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6.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7.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comments45.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35" windowWidth="15480" windowHeight="8625" tabRatio="881" activeTab="0"/>
  </bookViews>
  <sheets>
    <sheet name="まとめ" sheetId="1" r:id="rId1"/>
    <sheet name="01北海道" sheetId="2" r:id="rId2"/>
    <sheet name="02青森県" sheetId="3" r:id="rId3"/>
    <sheet name="03岩手県" sheetId="4" r:id="rId4"/>
    <sheet name="04宮城県" sheetId="5" r:id="rId5"/>
    <sheet name="05秋田県" sheetId="6" r:id="rId6"/>
    <sheet name="06山形県" sheetId="7" r:id="rId7"/>
    <sheet name="07福島県" sheetId="8" r:id="rId8"/>
    <sheet name="08茨城県" sheetId="9" r:id="rId9"/>
    <sheet name="09栃木県" sheetId="10" r:id="rId10"/>
    <sheet name="10群馬県" sheetId="11" r:id="rId11"/>
    <sheet name="11埼玉県" sheetId="12" r:id="rId12"/>
    <sheet name="12千葉県" sheetId="13" r:id="rId13"/>
    <sheet name="13東京都" sheetId="14" r:id="rId14"/>
    <sheet name="14神奈川県" sheetId="15" r:id="rId15"/>
    <sheet name="15新潟県" sheetId="16" r:id="rId16"/>
    <sheet name="16富山県" sheetId="17" r:id="rId17"/>
    <sheet name="17石川県" sheetId="18" r:id="rId18"/>
    <sheet name="18福井県" sheetId="19" r:id="rId19"/>
    <sheet name="19山梨県" sheetId="20" r:id="rId20"/>
    <sheet name="20長野県" sheetId="21" r:id="rId21"/>
    <sheet name="21岐阜県" sheetId="22" r:id="rId22"/>
    <sheet name="22静岡県" sheetId="23" r:id="rId23"/>
    <sheet name="23愛知県" sheetId="24" r:id="rId24"/>
    <sheet name="24三重県" sheetId="25" r:id="rId25"/>
    <sheet name="25滋賀県" sheetId="26" r:id="rId26"/>
    <sheet name="26京都府" sheetId="27" r:id="rId27"/>
    <sheet name="27大阪府" sheetId="28" r:id="rId28"/>
    <sheet name="28兵庫県" sheetId="29" r:id="rId29"/>
    <sheet name="29奈良県" sheetId="30" r:id="rId30"/>
    <sheet name="30和歌山県" sheetId="31" r:id="rId31"/>
    <sheet name="31鳥取県" sheetId="32" r:id="rId32"/>
    <sheet name="32島根県" sheetId="33" r:id="rId33"/>
    <sheet name="33岡山県" sheetId="34" r:id="rId34"/>
    <sheet name="34広島県" sheetId="35" r:id="rId35"/>
    <sheet name="35山口県" sheetId="36" r:id="rId36"/>
    <sheet name="36徳島県" sheetId="37" r:id="rId37"/>
    <sheet name="37香川県" sheetId="38" r:id="rId38"/>
    <sheet name="38愛媛県" sheetId="39" r:id="rId39"/>
    <sheet name="39高知県" sheetId="40" r:id="rId40"/>
    <sheet name="40福岡県" sheetId="41" r:id="rId41"/>
    <sheet name="41佐賀県" sheetId="42" r:id="rId42"/>
    <sheet name="42長崎県" sheetId="43" r:id="rId43"/>
    <sheet name="43熊本県" sheetId="44" r:id="rId44"/>
    <sheet name="44大分県" sheetId="45" r:id="rId45"/>
    <sheet name="45宮崎県" sheetId="46" r:id="rId46"/>
    <sheet name="46鹿児島県" sheetId="47" r:id="rId47"/>
    <sheet name="47沖縄県" sheetId="48" r:id="rId48"/>
  </sheets>
  <definedNames>
    <definedName name="_xlnm.Print_Area" localSheetId="1">'01北海道'!$A$2:$S$65</definedName>
    <definedName name="_xlnm.Print_Area" localSheetId="2">'02青森県'!$A$2:$S$32</definedName>
    <definedName name="_xlnm.Print_Area" localSheetId="3">'03岩手県'!$A$2:$S$44</definedName>
    <definedName name="_xlnm.Print_Area" localSheetId="4">'04宮城県'!$A$2:$S$58</definedName>
    <definedName name="_xlnm.Print_Area" localSheetId="5">'05秋田県'!$A$2:$S$49</definedName>
    <definedName name="_xlnm.Print_Area" localSheetId="6">'06山形県'!$A$2:$S$42</definedName>
    <definedName name="_xlnm.Print_Area" localSheetId="7">'07福島県'!$A$2:$S$59</definedName>
    <definedName name="_xlnm.Print_Area" localSheetId="8">'08茨城県'!$A$2:$S$40</definedName>
    <definedName name="_xlnm.Print_Area" localSheetId="9">'09栃木県'!$A$2:$S$35</definedName>
    <definedName name="_xlnm.Print_Area" localSheetId="10">'10群馬県'!$A$2:$S$43</definedName>
    <definedName name="_xlnm.Print_Area" localSheetId="11">'11埼玉県'!$A$2:$S$30</definedName>
    <definedName name="_xlnm.Print_Area" localSheetId="12">'12千葉県'!$A$2:$S$49</definedName>
    <definedName name="_xlnm.Print_Area" localSheetId="13">'13東京都'!$A$2:$S$46</definedName>
    <definedName name="_xlnm.Print_Area" localSheetId="14">'14神奈川県'!$A$2:$T$33</definedName>
    <definedName name="_xlnm.Print_Area" localSheetId="15">'15新潟県'!$A$2:$S$40</definedName>
    <definedName name="_xlnm.Print_Area" localSheetId="16">'16富山県'!$A$2:$S$49</definedName>
    <definedName name="_xlnm.Print_Area" localSheetId="17">'17石川県'!$A$2:$S$62</definedName>
    <definedName name="_xlnm.Print_Area" localSheetId="18">'18福井県'!$A$2:$S$42</definedName>
    <definedName name="_xlnm.Print_Area" localSheetId="19">'19山梨県'!$A$2:$S$50</definedName>
    <definedName name="_xlnm.Print_Area" localSheetId="20">'20長野県'!$A$2:$S$36</definedName>
    <definedName name="_xlnm.Print_Area" localSheetId="21">'21岐阜県'!$A$2:$S$43</definedName>
    <definedName name="_xlnm.Print_Area" localSheetId="22">'22静岡県'!$A$2:$T$38</definedName>
    <definedName name="_xlnm.Print_Area" localSheetId="23">'23愛知県'!$A$2:$Q$60</definedName>
    <definedName name="_xlnm.Print_Area" localSheetId="24">'24三重県'!$A$2:$S$38</definedName>
    <definedName name="_xlnm.Print_Area" localSheetId="25">'25滋賀県'!$A$2:$S$42</definedName>
    <definedName name="_xlnm.Print_Area" localSheetId="26">'26京都府'!$A$2:$S$44</definedName>
    <definedName name="_xlnm.Print_Area" localSheetId="27">'27大阪府'!$A$2:$S$46</definedName>
    <definedName name="_xlnm.Print_Area" localSheetId="28">'28兵庫県'!$A$2:$S$50</definedName>
    <definedName name="_xlnm.Print_Area" localSheetId="29">'29奈良県'!$A$2:$S$32</definedName>
    <definedName name="_xlnm.Print_Area" localSheetId="30">'30和歌山県'!$A$2:$S$28</definedName>
    <definedName name="_xlnm.Print_Area" localSheetId="31">'31鳥取県'!$A$2:$T$45</definedName>
    <definedName name="_xlnm.Print_Area" localSheetId="32">'32島根県'!$A$2:$S$41</definedName>
    <definedName name="_xlnm.Print_Area" localSheetId="33">'33岡山県'!$A$2:$S$44</definedName>
    <definedName name="_xlnm.Print_Area" localSheetId="34">'34広島県'!$A$2:$S$43</definedName>
    <definedName name="_xlnm.Print_Area" localSheetId="35">'35山口県'!$A$2:$S$30</definedName>
    <definedName name="_xlnm.Print_Area" localSheetId="36">'36徳島県'!$A$2:$S$38</definedName>
    <definedName name="_xlnm.Print_Area" localSheetId="37">'37香川県'!$A$2:$S$40</definedName>
    <definedName name="_xlnm.Print_Area" localSheetId="38">'38愛媛県'!$A$2:$S$29</definedName>
    <definedName name="_xlnm.Print_Area" localSheetId="39">'39高知県'!$A$2:$S$50</definedName>
    <definedName name="_xlnm.Print_Area" localSheetId="40">'40福岡県'!$A$2:$S$44</definedName>
    <definedName name="_xlnm.Print_Area" localSheetId="41">'41佐賀県'!$A$2:$U$40</definedName>
    <definedName name="_xlnm.Print_Area" localSheetId="42">'42長崎県'!$A$2:$S$43</definedName>
    <definedName name="_xlnm.Print_Area" localSheetId="43">'43熊本県'!$A$2:$S$48</definedName>
    <definedName name="_xlnm.Print_Area" localSheetId="44">'44大分県'!$A$2:$S$36</definedName>
    <definedName name="_xlnm.Print_Area" localSheetId="45">'45宮崎県'!$A$2:$S$40</definedName>
    <definedName name="_xlnm.Print_Area" localSheetId="46">'46鹿児島県'!$A$2:$T$45</definedName>
    <definedName name="_xlnm.Print_Area" localSheetId="47">'47沖縄県'!$A$2:$S$40</definedName>
    <definedName name="_xlnm.Print_Area" localSheetId="0">'まとめ'!$A$1:$V$77</definedName>
    <definedName name="_xlnm.Print_Titles" localSheetId="1">'01北海道'!$2:$4</definedName>
    <definedName name="_xlnm.Print_Titles" localSheetId="3">'03岩手県'!$2:$4</definedName>
    <definedName name="_xlnm.Print_Titles" localSheetId="4">'04宮城県'!$2:$4</definedName>
    <definedName name="_xlnm.Print_Titles" localSheetId="5">'05秋田県'!$2:$4</definedName>
    <definedName name="_xlnm.Print_Titles" localSheetId="7">'07福島県'!$2:$4</definedName>
    <definedName name="_xlnm.Print_Titles" localSheetId="8">'08茨城県'!$2:$4</definedName>
    <definedName name="_xlnm.Print_Titles" localSheetId="9">'09栃木県'!$2:$4</definedName>
    <definedName name="_xlnm.Print_Titles" localSheetId="10">'10群馬県'!$2:$4</definedName>
    <definedName name="_xlnm.Print_Titles" localSheetId="12">'12千葉県'!$2:$4</definedName>
    <definedName name="_xlnm.Print_Titles" localSheetId="13">'13東京都'!$2:$4</definedName>
    <definedName name="_xlnm.Print_Titles" localSheetId="16">'16富山県'!$3:$4</definedName>
    <definedName name="_xlnm.Print_Titles" localSheetId="17">'17石川県'!$2:$4</definedName>
    <definedName name="_xlnm.Print_Titles" localSheetId="18">'18福井県'!$2:$4</definedName>
    <definedName name="_xlnm.Print_Titles" localSheetId="19">'19山梨県'!$2:$4</definedName>
    <definedName name="_xlnm.Print_Titles" localSheetId="20">'20長野県'!$2:$4</definedName>
    <definedName name="_xlnm.Print_Titles" localSheetId="21">'21岐阜県'!$2:$4</definedName>
    <definedName name="_xlnm.Print_Titles" localSheetId="23">'23愛知県'!$2:$3</definedName>
    <definedName name="_xlnm.Print_Titles" localSheetId="24">'24三重県'!$2:$4</definedName>
    <definedName name="_xlnm.Print_Titles" localSheetId="26">'26京都府'!$2:$4</definedName>
    <definedName name="_xlnm.Print_Titles" localSheetId="27">'27大阪府'!$2:$4</definedName>
    <definedName name="_xlnm.Print_Titles" localSheetId="28">'28兵庫県'!$2:$4</definedName>
    <definedName name="_xlnm.Print_Titles" localSheetId="29">'29奈良県'!$2:$4</definedName>
    <definedName name="_xlnm.Print_Titles" localSheetId="30">'30和歌山県'!$2:$4</definedName>
    <definedName name="_xlnm.Print_Titles" localSheetId="31">'31鳥取県'!$2:$4</definedName>
    <definedName name="_xlnm.Print_Titles" localSheetId="32">'32島根県'!$1:$4</definedName>
    <definedName name="_xlnm.Print_Titles" localSheetId="33">'33岡山県'!$2:$4</definedName>
    <definedName name="_xlnm.Print_Titles" localSheetId="34">'34広島県'!$2:$4</definedName>
    <definedName name="_xlnm.Print_Titles" localSheetId="36">'36徳島県'!$2:$4</definedName>
    <definedName name="_xlnm.Print_Titles" localSheetId="37">'37香川県'!$2:$4</definedName>
    <definedName name="_xlnm.Print_Titles" localSheetId="38">'38愛媛県'!$2:$4</definedName>
    <definedName name="_xlnm.Print_Titles" localSheetId="39">'39高知県'!$2:$4</definedName>
    <definedName name="_xlnm.Print_Titles" localSheetId="40">'40福岡県'!$2:$4</definedName>
    <definedName name="_xlnm.Print_Titles" localSheetId="41">'41佐賀県'!$2:$4</definedName>
    <definedName name="_xlnm.Print_Titles" localSheetId="42">'42長崎県'!$2:$4</definedName>
    <definedName name="_xlnm.Print_Titles" localSheetId="43">'43熊本県'!$2:$4</definedName>
    <definedName name="_xlnm.Print_Titles" localSheetId="44">'44大分県'!$2:$4</definedName>
    <definedName name="_xlnm.Print_Titles" localSheetId="46">'46鹿児島県'!$2:$4</definedName>
  </definedNames>
  <calcPr fullCalcOnLoad="1"/>
</workbook>
</file>

<file path=xl/comments45.xml><?xml version="1.0" encoding="utf-8"?>
<comments xmlns="http://schemas.openxmlformats.org/spreadsheetml/2006/main">
  <authors>
    <author>okuser</author>
  </authors>
  <commentList>
    <comment ref="M5" authorId="0">
      <text>
        <r>
          <rPr>
            <b/>
            <sz val="9"/>
            <rFont val="ＭＳ Ｐゴシック"/>
            <family val="3"/>
          </rPr>
          <t>okuser:</t>
        </r>
        <r>
          <rPr>
            <sz val="9"/>
            <rFont val="ＭＳ Ｐゴシック"/>
            <family val="3"/>
          </rPr>
          <t xml:space="preserve">
一部を把握している
</t>
        </r>
      </text>
    </comment>
    <comment ref="R5" authorId="0">
      <text>
        <r>
          <rPr>
            <b/>
            <sz val="9"/>
            <rFont val="ＭＳ Ｐゴシック"/>
            <family val="3"/>
          </rPr>
          <t>okuser:</t>
        </r>
        <r>
          <rPr>
            <sz val="9"/>
            <rFont val="ＭＳ Ｐゴシック"/>
            <family val="3"/>
          </rPr>
          <t xml:space="preserve">
問３でｃ（把握していない）の場合に回答
</t>
        </r>
      </text>
    </comment>
  </commentList>
</comments>
</file>

<file path=xl/sharedStrings.xml><?xml version="1.0" encoding="utf-8"?>
<sst xmlns="http://schemas.openxmlformats.org/spreadsheetml/2006/main" count="8349" uniqueCount="2306">
  <si>
    <t>社団法人広島県果実生産出荷安定基金協会</t>
  </si>
  <si>
    <t>社団法人広島県家畜畜産物衛生指導協会</t>
  </si>
  <si>
    <r>
      <t>(財</t>
    </r>
    <r>
      <rPr>
        <sz val="11"/>
        <rFont val="ＭＳ Ｐゴシック"/>
        <family val="3"/>
      </rPr>
      <t>)</t>
    </r>
    <r>
      <rPr>
        <sz val="12"/>
        <rFont val="ＭＳ 明朝"/>
        <family val="1"/>
      </rPr>
      <t xml:space="preserve">福岡県生活衛生営業
</t>
    </r>
    <r>
      <rPr>
        <sz val="12"/>
        <rFont val="ＭＳ Ｐゴシック"/>
        <family val="3"/>
      </rPr>
      <t xml:space="preserve">     </t>
    </r>
    <r>
      <rPr>
        <sz val="12"/>
        <rFont val="ＭＳ 明朝"/>
        <family val="1"/>
      </rPr>
      <t>指導センター</t>
    </r>
  </si>
  <si>
    <r>
      <t>(財</t>
    </r>
    <r>
      <rPr>
        <sz val="11"/>
        <rFont val="ＭＳ Ｐゴシック"/>
        <family val="3"/>
      </rPr>
      <t>)</t>
    </r>
    <r>
      <rPr>
        <sz val="12"/>
        <rFont val="ＭＳ 明朝"/>
        <family val="1"/>
      </rPr>
      <t xml:space="preserve">福岡県環境保全公社 </t>
    </r>
  </si>
  <si>
    <r>
      <t>大牟田リサイクル発電(株</t>
    </r>
    <r>
      <rPr>
        <sz val="11"/>
        <rFont val="ＭＳ Ｐゴシック"/>
        <family val="3"/>
      </rPr>
      <t>)</t>
    </r>
    <r>
      <rPr>
        <sz val="12"/>
        <rFont val="ＭＳ 明朝"/>
        <family val="1"/>
      </rPr>
      <t xml:space="preserve"> </t>
    </r>
  </si>
  <si>
    <r>
      <t>(財</t>
    </r>
    <r>
      <rPr>
        <sz val="11"/>
        <rFont val="ＭＳ Ｐゴシック"/>
        <family val="3"/>
      </rPr>
      <t>)</t>
    </r>
    <r>
      <rPr>
        <sz val="12"/>
        <rFont val="ＭＳ 明朝"/>
        <family val="1"/>
      </rPr>
      <t>アクロス福岡</t>
    </r>
  </si>
  <si>
    <r>
      <t>(財</t>
    </r>
    <r>
      <rPr>
        <sz val="11"/>
        <rFont val="ＭＳ Ｐゴシック"/>
        <family val="3"/>
      </rPr>
      <t>)</t>
    </r>
    <r>
      <rPr>
        <sz val="12"/>
        <rFont val="ＭＳ 明朝"/>
        <family val="1"/>
      </rPr>
      <t xml:space="preserve">あまぎ水の文化村 </t>
    </r>
  </si>
  <si>
    <r>
      <t>(財</t>
    </r>
    <r>
      <rPr>
        <sz val="11"/>
        <rFont val="ＭＳ Ｐゴシック"/>
        <family val="3"/>
      </rPr>
      <t>)</t>
    </r>
    <r>
      <rPr>
        <sz val="12"/>
        <rFont val="ＭＳ 明朝"/>
        <family val="1"/>
      </rPr>
      <t xml:space="preserve">福岡県女性財団 </t>
    </r>
  </si>
  <si>
    <r>
      <t>(財</t>
    </r>
    <r>
      <rPr>
        <sz val="11"/>
        <rFont val="ＭＳ Ｐゴシック"/>
        <family val="3"/>
      </rPr>
      <t>)</t>
    </r>
    <r>
      <rPr>
        <sz val="12"/>
        <rFont val="ＭＳ 明朝"/>
        <family val="1"/>
      </rPr>
      <t>福岡県国際交流センター</t>
    </r>
  </si>
  <si>
    <r>
      <t>(財</t>
    </r>
    <r>
      <rPr>
        <sz val="11"/>
        <rFont val="ＭＳ Ｐゴシック"/>
        <family val="3"/>
      </rPr>
      <t>)</t>
    </r>
    <r>
      <rPr>
        <sz val="12"/>
        <rFont val="ＭＳ 明朝"/>
        <family val="1"/>
      </rPr>
      <t>福岡県労働福祉公社</t>
    </r>
  </si>
  <si>
    <r>
      <t>(財</t>
    </r>
    <r>
      <rPr>
        <sz val="11"/>
        <rFont val="ＭＳ Ｐゴシック"/>
        <family val="3"/>
      </rPr>
      <t>)</t>
    </r>
    <r>
      <rPr>
        <sz val="12"/>
        <rFont val="ＭＳ 明朝"/>
        <family val="1"/>
      </rPr>
      <t>北九州勤労青少年福祉公社</t>
    </r>
  </si>
  <si>
    <t>社団法人広島県山行苗木残苗補償協会</t>
  </si>
  <si>
    <t>広島空港ビルディング株式会社</t>
  </si>
  <si>
    <t>財団法人広島海員会館</t>
  </si>
  <si>
    <t>財団法人広島県教育職員互助組合</t>
  </si>
  <si>
    <t>注：役員数，職員数等については，平成１７年度の数。</t>
  </si>
  <si>
    <t>随意契約率</t>
  </si>
  <si>
    <t>随意契約率</t>
  </si>
  <si>
    <t>うちＯＢ
役員数</t>
  </si>
  <si>
    <t>うち派遣
役員数</t>
  </si>
  <si>
    <t>うちＯＢ
職員数</t>
  </si>
  <si>
    <t>うち派遣
職員数</t>
  </si>
  <si>
    <t>うち
随意契約
件数</t>
  </si>
  <si>
    <r>
      <t>(財</t>
    </r>
    <r>
      <rPr>
        <sz val="11"/>
        <rFont val="ＭＳ Ｐゴシック"/>
        <family val="3"/>
      </rPr>
      <t>)</t>
    </r>
    <r>
      <rPr>
        <sz val="12"/>
        <rFont val="ＭＳ 明朝"/>
        <family val="1"/>
      </rPr>
      <t>福岡県高齢者
・障害者雇用支援協会</t>
    </r>
  </si>
  <si>
    <t>(財)福岡県中小企業振興センター</t>
  </si>
  <si>
    <r>
      <t>(財</t>
    </r>
    <r>
      <rPr>
        <sz val="11"/>
        <rFont val="ＭＳ Ｐゴシック"/>
        <family val="3"/>
      </rPr>
      <t>)</t>
    </r>
    <r>
      <rPr>
        <sz val="12"/>
        <rFont val="ＭＳ 明朝"/>
        <family val="1"/>
      </rPr>
      <t>福岡県農業振興推進機構</t>
    </r>
  </si>
  <si>
    <r>
      <t>(財</t>
    </r>
    <r>
      <rPr>
        <sz val="11"/>
        <rFont val="ＭＳ Ｐゴシック"/>
        <family val="3"/>
      </rPr>
      <t>)</t>
    </r>
    <r>
      <rPr>
        <sz val="12"/>
        <rFont val="ＭＳ 明朝"/>
        <family val="1"/>
      </rPr>
      <t>福岡県建設技術情報センター</t>
    </r>
  </si>
  <si>
    <t>(財)福岡県公園管理センター</t>
  </si>
  <si>
    <r>
      <t>(財</t>
    </r>
    <r>
      <rPr>
        <sz val="11"/>
        <rFont val="ＭＳ Ｐゴシック"/>
        <family val="3"/>
      </rPr>
      <t>)</t>
    </r>
    <r>
      <rPr>
        <sz val="12"/>
        <rFont val="ＭＳ 明朝"/>
        <family val="1"/>
      </rPr>
      <t xml:space="preserve">福岡県下水道公社 </t>
    </r>
  </si>
  <si>
    <t xml:space="preserve">福岡県住宅供給公社 </t>
  </si>
  <si>
    <r>
      <t>(財</t>
    </r>
    <r>
      <rPr>
        <sz val="11"/>
        <rFont val="ＭＳ Ｐゴシック"/>
        <family val="3"/>
      </rPr>
      <t>)</t>
    </r>
    <r>
      <rPr>
        <sz val="12"/>
        <rFont val="ＭＳ 明朝"/>
        <family val="1"/>
      </rPr>
      <t xml:space="preserve">福岡県スポーツ振興公社 </t>
    </r>
  </si>
  <si>
    <r>
      <t>(財</t>
    </r>
    <r>
      <rPr>
        <sz val="11"/>
        <rFont val="ＭＳ Ｐゴシック"/>
        <family val="3"/>
      </rPr>
      <t>)</t>
    </r>
    <r>
      <rPr>
        <sz val="12"/>
        <rFont val="ＭＳ 明朝"/>
        <family val="1"/>
      </rPr>
      <t>福岡県教育文化奨学財団</t>
    </r>
  </si>
  <si>
    <t xml:space="preserve">(財)福岡県暴力追放
     運動推進センター </t>
  </si>
  <si>
    <t>※福岡県が２５％以上出資している法人
　　上記３８団体　　</t>
  </si>
  <si>
    <t>－</t>
  </si>
  <si>
    <t>財団法人ひょうご科学技術協会</t>
  </si>
  <si>
    <t>財団法人兵庫県青少年本部</t>
  </si>
  <si>
    <t xml:space="preserve">財団法人ひょうご情報教育機構　
</t>
  </si>
  <si>
    <t>社会福祉法人兵庫県社会福祉事業団</t>
  </si>
  <si>
    <t>財団法人科学技術振興財団</t>
  </si>
  <si>
    <t>財団法人ひょうご産業活性化センター</t>
  </si>
  <si>
    <t>(財)秋田県栽培漁業協会</t>
  </si>
  <si>
    <t>(財)秋田県木材加工推進機構</t>
  </si>
  <si>
    <t>(財)秋田県林業公社</t>
  </si>
  <si>
    <t>秋田県信用保証協会</t>
  </si>
  <si>
    <t>(財)秋田県物産振興会</t>
  </si>
  <si>
    <t>(財)あきた企業活性化センター</t>
  </si>
  <si>
    <t>(財)秋田県工業材料試験センター</t>
  </si>
  <si>
    <t>(財)秋田県資源技術開発機構</t>
  </si>
  <si>
    <t>秋田県土地開発公社</t>
  </si>
  <si>
    <t>秋田県住宅供給公社</t>
  </si>
  <si>
    <t>(財)秋田県建築住宅センター</t>
  </si>
  <si>
    <t>(財)秋田県学校保健会</t>
  </si>
  <si>
    <t>(財)暴力団壊滅秋田県民会議</t>
  </si>
  <si>
    <t>※問１（１）～（７）は平成１７年９月公表の経営概要書による。</t>
  </si>
  <si>
    <t>山形県</t>
  </si>
  <si>
    <t>財団法人山形県消防協会</t>
  </si>
  <si>
    <t>財団法人盛岡地域地場産業振興センター</t>
  </si>
  <si>
    <t>県が同社に委託している業務が無いため</t>
  </si>
  <si>
    <t>ＩＧＲいわて銀河鉄道株式会社</t>
  </si>
  <si>
    <t>-</t>
  </si>
  <si>
    <t>三陸鉄道株式会社</t>
  </si>
  <si>
    <t>-</t>
  </si>
  <si>
    <t>岩手県産株式会社</t>
  </si>
  <si>
    <t>株式会社クリーントピアいわて</t>
  </si>
  <si>
    <t>岩手県オイルターミナル株式会社</t>
  </si>
  <si>
    <t>-</t>
  </si>
  <si>
    <t>岩手県空港ターミナルビル株式会社</t>
  </si>
  <si>
    <t>株式会社岩手ソフトウェアーセンター</t>
  </si>
  <si>
    <t>岩手トラックターミナル株式会社</t>
  </si>
  <si>
    <t>財団法人
岩手県電気技術振興協会</t>
  </si>
  <si>
    <t>平成１８年４月１日現在</t>
  </si>
  <si>
    <t>-</t>
  </si>
  <si>
    <t>-</t>
  </si>
  <si>
    <t>宮城県</t>
  </si>
  <si>
    <t>　一部の法人について，議会報告後に公表（１０月頃）を予定している。要綱において，再委託率についての回答を求めているが，再委託契約件数及び契約金額についての回答は規定していない。</t>
  </si>
  <si>
    <t>（財団）宮城県地域振興センター</t>
  </si>
  <si>
    <t>仙台臨海鉄道（株）</t>
  </si>
  <si>
    <t>阿武隈急行（株）</t>
  </si>
  <si>
    <t>（財団）宮城県伊豆沼・内沼環境保全財団</t>
  </si>
  <si>
    <t>（財団）宮城県文化振興財団</t>
  </si>
  <si>
    <t>（財団）慶長遣欧使節船協会</t>
  </si>
  <si>
    <t>（財団）宮城県国際交流協会</t>
  </si>
  <si>
    <t>（社福）宮城県社会福祉協議会</t>
  </si>
  <si>
    <t>（財団）みやぎ産業振興機構</t>
  </si>
  <si>
    <t>（株）テクノプラザみやぎ</t>
  </si>
  <si>
    <t>（財団）宮城県勤労者いこいの村</t>
  </si>
  <si>
    <t>（財団）みやぎ産業交流センター</t>
  </si>
  <si>
    <t>（財団）仙台勤労者職業福祉センター</t>
  </si>
  <si>
    <t>（株）仙台港貿易促進センター</t>
  </si>
  <si>
    <t>（社団）宮城県農業公社</t>
  </si>
  <si>
    <t>（社団）宮城県畜産物価格安定基金協会</t>
  </si>
  <si>
    <t>（社団）宮城県配合飼料価格安定基金協会</t>
  </si>
  <si>
    <t>（財団）みやぎ林業活性化基金</t>
  </si>
  <si>
    <t>（社団）宮城県林業公社</t>
  </si>
  <si>
    <t>（社団）宮城県漁業無線公社</t>
  </si>
  <si>
    <t>（社団）宮城県建設センター</t>
  </si>
  <si>
    <t>（財団）宮城県フェリー埠頭公社</t>
  </si>
  <si>
    <t>（財団）石巻湾漁業振興基金</t>
  </si>
  <si>
    <t>（財団）仙台湾漁業振興基金</t>
  </si>
  <si>
    <t>宮城県開発（株）</t>
  </si>
  <si>
    <t>仙台空港ビル（株）</t>
  </si>
  <si>
    <t>仙台エアカーゴターミナル（株）</t>
  </si>
  <si>
    <t>（財団）宮城県下水道公社</t>
  </si>
  <si>
    <t>（財団）宮城県建築住宅センター</t>
  </si>
  <si>
    <t>（財団）宮城県スポーツ振興財団</t>
  </si>
  <si>
    <t>（財団）東北開発研究センター</t>
  </si>
  <si>
    <t>（財団）宮城県環境事業公社</t>
  </si>
  <si>
    <t>（財団）宮城県腎臓協会</t>
  </si>
  <si>
    <t>（財団）みやぎ農業担い手基金</t>
  </si>
  <si>
    <t>仙台港流通ターミナル（株）</t>
  </si>
  <si>
    <t>（社団）みやぎ原種苗センター</t>
  </si>
  <si>
    <t>（社団）宮城県畜産協会</t>
  </si>
  <si>
    <t>（財団）翠生農学振興会</t>
  </si>
  <si>
    <t>（財団）みやぎ建設総合センター</t>
  </si>
  <si>
    <t>（財団）七ヶ宿ダム自然休養公園管理財団</t>
  </si>
  <si>
    <t>塩釜港開発（株）</t>
  </si>
  <si>
    <t>仙台空港鉄道（株）</t>
  </si>
  <si>
    <t>（財団）宮城県体育協会</t>
  </si>
  <si>
    <t>（財）　かごしまみどりの基金</t>
  </si>
  <si>
    <t>財団法人いわて産業振興センター</t>
  </si>
  <si>
    <t>財団法人岩手県下水道公社</t>
  </si>
  <si>
    <t>財団法人岩手県漁業担い手育成基金</t>
  </si>
  <si>
    <t>社団法人岩手県農畜産物価格安定基金協会</t>
  </si>
  <si>
    <t>社団法人岩手県農産物改良種苗センター</t>
  </si>
  <si>
    <t>社団法人岩手県栽培漁業協会</t>
  </si>
  <si>
    <t>岩手県漁業信用基金協会</t>
  </si>
  <si>
    <t>-</t>
  </si>
  <si>
    <t>財団法人いわて愛の健康づくり財団</t>
  </si>
  <si>
    <t>財団法人　　　　　　　　　　　　　いわてリハビリテーションセンター</t>
  </si>
  <si>
    <t>財団法人クリーンいわて事業団</t>
  </si>
  <si>
    <t>財団法人　　　　　　　　　　　　　　　岩手県福祉基金</t>
  </si>
  <si>
    <t>（財）熊本県農業後継者育成基金</t>
  </si>
  <si>
    <t>（財）茨城県青少年協会</t>
  </si>
  <si>
    <t>（財）茨城県科学技術振興財団</t>
  </si>
  <si>
    <t>（財）グリーンふるさと振興機構</t>
  </si>
  <si>
    <t>（財）茨城県開発公社</t>
  </si>
  <si>
    <t>（財）いばらき文化振興財団</t>
  </si>
  <si>
    <t>（財）茨城県国際交流協会</t>
  </si>
  <si>
    <t>（財）茨城県消防協会</t>
  </si>
  <si>
    <t>第三者との契約なし</t>
  </si>
  <si>
    <t>（財）茨城県環境保全事業団</t>
  </si>
  <si>
    <t>（財）茨城県看護教育財団</t>
  </si>
  <si>
    <t>（財）いばらき腎バンク</t>
  </si>
  <si>
    <t>（財）茨城県中小企業振興公社</t>
  </si>
  <si>
    <t>計</t>
  </si>
  <si>
    <t>（財）茨城県勤労者余暇活用事業団</t>
  </si>
  <si>
    <t>（財）茨城県勤労者育英基金</t>
  </si>
  <si>
    <t>（財）茨城県農林振興公社</t>
  </si>
  <si>
    <t>（財）茨城県栽培漁業協会</t>
  </si>
  <si>
    <t>（財）那珂川沿岸土地改良基金協会</t>
  </si>
  <si>
    <t>（財）茨城県建設技術管理センター</t>
  </si>
  <si>
    <t>７月頃</t>
  </si>
  <si>
    <t>（財）茨城県企業公社</t>
  </si>
  <si>
    <t>（財）茨城県教育財団</t>
  </si>
  <si>
    <t>（財）茨城県体育協会</t>
  </si>
  <si>
    <t>出資法人に対しては毎年度，決算及び事業の適正な執行の確認を行っている。</t>
  </si>
  <si>
    <t>（社福）茨城県社会福祉事業団</t>
  </si>
  <si>
    <t>茨城県漁業信用基金協会</t>
  </si>
  <si>
    <t>茨城県道路公社</t>
  </si>
  <si>
    <t>実地検査時（平成１９年２月頃）</t>
  </si>
  <si>
    <t>茨城県土地開発公社</t>
  </si>
  <si>
    <t>茨城県住宅供給公社</t>
  </si>
  <si>
    <t>鹿島臨海鉄道（株）</t>
  </si>
  <si>
    <t>鹿島都市開発（株）</t>
  </si>
  <si>
    <t>（株）ひたちなか都市開発</t>
  </si>
  <si>
    <t>（株）ひたちなかテクノセンター</t>
  </si>
  <si>
    <t>（株）茨城県中央食肉公社</t>
  </si>
  <si>
    <t>（株）いばらき森林サービス</t>
  </si>
  <si>
    <t>再委託なし</t>
  </si>
  <si>
    <t>鹿島埠頭（株）</t>
  </si>
  <si>
    <t>茨城港湾（株）</t>
  </si>
  <si>
    <t>(注)嘱託職員は含まれておりません。</t>
  </si>
  <si>
    <t>　　　人数は，平成１７年７月１日現在です。</t>
  </si>
  <si>
    <t>＊平成１７年７月１日現在</t>
  </si>
  <si>
    <t>－</t>
  </si>
  <si>
    <t>－</t>
  </si>
  <si>
    <t>－</t>
  </si>
  <si>
    <t>－</t>
  </si>
  <si>
    <t>－</t>
  </si>
  <si>
    <t>－</t>
  </si>
  <si>
    <t>－</t>
  </si>
  <si>
    <t>－</t>
  </si>
  <si>
    <t>（財）茨城県暴力追放推進センター</t>
  </si>
  <si>
    <t>－</t>
  </si>
  <si>
    <t>栃木県土地開発公社</t>
  </si>
  <si>
    <t>a</t>
  </si>
  <si>
    <t>（財）とちぎ生涯学習文化財団</t>
  </si>
  <si>
    <t>（財）とちぎ男女共同参画財団</t>
  </si>
  <si>
    <t>（財）とちぎ青少年こども財団</t>
  </si>
  <si>
    <t>（財）栃木県国際交流協会</t>
  </si>
  <si>
    <t>（財）栃木県環境保全公社</t>
  </si>
  <si>
    <t>（財）栃木県臓器移植推進協会</t>
  </si>
  <si>
    <t>（財）栃木県産業振興センター</t>
  </si>
  <si>
    <t>（株）とちぎ産業交流センター</t>
  </si>
  <si>
    <t>（財）とちぎ県産品振興協会</t>
  </si>
  <si>
    <t>（財）大谷地域整備公社</t>
  </si>
  <si>
    <t>（財）栃木県農業振興公社</t>
  </si>
  <si>
    <t>（社）とちぎ農産物マーケティング協会</t>
  </si>
  <si>
    <t>（社）栃木県畜産協会</t>
  </si>
  <si>
    <t>（財）栃木県森林整備公社</t>
  </si>
  <si>
    <t>（株）日光自然博物館</t>
  </si>
  <si>
    <t>（財）栃木県建設総合技術センター</t>
  </si>
  <si>
    <t>栃木県道路公社</t>
  </si>
  <si>
    <t>栃木県住宅供給公社</t>
  </si>
  <si>
    <t>（財）栃木県民公園福祉協会</t>
  </si>
  <si>
    <t>（財）栃木県体育協会</t>
  </si>
  <si>
    <t>（財）日光杉並木保護財団</t>
  </si>
  <si>
    <t>（財）栃木県暴力追放県民センター</t>
  </si>
  <si>
    <t>（社）栃木県私学退職金社団</t>
  </si>
  <si>
    <t>（財）栃木県私立幼稚園教職員退職金財団</t>
  </si>
  <si>
    <t>（株）栃木放送</t>
  </si>
  <si>
    <t>（財）栃木県農業拓植基金協会</t>
  </si>
  <si>
    <t>（財）栃木県シルバー人材センター連合会</t>
  </si>
  <si>
    <t>（株）システムソリューションセンターとちぎ</t>
  </si>
  <si>
    <t>（財）栃木県県南地域地場産業振興センター</t>
  </si>
  <si>
    <t>栃木県漁業信用基金協会</t>
  </si>
  <si>
    <t>平成１８年４月１日現在</t>
  </si>
  <si>
    <t>群馬県住宅供給公社</t>
  </si>
  <si>
    <t>(財)群馬県企業公社</t>
  </si>
  <si>
    <t>(財)群馬県育英会</t>
  </si>
  <si>
    <t>(財)群馬県青少年会館</t>
  </si>
  <si>
    <t>(財)群馬県教育文化事業団</t>
  </si>
  <si>
    <t>(財)群馬県スポーツ振興事業団</t>
  </si>
  <si>
    <t>(財)群馬県防犯協会</t>
  </si>
  <si>
    <t>(財)群馬県暴力追放県民会議</t>
  </si>
  <si>
    <t>埼玉県</t>
  </si>
  <si>
    <t>（財）埼玉県芸術文化振興財団</t>
  </si>
  <si>
    <t>Ｈ18より県直営</t>
  </si>
  <si>
    <t>（財）長野県文化振興事業団</t>
  </si>
  <si>
    <t>（財）長野県中小企業振興センター</t>
  </si>
  <si>
    <t>財団法人　大分県地域保健支援センター</t>
  </si>
  <si>
    <t>（財）山口県振興財団</t>
  </si>
  <si>
    <t>（財）山口県国際総合ｾﾝﾀｰ</t>
  </si>
  <si>
    <t>（財）山口県国際交流協会</t>
  </si>
  <si>
    <t>（財）山口県文化振興財団</t>
  </si>
  <si>
    <t>（財）やまぐち女性財団</t>
  </si>
  <si>
    <t>（財）山口県健康福祉財団</t>
  </si>
  <si>
    <t>（財）やまぐち角膜・腎臓等複合バンク</t>
  </si>
  <si>
    <t>山口県流通センター㈱</t>
  </si>
  <si>
    <t>（財）やまぐち産業振興財団</t>
  </si>
  <si>
    <t>（財）山口県勤労者福祉事業団</t>
  </si>
  <si>
    <t>（財）やまぐち農林振興公社</t>
  </si>
  <si>
    <t>（社）山口県青果物生産出荷安定基金協会</t>
  </si>
  <si>
    <t>（社）無角和種振興公社</t>
  </si>
  <si>
    <t>（財）やまぐち森林担い手財団</t>
  </si>
  <si>
    <t>（社）山口県林業用苗木需給安定基金協会</t>
  </si>
  <si>
    <t>山口県漁業信用基金協会</t>
  </si>
  <si>
    <t>（社）山口県栽培漁業公社</t>
  </si>
  <si>
    <t>（財）山口県建設技術ｾﾝﾀｰ</t>
  </si>
  <si>
    <t>山口県土地開発公社</t>
  </si>
  <si>
    <t>山口県道路公社</t>
  </si>
  <si>
    <t>（財）山口県施設管理財団</t>
  </si>
  <si>
    <t>(財)山口県下水道公社</t>
  </si>
  <si>
    <t>山口県住宅供給公社</t>
  </si>
  <si>
    <t>（財）山口県暴力追放県民会議</t>
  </si>
  <si>
    <t>合計</t>
  </si>
  <si>
    <t>（財）島根県障害者スポーツ協会</t>
  </si>
  <si>
    <t>（財）島根県みどりの担い手育成基金</t>
  </si>
  <si>
    <t>（社）島根県林業公社</t>
  </si>
  <si>
    <t>↑正規職員のみ</t>
  </si>
  <si>
    <t>↑単位：千円</t>
  </si>
  <si>
    <t>・役員、職員数について、現時点でＨ１８．４．１現在では把握していません。（Ｈ１７．１２末時点を記入）。また、常勤職員数については、正規職員のみ把握しています。</t>
  </si>
  <si>
    <t>・委託料について、上記「経営評価制度」に基づき対象としている団体について平成１６年度決算額を記入しています。（平成１７年度決算に係る経営評価は現在作業中です。）</t>
  </si>
  <si>
    <t>データなし</t>
  </si>
  <si>
    <t>データなし</t>
  </si>
  <si>
    <t>　必要に応じ、担当部局で把握しているが全庁的な調査はしていない。</t>
  </si>
  <si>
    <t>第三者との契約金額(単位：千円)</t>
  </si>
  <si>
    <t>内、随意契約金額(単位：千円)</t>
  </si>
  <si>
    <t>大阪府</t>
  </si>
  <si>
    <t>－</t>
  </si>
  <si>
    <t>－</t>
  </si>
  <si>
    <t>（財）道民活動振興センター</t>
  </si>
  <si>
    <t>（財）北海道高等学校奨学会</t>
  </si>
  <si>
    <t>（社）北海道私学厚生協会</t>
  </si>
  <si>
    <t>（財）新千歳空港周辺環境整備財団</t>
  </si>
  <si>
    <t>（財）アイヌ文化振興・研究推進機構</t>
  </si>
  <si>
    <t>（財）北海道環境財団</t>
  </si>
  <si>
    <t>（財）オホーツク生活文化振興財団</t>
  </si>
  <si>
    <t>（財）北海道開拓の村</t>
  </si>
  <si>
    <t>（財）北海道地域活動振興協会</t>
  </si>
  <si>
    <t>（財）北海道青少年育成協会</t>
  </si>
  <si>
    <t>（財）北海道青少年福祉協会</t>
  </si>
  <si>
    <t>（財）北海道女性協会</t>
  </si>
  <si>
    <t>（財）北海道子どもの国協会</t>
  </si>
  <si>
    <t>（財）北海道地域医療振興財団</t>
  </si>
  <si>
    <t>（財）北海道健康づくり財団</t>
  </si>
  <si>
    <t>（財）北海道生活衛生営業指導センター</t>
  </si>
  <si>
    <t>（財）北海道高齢者問題研究協会</t>
  </si>
  <si>
    <t>社団法人山形県青果物生産出荷安定基金協会</t>
  </si>
  <si>
    <t>財団法人山形県畜産公社</t>
  </si>
  <si>
    <t>（財）函館地域産業振興財団</t>
  </si>
  <si>
    <t>業務委託
契約金額
（千円）</t>
  </si>
  <si>
    <r>
      <t xml:space="preserve">業務委託契約金額
(H16年度)
</t>
    </r>
    <r>
      <rPr>
        <sz val="10"/>
        <rFont val="ＭＳ Ｐゴシック"/>
        <family val="3"/>
      </rPr>
      <t>単位：千円</t>
    </r>
  </si>
  <si>
    <t>業務委託契約金額（千円）</t>
  </si>
  <si>
    <t>（財）佐賀県アイバンク協会</t>
  </si>
  <si>
    <t>（財）佐賀県臓器バンク</t>
  </si>
  <si>
    <t>（財）佐賀県生活衛生営業指導センター</t>
  </si>
  <si>
    <t>（財）佐賀県食鳥肉衛生協会</t>
  </si>
  <si>
    <t>（財）佐賀県高年齢者雇用開発協会</t>
  </si>
  <si>
    <t>佐賀県信用保証協会</t>
  </si>
  <si>
    <t>（財）佐賀県地域産業支援センター</t>
  </si>
  <si>
    <t>うち１件（4,809,000円）はH18～指定管理者制度へ移行</t>
  </si>
  <si>
    <t>第三者への委託は警備、清掃業務などの施設管理の一部</t>
  </si>
  <si>
    <t>作業</t>
  </si>
  <si>
    <t>データなし</t>
  </si>
  <si>
    <t>データなし</t>
  </si>
  <si>
    <t>データなし（秋ごろ集約予定)</t>
  </si>
  <si>
    <t>財団法人兵庫県住宅再建共済基金</t>
  </si>
  <si>
    <t>株式会社おのころ愛ランド</t>
  </si>
  <si>
    <t>財団法人兵庫県体育協会</t>
  </si>
  <si>
    <t>（財）北海道農業開発公社</t>
  </si>
  <si>
    <t>（社）北海道軽種馬振興公社</t>
  </si>
  <si>
    <t>（財）北海道水産物加工振興基金協会</t>
  </si>
  <si>
    <t>北海道漁業信用基金協会</t>
  </si>
  <si>
    <t>（社）北海道栽培漁業振興公社</t>
  </si>
  <si>
    <t>（財）北海道森林整備公社</t>
  </si>
  <si>
    <t>不詳</t>
  </si>
  <si>
    <t>（財）北海道建設技術センター</t>
  </si>
  <si>
    <t>北海道土地開発公社</t>
  </si>
  <si>
    <t>（財）北方文化振興協会</t>
  </si>
  <si>
    <t>（財）北海道体育文化協会</t>
  </si>
  <si>
    <t>北海道住宅供給公社</t>
  </si>
  <si>
    <t>（財）北海道住宅管理公社</t>
  </si>
  <si>
    <t>（財）北海道公営企業振興協会</t>
  </si>
  <si>
    <t>（財）北海道生涯学習協会</t>
  </si>
  <si>
    <t>（財）北海道埋蔵文化財センター</t>
  </si>
  <si>
    <t>（財）北海道文学館</t>
  </si>
  <si>
    <t>（財）釧路市民文化振興財団</t>
  </si>
  <si>
    <t>（財）北海道学校保健会</t>
  </si>
  <si>
    <t>（財）北海道暴力追放センター</t>
  </si>
  <si>
    <t>北海道ちほく高原鉄道㈱</t>
  </si>
  <si>
    <t>北海道高速鉄道開発㈱</t>
  </si>
  <si>
    <t>㈱北海道エアシステム</t>
  </si>
  <si>
    <t>㈱ＨＡＲＰ</t>
  </si>
  <si>
    <t>㈱苫東</t>
  </si>
  <si>
    <t>石狩開発㈱</t>
  </si>
  <si>
    <t>北海道はまなす食品㈱</t>
  </si>
  <si>
    <t>北広島熱供給㈱</t>
  </si>
  <si>
    <t>名称と法人の種類</t>
  </si>
  <si>
    <t>うちＯＢ役員数</t>
  </si>
  <si>
    <t>業務委託契約件数</t>
  </si>
  <si>
    <t>うち、随意契約件数</t>
  </si>
  <si>
    <t>第三者との契約件数</t>
  </si>
  <si>
    <t>宮城県土地開発公社</t>
  </si>
  <si>
    <t>宮城県道路公社</t>
  </si>
  <si>
    <t>宮城県住宅供給公社</t>
  </si>
  <si>
    <t>宮城県信用保証協会</t>
  </si>
  <si>
    <t>宮城県漁業信用基金協会</t>
  </si>
  <si>
    <t>平成１７年９月公表の経営概要書による</t>
  </si>
  <si>
    <t>※１２</t>
  </si>
  <si>
    <t>※１３</t>
  </si>
  <si>
    <t>※１３</t>
  </si>
  <si>
    <t>※１４</t>
  </si>
  <si>
    <t>※１４</t>
  </si>
  <si>
    <t>※１５</t>
  </si>
  <si>
    <t>※１５</t>
  </si>
  <si>
    <t>※１６</t>
  </si>
  <si>
    <t>※１６</t>
  </si>
  <si>
    <t>※１７</t>
  </si>
  <si>
    <t>※１７</t>
  </si>
  <si>
    <t>※１８</t>
  </si>
  <si>
    <t>※１８</t>
  </si>
  <si>
    <t>※１９</t>
  </si>
  <si>
    <t>※１９</t>
  </si>
  <si>
    <t>※２０</t>
  </si>
  <si>
    <t>※２０</t>
  </si>
  <si>
    <t>※２１</t>
  </si>
  <si>
    <t>※２１</t>
  </si>
  <si>
    <t>※２２</t>
  </si>
  <si>
    <t>※２２</t>
  </si>
  <si>
    <t>※２３</t>
  </si>
  <si>
    <t>※２３</t>
  </si>
  <si>
    <t>※２４</t>
  </si>
  <si>
    <t>※２４</t>
  </si>
  <si>
    <t>※２５</t>
  </si>
  <si>
    <t>※２５</t>
  </si>
  <si>
    <t>一部データなし</t>
  </si>
  <si>
    <t>☆団体数・役職員数はH18.4.1現在、委託料等はH17年度調査</t>
  </si>
  <si>
    <t>団体数・役職員数はH18.4.1現在、委託料等はH1６年度決算</t>
  </si>
  <si>
    <t>団体数・役職員数は平成１７年９月公表の経営概要書による。</t>
  </si>
  <si>
    <t>団体数・役職員数はH17.6.30現在、委託料等はH1６年度</t>
  </si>
  <si>
    <t>団体数・役職員数はH17.7.1現在</t>
  </si>
  <si>
    <t>役職員数はH17.7.1現在、委託料等はH17年度当初予算</t>
  </si>
  <si>
    <t>団体数・役職員数はH17.7.1現在、委託料等はH16年度</t>
  </si>
  <si>
    <t>団体数・役職員数はH17.8.1現在</t>
  </si>
  <si>
    <t>団体数・役職員数はH17.6.1現在、委託料等はH16年度決算</t>
  </si>
  <si>
    <t>委託料等はH16年度決算</t>
  </si>
  <si>
    <t>役職員数はH17.7.1現在、委託料等はH16年度</t>
  </si>
  <si>
    <t>委託料等はH16年度</t>
  </si>
  <si>
    <t>団体数・役職員数はH17.12.31現在、委託料等はH16年度</t>
  </si>
  <si>
    <t>団体数・役職員数はH17年度、委託料等はH16年度</t>
  </si>
  <si>
    <t>団体数・役職員数はH17.4.1現在</t>
  </si>
  <si>
    <t>データなし</t>
  </si>
  <si>
    <t>平成１７年６月３０日現在</t>
  </si>
  <si>
    <t>名称と法人の種類</t>
  </si>
  <si>
    <t>うちＯＢ役員数</t>
  </si>
  <si>
    <t>業務委託契約件数</t>
  </si>
  <si>
    <t>うち、随意契約件数</t>
  </si>
  <si>
    <t>第三者との契約件数</t>
  </si>
  <si>
    <t>うち、随意契約件数</t>
  </si>
  <si>
    <t>第三者との契約金額
（千円）</t>
  </si>
  <si>
    <t>内、随意契約金額</t>
  </si>
  <si>
    <t>調査する予定</t>
  </si>
  <si>
    <t>－</t>
  </si>
  <si>
    <t>－</t>
  </si>
  <si>
    <t>（１）は平成１８年４月１日現在、（２）～（７）は平成１７年７月１日現在</t>
  </si>
  <si>
    <t>平成１７年度（当初予算額）</t>
  </si>
  <si>
    <t>うち、随意契約件数</t>
  </si>
  <si>
    <t>第三者との契約金額</t>
  </si>
  <si>
    <t>内、随意契約金額</t>
  </si>
  <si>
    <t>調査する予定</t>
  </si>
  <si>
    <t>武尊山観光開発(株)</t>
  </si>
  <si>
    <t>(社)群馬県林業公社</t>
  </si>
  <si>
    <t>(財)群馬県蚕糸振興協会</t>
  </si>
  <si>
    <t>(社)群馬県青果物生産出荷安定基金協会</t>
  </si>
  <si>
    <t>　必要に応じ、担当部局で把握しているが全庁的な調査はしていない。</t>
  </si>
  <si>
    <t>地球環境戦略研究機関</t>
  </si>
  <si>
    <t>神奈川県総合ﾘﾊﾋﾞﾘﾃｰｼｮﾝ事業団</t>
  </si>
  <si>
    <t>湘南なぎさパーク</t>
  </si>
  <si>
    <t>（財）岐阜県産業デザインセンター</t>
  </si>
  <si>
    <t>↑２５％以上の出資で、かつ県の出資割合が最も高い法人</t>
  </si>
  <si>
    <t>平成１７年７月１日現在</t>
  </si>
  <si>
    <t>　平成１６年度</t>
  </si>
  <si>
    <t>とっとりコンベンションビューロー</t>
  </si>
  <si>
    <t>中海水鳥国際交流基金財団</t>
  </si>
  <si>
    <t>鳥取県農業担い手育成基金</t>
  </si>
  <si>
    <t>鳥取県魚の豊かな川づくり基金</t>
  </si>
  <si>
    <t>鳥取県国民年金福祉協会</t>
  </si>
  <si>
    <t>鳥取県生活衛生営業指導センター</t>
  </si>
  <si>
    <t>鳥取県家畜畜産物衛生指導協会</t>
  </si>
  <si>
    <t>鳥取県体育協会</t>
  </si>
  <si>
    <t>鳥取県畜産推進機構</t>
  </si>
  <si>
    <t>千代三洋工業</t>
  </si>
  <si>
    <t>鳥取林業サービス</t>
  </si>
  <si>
    <t>鳥取県漁業信用基金協会</t>
  </si>
  <si>
    <t>鳥取県林業担い手育成財団</t>
  </si>
  <si>
    <t>因幡街道ふるさと振興財団</t>
  </si>
  <si>
    <t>鳥取県信用保証協会</t>
  </si>
  <si>
    <t>鳥取県環境管理事業センター</t>
  </si>
  <si>
    <t>智頭急行</t>
  </si>
  <si>
    <t>鳥取県畜産振興協会</t>
  </si>
  <si>
    <t>鳥取県保健事業団</t>
  </si>
  <si>
    <t>鳥取県私学振興会</t>
  </si>
  <si>
    <t>鳥取県果実生産出荷安定基金協会</t>
  </si>
  <si>
    <t>（財）しまね産業振興財団</t>
  </si>
  <si>
    <t>〔特〕島根県土地開発公社</t>
  </si>
  <si>
    <t>〔特〕島根県住宅供給公社</t>
  </si>
  <si>
    <t>（財）島根県暴力追放県民センター</t>
  </si>
  <si>
    <t>（財）島根県育英会</t>
  </si>
  <si>
    <t>（財）島根県環境管理センター</t>
  </si>
  <si>
    <t>（社）島根県私学教育振興会</t>
  </si>
  <si>
    <t>（財）島根県国民年金福祉協会</t>
  </si>
  <si>
    <t>（株）島根県食肉公社</t>
  </si>
  <si>
    <t>〔特〕島根県漁業信用基金協会</t>
  </si>
  <si>
    <t>（財）島根県石央地域地場産業振興センター</t>
  </si>
  <si>
    <t>〔特〕島根県信用保証協会</t>
  </si>
  <si>
    <t>（財）島根県勤労福祉事業団</t>
  </si>
  <si>
    <t>（株）出雲空港ターミナルビル</t>
  </si>
  <si>
    <t>（株）石見空港ターミナルビル</t>
  </si>
  <si>
    <t>データなし</t>
  </si>
  <si>
    <t>調査する予定</t>
  </si>
  <si>
    <t>(財)徳島県青少年協会</t>
  </si>
  <si>
    <t>徳島空港ビル（株）</t>
  </si>
  <si>
    <t>※　平成１７年４月１日現在</t>
  </si>
  <si>
    <t>〃</t>
  </si>
  <si>
    <t>〃</t>
  </si>
  <si>
    <t>（財）高知県民間社会福祉施設職員退職手当共済財団</t>
  </si>
  <si>
    <t>〃</t>
  </si>
  <si>
    <t>（財）高知県魚さい加工公社</t>
  </si>
  <si>
    <t>(注）第三者への随意契約件数及び随意契約金額には、少額随契及び見積合による随契を含む。</t>
  </si>
  <si>
    <t>平成１８年４月１日現在</t>
  </si>
  <si>
    <t>対馬空港ターミナルビル</t>
  </si>
  <si>
    <t>長崎国際航空ターミナル</t>
  </si>
  <si>
    <t>　　</t>
  </si>
  <si>
    <t xml:space="preserve"> </t>
  </si>
  <si>
    <t>-</t>
  </si>
  <si>
    <t>-</t>
  </si>
  <si>
    <t>-</t>
  </si>
  <si>
    <t>本県では、年度末に委託金のゼロ精算を確認しており、再委託による利潤が生じる恐れがないので、別段調査を実施していない。</t>
  </si>
  <si>
    <t>吉野熊野観光開発（株）</t>
  </si>
  <si>
    <t>（財）奈良県万葉文化振興財団</t>
  </si>
  <si>
    <t>（財）なら・シルクロード博記念国際交流財団</t>
  </si>
  <si>
    <t>（財）奈良県国民年金福祉協会</t>
  </si>
  <si>
    <t>（社福）奈良県社会福祉事業団</t>
  </si>
  <si>
    <t>（財）健やか奈良支援財団</t>
  </si>
  <si>
    <t>（財）奈良県交通遺児等援護会</t>
  </si>
  <si>
    <t>（財）奈良県健康づくり財団</t>
  </si>
  <si>
    <t>（財）奈良県生活衛生営業指導センター</t>
  </si>
  <si>
    <t>（財）奈良県解放センター</t>
  </si>
  <si>
    <t>（財）奈良県中小企業支援センター</t>
  </si>
  <si>
    <t>（財）奈良県広域地場産業振興センター</t>
  </si>
  <si>
    <t>（財）奈良県農業振興公社</t>
  </si>
  <si>
    <t>奈良市場冷蔵（株）</t>
  </si>
  <si>
    <t>（社）奈良県野菜価格安定基金</t>
  </si>
  <si>
    <t>（財）奈良県食肉公社</t>
  </si>
  <si>
    <t>（社）奈良県肉用子牛価格安定基金協会</t>
  </si>
  <si>
    <t>（財）奈良県林業基金</t>
  </si>
  <si>
    <t>（財）奈良県緑化推進協会</t>
  </si>
  <si>
    <t>奈良県土地開発公社</t>
  </si>
  <si>
    <t>奈良県道路公社</t>
  </si>
  <si>
    <t>（社）奈良県都市整備センター</t>
  </si>
  <si>
    <t>奈良県住宅供給公社</t>
  </si>
  <si>
    <t>（財）奈良県暴力団追放県民センター</t>
  </si>
  <si>
    <t>奈良生駒高速鉄道（株）</t>
  </si>
  <si>
    <t>上飯田連絡線(株)</t>
  </si>
  <si>
    <t>愛知環状鉄道(株)</t>
  </si>
  <si>
    <t>中部国際空港連絡鉄道(株)</t>
  </si>
  <si>
    <t>愛知高速交通(株)</t>
  </si>
  <si>
    <t>衣浦臨海鉄道(株)</t>
  </si>
  <si>
    <t>桃花台新交通(株)</t>
  </si>
  <si>
    <t>名古屋空港ビルディング(株)</t>
  </si>
  <si>
    <t>(株)国際デザインセンター</t>
  </si>
  <si>
    <t>名古屋テレビ塔（株）</t>
  </si>
  <si>
    <t>愛知玉野情報システム(株)</t>
  </si>
  <si>
    <t>名古屋競馬（株）</t>
  </si>
  <si>
    <t>(株)東三河食肉流通センター</t>
  </si>
  <si>
    <t>名古屋埠頭（株）</t>
  </si>
  <si>
    <t>蒲郡海洋開発（株）</t>
  </si>
  <si>
    <t>(財)矢作川水源基金</t>
  </si>
  <si>
    <t>(財)豊川水源基金</t>
  </si>
  <si>
    <t>(財)愛知県国際交流協会</t>
  </si>
  <si>
    <t>(財)あいち男女共同参画財団</t>
  </si>
  <si>
    <t>(財)愛知県文化振興事業団</t>
  </si>
  <si>
    <t>(財)名古屋国際芸術文化交流財団</t>
  </si>
  <si>
    <t>(財)愛知県私学振興事業財団</t>
  </si>
  <si>
    <t>(財)愛知臨海環境整備センター</t>
  </si>
  <si>
    <t>(財)愛知県国民年金福祉協会</t>
  </si>
  <si>
    <t>(財)愛知県健康づくり振興事業団</t>
  </si>
  <si>
    <t>(財)長寿科学振興財団</t>
  </si>
  <si>
    <t>(財)愛知県生活衛生営業指導センター</t>
  </si>
  <si>
    <t>(財)魚アラ処理公社</t>
  </si>
  <si>
    <t>(財)あいち産業振興機構</t>
  </si>
  <si>
    <t>愛知県信用保証協会</t>
  </si>
  <si>
    <t>(財)一宮地場ﾌｧｯｼｮﾝﾃﾞｻﾞｲﾝｾﾝﾀｰ</t>
  </si>
  <si>
    <t>(財)科学技術交流財団</t>
  </si>
  <si>
    <t>(財)2005年日本国際博覧会協会</t>
  </si>
  <si>
    <t>(財)愛知県農業振興基金</t>
  </si>
  <si>
    <t>(社)愛知県園芸振興基金協会</t>
  </si>
  <si>
    <t>(社)愛知県肉用牛価格安定基金協会</t>
  </si>
  <si>
    <t>(社)愛知県養豚協会</t>
  </si>
  <si>
    <t>(社)愛知県畜産協会</t>
  </si>
  <si>
    <t>(財)愛知・豊川用水振興協会</t>
  </si>
  <si>
    <t>(財)愛知公園協会</t>
  </si>
  <si>
    <t>（財）熊本県伝統工芸館</t>
  </si>
  <si>
    <t>（財）グランメッセ熊本</t>
  </si>
  <si>
    <t>（株）テクノインキュベーションセンター</t>
  </si>
  <si>
    <t>（財）荒尾産炭地域振興センター</t>
  </si>
  <si>
    <t>（財）くまもとテクノ産業財団</t>
  </si>
  <si>
    <t>（財）熊本県起業化支援センター</t>
  </si>
  <si>
    <t>(財)天草下島北部地域観光振興公社</t>
  </si>
  <si>
    <t>(財）熊本勤労総合福祉センター</t>
  </si>
  <si>
    <t>（財）熊本県雇用環境整備協会</t>
  </si>
  <si>
    <t>（財）熊本テルサ</t>
  </si>
  <si>
    <t>希望の里ホンダ（株）</t>
  </si>
  <si>
    <t>熊本県信用保証協会</t>
  </si>
  <si>
    <t>（財）熊本県農業公社</t>
  </si>
  <si>
    <t>（財）熊本県林業従事者育成基金</t>
  </si>
  <si>
    <t>財団法人山形県国際交流協会</t>
  </si>
  <si>
    <t>財団法人山形県生涯学習文化財団</t>
  </si>
  <si>
    <t>社団法人山形県私立学校振興基金協会</t>
  </si>
  <si>
    <t>財団法人やまがた教育振興財団</t>
  </si>
  <si>
    <t>財団法人山形県総合社会福祉基金</t>
  </si>
  <si>
    <t>財団法人山形県腎等臓器移植推進機構</t>
  </si>
  <si>
    <t>社会福祉法人山形県社会福祉事業団</t>
  </si>
  <si>
    <t>財団法人山形県生活衛生営業指導センター</t>
  </si>
  <si>
    <t>財団法人山形県国民年金福祉協会</t>
  </si>
  <si>
    <t>財団法人山形県企業振興公社</t>
  </si>
  <si>
    <t>山形県信用保証協会</t>
  </si>
  <si>
    <t>業務委託
契約件数</t>
  </si>
  <si>
    <t>第三者との
契約件数</t>
  </si>
  <si>
    <t>うち、随意
契約件数</t>
  </si>
  <si>
    <t>（財）京都府埋蔵文化財調査研究センター</t>
  </si>
  <si>
    <t>京都府土地開発公社</t>
  </si>
  <si>
    <t xml:space="preserve"> </t>
  </si>
  <si>
    <t>京都府道路公社</t>
  </si>
  <si>
    <t>（財）京都府公園公社</t>
  </si>
  <si>
    <t>京都府住宅供給公社</t>
  </si>
  <si>
    <t xml:space="preserve"> </t>
  </si>
  <si>
    <t>（財）京都府国際センター</t>
  </si>
  <si>
    <t>（財）京都ゼミナールハウス</t>
  </si>
  <si>
    <t>（財）京都府丹後文化事業団</t>
  </si>
  <si>
    <t>（財）京都府中丹文化事業団</t>
  </si>
  <si>
    <t>（財）京都府長岡京記念文化事業団</t>
  </si>
  <si>
    <t>（財）京都文化財団</t>
  </si>
  <si>
    <t xml:space="preserve"> </t>
  </si>
  <si>
    <t>（財）京都こども文化会館</t>
  </si>
  <si>
    <t>（財）京都府民総合交流事業団</t>
  </si>
  <si>
    <t>(職訓)城南地域職業訓練協会</t>
  </si>
  <si>
    <t>（財）京都府中小企業センター</t>
  </si>
  <si>
    <t>（財）京都産業２１</t>
  </si>
  <si>
    <t>（株）舞鶴２１</t>
  </si>
  <si>
    <t>（社）京都国際工芸センター</t>
  </si>
  <si>
    <t>（財）京都府総合見本市会館</t>
  </si>
  <si>
    <t>（社）京都府農業開発公社</t>
  </si>
  <si>
    <t>（財）丹後あじわいの郷</t>
  </si>
  <si>
    <t>問２（３）</t>
  </si>
  <si>
    <t>問２（４）</t>
  </si>
  <si>
    <t>問４（１）</t>
  </si>
  <si>
    <t>問４（２）</t>
  </si>
  <si>
    <t>問４（３）</t>
  </si>
  <si>
    <t>問４（４）</t>
  </si>
  <si>
    <t>問５　</t>
  </si>
  <si>
    <t>その他</t>
  </si>
  <si>
    <t>常勤役員数</t>
  </si>
  <si>
    <t>うち派遣役員数</t>
  </si>
  <si>
    <t>常勤職員数</t>
  </si>
  <si>
    <t>うちＯＢ職員数</t>
  </si>
  <si>
    <t>うち派遣職員数</t>
  </si>
  <si>
    <t>第三者との契約を把握しているか</t>
  </si>
  <si>
    <t>記述欄</t>
  </si>
  <si>
    <t>北海道</t>
  </si>
  <si>
    <t>a</t>
  </si>
  <si>
    <t>（福）埼玉県社会福祉事業団</t>
  </si>
  <si>
    <t>－</t>
  </si>
  <si>
    <t>静岡県土地開発公社</t>
  </si>
  <si>
    <t>本県独自に実施している経営評価制度により対象団体の必要な情報の整理・公表を行っているため、現時点では委託件数や委託形態について特に調査する予定はありません。</t>
  </si>
  <si>
    <t>社団法人岩手県農業公社 必要がないため。 財団法人岩手県観光協会 出資法人の独立性を高めるため必要以上の関与はしないこととしているため。</t>
  </si>
  <si>
    <t>その他</t>
  </si>
  <si>
    <t>一部把握</t>
  </si>
  <si>
    <t>把握</t>
  </si>
  <si>
    <t>把握していない</t>
  </si>
  <si>
    <t>調査する予定</t>
  </si>
  <si>
    <t>あり</t>
  </si>
  <si>
    <t>なし</t>
  </si>
  <si>
    <t>・島根県では、地方自治法による出資割合25%以上の団体等を対象とした定期監査・評価の実施・公表に加え、「島根県が出資する法人の健全な運営に関する条例」（平成１４年１２月制定）に基づき、各団体の決算に合わせ平成１６年度から経営評価を行っています。これは、各団体の自己評価とそれに対する県の評価を議会に報告するもので、この中で財務情報、個別事業の実施状況、組織・人員体制、県の人的・財政的関与の状況等について、経年分析を行い、団体の現状・課題・今後の方向性を整理・公表しています。この制度に基づき対象団体の必要な情</t>
  </si>
  <si>
    <t>財　宮崎県農業後継者育成基金協会</t>
  </si>
  <si>
    <t>社　宮崎県肉用牛枝肉価格安定基金協会</t>
  </si>
  <si>
    <t>社　宮崎県家畜改良事業団</t>
  </si>
  <si>
    <t>社　宮崎県家畜畜産物衛生指導協会</t>
  </si>
  <si>
    <t>社　宮崎県養豚協会</t>
  </si>
  <si>
    <t>社　宮崎県畜産公社</t>
  </si>
  <si>
    <t>社　宮崎県生乳検査協会</t>
  </si>
  <si>
    <t>財　宮崎県内水面振興センター</t>
  </si>
  <si>
    <t>財　宮崎県漁業振興基金</t>
  </si>
  <si>
    <t>特　宮崎県漁業信用基金協会</t>
  </si>
  <si>
    <t>財　宮崎県栽培漁業協会</t>
  </si>
  <si>
    <t>特　宮崎県土地開発公社</t>
  </si>
  <si>
    <t>財団法人大分県生活衛生営業指導センター</t>
  </si>
  <si>
    <t>財団法人大分県環境保全センター</t>
  </si>
  <si>
    <t>財団法人大分県中小企業会館</t>
  </si>
  <si>
    <t>財団法人大分県産業創造機構</t>
  </si>
  <si>
    <t>株式会社大分国際貿易センター</t>
  </si>
  <si>
    <t>財団法人大分県総合雇用推進協会</t>
  </si>
  <si>
    <t>財団法人大分県建設技術センター</t>
  </si>
  <si>
    <t>大分県土地開発公社</t>
  </si>
  <si>
    <t>大分県道路公社</t>
  </si>
  <si>
    <t>財団法人大分県公園協会</t>
  </si>
  <si>
    <t>大分県住宅供給公社</t>
  </si>
  <si>
    <t>財団法人　暴力追放大分県民会議</t>
  </si>
  <si>
    <t>社会福祉法人 大分県社会福祉事業団</t>
  </si>
  <si>
    <t>財団法人　大分県原子爆弾被爆者対策協議会</t>
  </si>
  <si>
    <t>財団法人　大分県腎バンク協会</t>
  </si>
  <si>
    <t>下記のとおり</t>
  </si>
  <si>
    <t>（財）北東アジア地域学術交流財団</t>
  </si>
  <si>
    <t>予定なし</t>
  </si>
  <si>
    <t>（財）しまね海洋館</t>
  </si>
  <si>
    <t>（財）ふるさと島根定住財団</t>
  </si>
  <si>
    <t>（財）しまね女性センター</t>
  </si>
  <si>
    <t>（財）島根ふれあい環境財団２１</t>
  </si>
  <si>
    <t>備考</t>
  </si>
  <si>
    <t>（財）三瓶フィールドミュージアム財団</t>
  </si>
  <si>
    <t>（財）島根県文化振興財団</t>
  </si>
  <si>
    <t>（財）しまね国際センター</t>
  </si>
  <si>
    <t>（財）島根県環境保健公社</t>
  </si>
  <si>
    <t>(財)東京都歴史文化財団</t>
  </si>
  <si>
    <t>(財)東京都新都市建設公社</t>
  </si>
  <si>
    <t>東京都住宅供給公社</t>
  </si>
  <si>
    <t>(財)東京都環境整備公社</t>
  </si>
  <si>
    <t>自治体名</t>
  </si>
  <si>
    <t>新潟県</t>
  </si>
  <si>
    <t>（財）新潟県国際交流協会</t>
  </si>
  <si>
    <t>（社）新潟県私学振興会</t>
  </si>
  <si>
    <t>（財）新潟県交通遺児基金</t>
  </si>
  <si>
    <t>（財）新潟県文化振興財団</t>
  </si>
  <si>
    <t>（財）新潟県女性財団</t>
  </si>
  <si>
    <r>
      <t>(財</t>
    </r>
    <r>
      <rPr>
        <sz val="11"/>
        <rFont val="ＭＳ Ｐゴシック"/>
        <family val="3"/>
      </rPr>
      <t>)新潟県中越大震災復興基金</t>
    </r>
  </si>
  <si>
    <t>（財）新潟県環境保全事業団</t>
  </si>
  <si>
    <t>（財）柏崎原子力広報センター</t>
  </si>
  <si>
    <t>（財）新潟県生活衛生営業指導ｾﾝﾀｰ</t>
  </si>
  <si>
    <t>（財）にいがた産業創造機構</t>
  </si>
  <si>
    <t>（財) 環日本海経済研究所</t>
  </si>
  <si>
    <t>（財）十日町地域地場産業振興センター</t>
  </si>
  <si>
    <t>（株）新潟ふるさと村</t>
  </si>
  <si>
    <t>（財）新潟勤労者福祉振興協会</t>
  </si>
  <si>
    <t>（財）新潟県雇用環境整備財団</t>
  </si>
  <si>
    <t xml:space="preserve">（社）新潟県農林公社        </t>
  </si>
  <si>
    <t>（社）新潟県農作物価格安定協会</t>
  </si>
  <si>
    <t>（社）新潟県畜産協会</t>
  </si>
  <si>
    <t>（財）新潟県水産振興基金</t>
  </si>
  <si>
    <t>新潟県漁業信用基金協会</t>
  </si>
  <si>
    <t>（財）にいがた森林整備担い手財団</t>
  </si>
  <si>
    <t>新潟木材倉庫（株）</t>
  </si>
  <si>
    <t>（財）新潟県建設技術センター</t>
  </si>
  <si>
    <t>新潟県土地開発公社</t>
  </si>
  <si>
    <t>（財）新潟県都市緑花センター</t>
  </si>
  <si>
    <t>新潟県住宅供給公社</t>
  </si>
  <si>
    <t>（財）新潟県建築住宅センター</t>
  </si>
  <si>
    <t>（財）新潟県下水道公社</t>
  </si>
  <si>
    <t>新潟万代島総合企画（株）</t>
  </si>
  <si>
    <t>　</t>
  </si>
  <si>
    <t>北越急行（株）</t>
  </si>
  <si>
    <t>佐渡汽船（株）</t>
  </si>
  <si>
    <t>（株）新潟国際貿易ターミナル</t>
  </si>
  <si>
    <t>新潟空港ビルディング（株）</t>
  </si>
  <si>
    <t>（財）新潟県埋蔵文化財調査事業団</t>
  </si>
  <si>
    <t>（財）新潟県体育協会</t>
  </si>
  <si>
    <t>（財）新潟県暴力追放運動推進センター</t>
  </si>
  <si>
    <t>平成１８年４月１日現在</t>
  </si>
  <si>
    <t>富山県</t>
  </si>
  <si>
    <t>-</t>
  </si>
  <si>
    <t>富山県土地開発公社</t>
  </si>
  <si>
    <t>富山県道路公社</t>
  </si>
  <si>
    <t>富山県住宅供給公社</t>
  </si>
  <si>
    <t>名称と法人の種類</t>
  </si>
  <si>
    <t>-</t>
  </si>
  <si>
    <t>石川県</t>
  </si>
  <si>
    <t>へぐら航路㈱</t>
  </si>
  <si>
    <t>のと鉄道㈱</t>
  </si>
  <si>
    <t>北陸エアターミナルビル㈱</t>
  </si>
  <si>
    <t>能登空港ターミナルビル㈱</t>
  </si>
  <si>
    <t>(社福)石川県社会福祉事業団</t>
  </si>
  <si>
    <t>(社福)白千鳥会</t>
  </si>
  <si>
    <t>七尾海陸運送㈱</t>
  </si>
  <si>
    <t>石川県信用保証協会</t>
  </si>
  <si>
    <t>（財）山中漆器産業技術センター</t>
  </si>
  <si>
    <t>（財）石川県観光余暇資源開発公団</t>
  </si>
  <si>
    <t>（財）石川県県民ふれあい公社</t>
  </si>
  <si>
    <t>財団に調査を依頼中</t>
  </si>
  <si>
    <t>和歌山県</t>
  </si>
  <si>
    <t>財団法人和歌山県国際交流協会</t>
  </si>
  <si>
    <t>社団法人和歌山県私学振興基金協会</t>
  </si>
  <si>
    <t>和歌山県土地開発公社
（特別法）</t>
  </si>
  <si>
    <t>財団法人和歌山県人権啓発センター</t>
  </si>
  <si>
    <t>社団法人和歌山県青少年育成協会</t>
  </si>
  <si>
    <t>財団法人紀南環境整備公社</t>
  </si>
  <si>
    <t>財団法人和歌山県救急医療情報センター</t>
  </si>
  <si>
    <t>財団法人和歌山県角膜・腎臓移植推進協会</t>
  </si>
  <si>
    <t>財団法人和歌山県民総合健診センター</t>
  </si>
  <si>
    <t>財団法人わかやま産業振興財団</t>
  </si>
  <si>
    <t>財団法人和歌山県地域地場産業振興センター</t>
  </si>
  <si>
    <t>財団法人和歌山県勤労福祉協会</t>
  </si>
  <si>
    <t>ウインナック株式会社</t>
  </si>
  <si>
    <t>財団法人和歌山県農業公社</t>
  </si>
  <si>
    <t>社団法人畜産協会わかやま</t>
  </si>
  <si>
    <t>社団法人わかやま森林と緑の公社</t>
  </si>
  <si>
    <t>財団法人和歌山県栽培漁業協会</t>
  </si>
  <si>
    <t>和歌山県道路公社
（特別法）</t>
  </si>
  <si>
    <t>平成１８年４月１日現在</t>
  </si>
  <si>
    <t>データなし</t>
  </si>
  <si>
    <t>（財）くにびきメッセ</t>
  </si>
  <si>
    <t>（財）島根県建設技術センター　　　　</t>
  </si>
  <si>
    <t>－</t>
  </si>
  <si>
    <t>データなし</t>
  </si>
  <si>
    <t>（財）島根県生活衛生営業指導センター</t>
  </si>
  <si>
    <t>（社）島根県畜産振興協会</t>
  </si>
  <si>
    <t>（株）隠岐空港ターミナルビル</t>
  </si>
  <si>
    <t>（経営評価対象団体・・・・県出資比率が５０％以上の団体＋α）</t>
  </si>
  <si>
    <t>岡山県</t>
  </si>
  <si>
    <t>把握していません</t>
  </si>
  <si>
    <t>(学)吉備高原学園</t>
  </si>
  <si>
    <t>no data</t>
  </si>
  <si>
    <t>(株)吉備高原都市サービス</t>
  </si>
  <si>
    <t>岡山空港ターミナル(株)</t>
  </si>
  <si>
    <t>(財)岡山県国際交流協会</t>
  </si>
  <si>
    <t>(財)岡山県郷土文化財団</t>
  </si>
  <si>
    <t>(財)岡山シンフォニーホール</t>
  </si>
  <si>
    <t>井原鉄道(株)</t>
  </si>
  <si>
    <t>(財)児島湖流域水質保全基金</t>
  </si>
  <si>
    <t>(財)岡山県福祉事業団</t>
  </si>
  <si>
    <t>財　宮崎県建設技術推進機構</t>
  </si>
  <si>
    <t>特　宮崎県道路公社</t>
  </si>
  <si>
    <t>特　宮崎県住宅供給公社</t>
  </si>
  <si>
    <t>財　一ツ瀬川県民スポーツセンター</t>
  </si>
  <si>
    <t>財　宮崎県暴力団追放県民会議</t>
  </si>
  <si>
    <t>※事務局統合等による役職員重複計上を避けるため、（　　）書きで記載　　　</t>
  </si>
  <si>
    <t>※上記問４中金額一部に、千円単位四捨五入で表示あり</t>
  </si>
  <si>
    <t>　－</t>
  </si>
  <si>
    <t>　　－</t>
  </si>
  <si>
    <t>　－</t>
  </si>
  <si>
    <t>　　－</t>
  </si>
  <si>
    <t>(1)</t>
  </si>
  <si>
    <t>(4)</t>
  </si>
  <si>
    <t>(3)</t>
  </si>
  <si>
    <t>(35)</t>
  </si>
  <si>
    <t>(9)</t>
  </si>
  <si>
    <t>鹿児島県</t>
  </si>
  <si>
    <t>鹿児島県道路公社</t>
  </si>
  <si>
    <t>当該三社の役職員は重複している場合があるが，それぞれの法人毎にカウントしたため，ダブルカウントを含む。</t>
  </si>
  <si>
    <t>鹿児島県土地開発公社</t>
  </si>
  <si>
    <t>（財）　鹿児島県建設技術センター</t>
  </si>
  <si>
    <t>鹿児島県住宅供給公社</t>
  </si>
  <si>
    <t>（財）鹿児島県地域振興公社</t>
  </si>
  <si>
    <t>問２以下はH16年度分</t>
  </si>
  <si>
    <t>（財）鹿児島県林業担い手育成基金</t>
  </si>
  <si>
    <t>（財）鹿児島県文化振興財団</t>
  </si>
  <si>
    <t>鹿児島県産業支援センター</t>
  </si>
  <si>
    <t>（財）　鹿児島県雇用支援協会</t>
  </si>
  <si>
    <t>（財）鹿児島県暴力追放県民会議</t>
  </si>
  <si>
    <t>（財）　屋久島環境文化財団</t>
  </si>
  <si>
    <t>（財）　万之瀬川水源基金</t>
  </si>
  <si>
    <t>常勤役員は他の団体と兼任。当該基金から給与等は支払っていない</t>
  </si>
  <si>
    <t>（財）鹿児島県農業後継者育成基金協会</t>
  </si>
  <si>
    <t>（財）　鹿児島勤労者いこいの村</t>
  </si>
  <si>
    <t>（財）　鹿児島県民総合保健センター</t>
  </si>
  <si>
    <t>㈱　鹿児島総合研究所</t>
  </si>
  <si>
    <t>H18年３月３１日付けで解散</t>
  </si>
  <si>
    <t>（財）　鹿児島県国際交流協会</t>
  </si>
  <si>
    <t>鹿児島県種豚改良協会</t>
  </si>
  <si>
    <t>鹿児島県家畜畜産物衛生指導協会</t>
  </si>
  <si>
    <t>肥薩おれんじ鉄道㈱</t>
  </si>
  <si>
    <t>（財）　鹿児島県生活衛生営業指導センター</t>
  </si>
  <si>
    <t>特殊法人　鹿児島県信用保証協会</t>
  </si>
  <si>
    <t>（財）　鹿児島県環境技術協会</t>
  </si>
  <si>
    <t>鹿児島県鶏卵価格安定共助基金協会</t>
  </si>
  <si>
    <t>（財）　鹿児島県角膜・腎臓バンク協会</t>
  </si>
  <si>
    <t>（財）　鹿児島県環境整備公社</t>
  </si>
  <si>
    <t>（財）　鹿児島県国民年金福祉協会</t>
  </si>
  <si>
    <t>（社）　鹿児島県農協教育基金協会</t>
  </si>
  <si>
    <t>鹿児島県漁業信用基金協会（中小漁業融資保障法に基づく法人）</t>
  </si>
  <si>
    <t>（財）　奄美群島地域産業振興基金協会</t>
  </si>
  <si>
    <t>（社）　鹿児島県糖業振興協会</t>
  </si>
  <si>
    <t>（社）　鹿児島県森林整備公社</t>
  </si>
  <si>
    <t>（財）　鹿児島県栽培漁業協会</t>
  </si>
  <si>
    <t>（財）　鹿児島育英財団</t>
  </si>
  <si>
    <t>独立行政法人　奄美群島振興開発基金</t>
  </si>
  <si>
    <t>※ただし、随意契約件数・金額には公の施設の管理</t>
  </si>
  <si>
    <t>運営委託分も含みます。</t>
  </si>
  <si>
    <t>（社福）福島県社会福祉事業団</t>
  </si>
  <si>
    <t>（財）福島県産業振興センター</t>
  </si>
  <si>
    <t>（財）福島県観光開発公社</t>
  </si>
  <si>
    <t>（財）物産プラザふくしま</t>
  </si>
  <si>
    <t>（財）福島県農業振興公社</t>
  </si>
  <si>
    <t>（社）福島県林業公社</t>
  </si>
  <si>
    <t>（財）福島県栽培漁業協会</t>
  </si>
  <si>
    <t>（財）福島県きのこ振興センター</t>
  </si>
  <si>
    <t>（財）ふくしまフォレスト・エコ・ライフ財団</t>
  </si>
  <si>
    <t>（財）福島県建設技術センター</t>
  </si>
  <si>
    <t>（財）福島県下水道公社</t>
  </si>
  <si>
    <t>（財）福島県文化振興事業団</t>
  </si>
  <si>
    <t>（財）福島県自然の家</t>
  </si>
  <si>
    <t>（財）ふくしま海洋科学館</t>
  </si>
  <si>
    <t>平成１８年４月１日現在</t>
  </si>
  <si>
    <t>福島テレビ（株）</t>
  </si>
  <si>
    <t>（財）福島県アイバンク</t>
  </si>
  <si>
    <t>（財）福島県腎臓協会</t>
  </si>
  <si>
    <t>（財）福島県医学振興会</t>
  </si>
  <si>
    <t>（財）福島県いわき処分場保全センター</t>
  </si>
  <si>
    <t xml:space="preserve"> </t>
  </si>
  <si>
    <t>（財）福島県障がい者スポーツ協会</t>
  </si>
  <si>
    <t>(財)ふくしま科学振興協会</t>
  </si>
  <si>
    <t>小名浜石油埠頭（株）</t>
  </si>
  <si>
    <t>小名浜埠頭（株）</t>
  </si>
  <si>
    <t>マリーナ・レイク猪苗代（株）</t>
  </si>
  <si>
    <t>小名浜マリーナ（株）</t>
  </si>
  <si>
    <t>（株）京都総合食品センター</t>
  </si>
  <si>
    <t>（社）京都フラワーセンター</t>
  </si>
  <si>
    <t>（社）京都府畜産振興協会</t>
  </si>
  <si>
    <t>京都府漁業信用基金協会</t>
  </si>
  <si>
    <t xml:space="preserve"> </t>
  </si>
  <si>
    <t>（財）京都府水産振興事業団</t>
  </si>
  <si>
    <t>（社）京都府森と緑の公社</t>
  </si>
  <si>
    <t>（財）京都府林業労働支援センター</t>
  </si>
  <si>
    <t>丹後地区土地開発公社</t>
  </si>
  <si>
    <t>（財）京都府暴力追放運動推進センター</t>
  </si>
  <si>
    <t>社　宮崎県林業労働機械化センター</t>
  </si>
  <si>
    <t>財　宮崎県産業支援財団</t>
  </si>
  <si>
    <t>財　宮崎県機械技術振興協会</t>
  </si>
  <si>
    <t>財　宮崎県南地域新地場産業創出センター</t>
  </si>
  <si>
    <t>特　宮崎県信用保証協会</t>
  </si>
  <si>
    <t>財　都城圏域地場産業振興センター</t>
  </si>
  <si>
    <t>財　みやざき観光コンベンション協会</t>
  </si>
  <si>
    <t>社　宮崎県農業開発公社</t>
  </si>
  <si>
    <t>財団法人三重県産業支援センター</t>
  </si>
  <si>
    <t>財団法人三重県水産振興事業団</t>
  </si>
  <si>
    <t>三重県信用保証協会</t>
  </si>
  <si>
    <t>財団法人三重北勢地域地場産業振興センター</t>
  </si>
  <si>
    <t>三重県漁業信用基金協会</t>
  </si>
  <si>
    <t>社団法人三重県青果物価格安定基金協会</t>
  </si>
  <si>
    <t>三重県土地開発公社</t>
  </si>
  <si>
    <t>4
※兼務</t>
  </si>
  <si>
    <t>2
※兼務</t>
  </si>
  <si>
    <t>1
※兼務</t>
  </si>
  <si>
    <t>三重県住宅供給公社</t>
  </si>
  <si>
    <t>三重県道路公社</t>
  </si>
  <si>
    <t>財団法人三重県下水道公社</t>
  </si>
  <si>
    <t>財団法人伊勢湾海洋スポーツセンター</t>
  </si>
  <si>
    <t>財団法人三重県武道振興会</t>
  </si>
  <si>
    <t>財団法人三重県立美術館協力会</t>
  </si>
  <si>
    <t>財団法人国史跡斎宮跡保存協会</t>
  </si>
  <si>
    <t>財団法人暴力追放三重県民センター</t>
  </si>
  <si>
    <t>※把握していない→「ー」</t>
  </si>
  <si>
    <t>※把握していて０件又は０円→「０」</t>
  </si>
  <si>
    <t>－</t>
  </si>
  <si>
    <t>うち、随意契約金額（千円）</t>
  </si>
  <si>
    <t>第三者との契約金額（千円）</t>
  </si>
  <si>
    <t>内、随意契約金額（千円）</t>
  </si>
  <si>
    <t>滋賀県</t>
  </si>
  <si>
    <t>(財)滋賀県大学等学術文化振興財団</t>
  </si>
  <si>
    <t>ー</t>
  </si>
  <si>
    <t>滋賀県土地開発公社</t>
  </si>
  <si>
    <t>(財)淡海文化振興財団</t>
  </si>
  <si>
    <t>(財)滋賀県文化振興事業団</t>
  </si>
  <si>
    <t>(財)びわ湖ホール</t>
  </si>
  <si>
    <t>(財)滋賀県動物保護管理協会</t>
  </si>
  <si>
    <t>(財)国際湖沼環境委員会</t>
  </si>
  <si>
    <t>(財)滋賀県環境事業公社</t>
  </si>
  <si>
    <t>(財)滋賀県下水道公社</t>
  </si>
  <si>
    <t>(社)滋賀県造林公社</t>
  </si>
  <si>
    <t>(財)びわ湖造林公社</t>
  </si>
  <si>
    <t>(財)滋賀県緑化推進会</t>
  </si>
  <si>
    <t>(社福)滋賀県社会福祉事業団</t>
  </si>
  <si>
    <t>(財)滋賀県産業支援プラザ</t>
  </si>
  <si>
    <t>(社)びわこビジターズビューロー</t>
  </si>
  <si>
    <t>(財)滋賀県陶芸の森</t>
  </si>
  <si>
    <t>(財)滋賀県国際協会</t>
  </si>
  <si>
    <t>(財)滋賀県障害者雇用支援ｾﾝﾀｰ</t>
  </si>
  <si>
    <t>(財)滋賀県農地協会</t>
  </si>
  <si>
    <t>(財)滋賀食肉公社</t>
  </si>
  <si>
    <t>(財)滋賀県水産振興協会</t>
  </si>
  <si>
    <t>(財)滋賀県建設技術センター</t>
  </si>
  <si>
    <t>滋賀県道路公社</t>
  </si>
  <si>
    <t>(財)滋賀県公園・緑地ｾﾝﾀｰ</t>
  </si>
  <si>
    <t>滋賀県住宅供給公社</t>
  </si>
  <si>
    <t>(財)滋賀県体育協会</t>
  </si>
  <si>
    <t>三重県</t>
  </si>
  <si>
    <t>伊勢鉄道株式会社</t>
  </si>
  <si>
    <t>株式会社サイバーウェイブジャパン</t>
  </si>
  <si>
    <t>財団法人三重県文化振興事業団</t>
  </si>
  <si>
    <t>財団法人三重県国際交流財団</t>
  </si>
  <si>
    <t>株式会社三重データクラフト</t>
  </si>
  <si>
    <t>社会福祉法人三重県厚生事業団</t>
  </si>
  <si>
    <t>財団法人三重ボランティア基金</t>
  </si>
  <si>
    <t>財団法人三重こどもわかもの育成財団</t>
  </si>
  <si>
    <t>財団法人三重県小動物施設管理公社</t>
  </si>
  <si>
    <t>（財）熊本県栽培漁業協会</t>
  </si>
  <si>
    <t>（社）熊本県野菜価格安定資金協会</t>
  </si>
  <si>
    <t>（社）熊本県果実生産出荷安定基金協会</t>
  </si>
  <si>
    <t>（社）熊本県畜産協会</t>
  </si>
  <si>
    <t>（社）熊本県林業公社</t>
  </si>
  <si>
    <t>熊本県漁業信用基金協会</t>
  </si>
  <si>
    <t>熊本県農業信用基金協会</t>
  </si>
  <si>
    <t>熊本県土地開発公社</t>
  </si>
  <si>
    <t>（財）くまもと緑の財団</t>
  </si>
  <si>
    <t>熊本県道路公社</t>
  </si>
  <si>
    <t>熊本県住宅供給公社</t>
  </si>
  <si>
    <t>（財）熊本県建築住宅センター</t>
  </si>
  <si>
    <t>（財）白川水源地域対策基金</t>
  </si>
  <si>
    <t>（財）熊本県スポーツ振興事業団</t>
  </si>
  <si>
    <t>（財）熊本県武道振興会</t>
  </si>
  <si>
    <t>（財）熊本県暴力追放協議会</t>
  </si>
  <si>
    <t>公立大学法人熊本県立大学</t>
  </si>
  <si>
    <t>＊１７年度は県の機関であったため、該当なし</t>
  </si>
  <si>
    <t>平成１８年４月１日現在</t>
  </si>
  <si>
    <t>大分県</t>
  </si>
  <si>
    <t>財団法人大分県公営企業協会</t>
  </si>
  <si>
    <t>財団法人大分県文化ｽﾎﾟｰﾂ振興財団</t>
  </si>
  <si>
    <t>財団法人ハイパーネットワーク社会研究所</t>
  </si>
  <si>
    <t>大分高速鉄道保有株式会社</t>
  </si>
  <si>
    <t>大分航空ターミナル株式会社</t>
  </si>
  <si>
    <t>（財）世界遺産白川郷合掌造り保存財団</t>
  </si>
  <si>
    <t>（財）岐阜県市町村行政情報センター</t>
  </si>
  <si>
    <t>（財）岐阜県研究開発財団</t>
  </si>
  <si>
    <t>（財）岐阜県国際バイオ研究所</t>
  </si>
  <si>
    <t>（財）岐阜県国際交流センター</t>
  </si>
  <si>
    <t>（財）岐阜県環境管理技術センター</t>
  </si>
  <si>
    <t>（財）岐阜県教育文化財団</t>
  </si>
  <si>
    <t>（財）岐阜県健康長寿財団</t>
  </si>
  <si>
    <t>（財）岐阜県公衆衛生検査センター</t>
  </si>
  <si>
    <t>（財）セラミックパーク美濃</t>
  </si>
  <si>
    <t>（財）飛騨地域地場産業振興センター</t>
  </si>
  <si>
    <t>（財）岐阜産業会館</t>
  </si>
  <si>
    <t>（財）ソフトピアジャパン</t>
  </si>
  <si>
    <t>（財）岐阜県産業経済振興センター</t>
  </si>
  <si>
    <t>（財）岐阜県魚苗センター</t>
  </si>
  <si>
    <t>（財）岐阜県建設研究センター</t>
  </si>
  <si>
    <t>（財）花の都ぎふ花と緑の推進センター</t>
  </si>
  <si>
    <t>（財）岐阜県浄水事業公社</t>
  </si>
  <si>
    <t>（財）岐阜県美術振興会</t>
  </si>
  <si>
    <t>（財）岐阜県イベント・スポーツ振興事業団</t>
  </si>
  <si>
    <t>（財）岐阜県体育協会</t>
  </si>
  <si>
    <t>（財）岐阜県暴力追放推進センター</t>
  </si>
  <si>
    <t>（社）岐阜県農畜産公社</t>
  </si>
  <si>
    <t>（社）岐阜県畜産協会</t>
  </si>
  <si>
    <t>（社）岐阜県肉用子牛価格安定基金協会</t>
  </si>
  <si>
    <t>（社）岐阜県森林公社</t>
  </si>
  <si>
    <t>（社）木曽三川水源造成公社</t>
  </si>
  <si>
    <t>（社福）岐阜県福祉事業団</t>
  </si>
  <si>
    <t>　岐阜県土地開発公社</t>
  </si>
  <si>
    <t>　岐阜県道路公社</t>
  </si>
  <si>
    <t>　岐阜県住宅供給公社</t>
  </si>
  <si>
    <t>岐阜県名産販売（株）</t>
  </si>
  <si>
    <t>（株）ＶＲテクノセンター</t>
  </si>
  <si>
    <t>（株）新産業支援テクノコア</t>
  </si>
  <si>
    <t>（株）サン・シング東海</t>
  </si>
  <si>
    <t>（株）放送センター</t>
  </si>
  <si>
    <t>明知鉄道（株）</t>
  </si>
  <si>
    <t>長良川鉄道（株）</t>
  </si>
  <si>
    <t>データなし</t>
  </si>
  <si>
    <t>データなし</t>
  </si>
  <si>
    <t>平成１８年４月１日現在</t>
  </si>
  <si>
    <t>静岡県</t>
  </si>
  <si>
    <t>(財）静岡総合管理公社</t>
  </si>
  <si>
    <t>(財)静岡総合研究機構</t>
  </si>
  <si>
    <t>(財)静岡県文化財団</t>
  </si>
  <si>
    <t>(財)静岡県舞台芸術センター</t>
  </si>
  <si>
    <t>(財)静岡県国際交流協会</t>
  </si>
  <si>
    <t>(財)しずおか健康長寿財団</t>
  </si>
  <si>
    <t>(財)しずおか産業創造機構</t>
  </si>
  <si>
    <t>(財)浜松地域テクノポリス推進機構</t>
  </si>
  <si>
    <t>(財)静岡県労働福祉事業協会</t>
  </si>
  <si>
    <t>(社）静岡県農業振興公社</t>
  </si>
  <si>
    <t>(財)静岡県下水道公社</t>
  </si>
  <si>
    <t>(社）静岡県緑化推進協会</t>
  </si>
  <si>
    <t>(財)静岡県腎臓バンク</t>
  </si>
  <si>
    <t>(財)静岡県生活衛生営業指導センター</t>
  </si>
  <si>
    <t>（秋頃に、集約を予定している。）</t>
  </si>
  <si>
    <t>(財)静岡県産業ビル</t>
  </si>
  <si>
    <t>(財)静岡県コンテナ輸送振興協会</t>
  </si>
  <si>
    <t>(財）静岡県西部地域地場産業振興センター</t>
  </si>
  <si>
    <t>(社）静岡県農業振興基金協会</t>
  </si>
  <si>
    <t>(財)岡山県老人クラブ連合会</t>
  </si>
  <si>
    <t>(財)岡山県健康づくり財団</t>
  </si>
  <si>
    <t>(財)岡山県生活衛生営業指導センター</t>
  </si>
  <si>
    <t>(財)岡山県動物愛護財団</t>
  </si>
  <si>
    <t>吉備松下(株）</t>
  </si>
  <si>
    <t>(財)吉備高原保健福祉のむら事業団</t>
  </si>
  <si>
    <t>(株)吉備ＮＣ能力開発センター</t>
  </si>
  <si>
    <t>(福)健康の森学園</t>
  </si>
  <si>
    <t>(財)岡山総合展示場</t>
  </si>
  <si>
    <t>水島港国際物流センター（株）</t>
  </si>
  <si>
    <t>岡山セラミックス技術振興財団</t>
  </si>
  <si>
    <t>(株)オービス</t>
  </si>
  <si>
    <t>(社)岡山県農地開発公社</t>
  </si>
  <si>
    <t>（財）岡山県農林漁業担い手育成財団</t>
  </si>
  <si>
    <t>(財)中国四国酪農大学校</t>
  </si>
  <si>
    <t>(社)岡山県畜産公社</t>
  </si>
  <si>
    <t>(株)岡山県食肉センター</t>
  </si>
  <si>
    <t>岡山県漁業信用基金協会</t>
  </si>
  <si>
    <t>(財)岡山県水産振興協会</t>
  </si>
  <si>
    <t>(社)おかやまの森整備公社</t>
  </si>
  <si>
    <t>(財)岡山県林業振興基金</t>
  </si>
  <si>
    <t>岡山県土地開発公社</t>
  </si>
  <si>
    <t>(財)岡山県開発公社</t>
  </si>
  <si>
    <t>※</t>
  </si>
  <si>
    <t>(財)吉井川水源地域対策基金</t>
  </si>
  <si>
    <t>(財)倉敷スポーツ公園</t>
  </si>
  <si>
    <t>(財)児島湖浄化センター周辺対策基金</t>
  </si>
  <si>
    <t>(財)岡山県下水道公社</t>
  </si>
  <si>
    <t>岡山県住宅供給公社</t>
  </si>
  <si>
    <t>岡山県スポーツ振興財団</t>
  </si>
  <si>
    <t>(財)岡山県暴力追放運動推進センター</t>
  </si>
  <si>
    <t>※岡山県土地開発公社と共通</t>
  </si>
  <si>
    <t>no data</t>
  </si>
  <si>
    <t>財団法人県民センター</t>
  </si>
  <si>
    <t>財団法人ひろしま国際センター</t>
  </si>
  <si>
    <t>財団法人ひろしま文化振興財団</t>
  </si>
  <si>
    <t>財団法人広島県環境保全公社</t>
  </si>
  <si>
    <t>社会福祉法人広島県福祉事業団</t>
  </si>
  <si>
    <t>財団法人ひろしまこども夢財団</t>
  </si>
  <si>
    <t>財団法人広島県健康福祉センター</t>
  </si>
  <si>
    <t>財団法人ひろしま産業振興機構</t>
  </si>
  <si>
    <t>財団法人広島県農林振興センター</t>
  </si>
  <si>
    <t>社団法人広島県野菜価格安定資金協会</t>
  </si>
  <si>
    <t>広島県土地開発公社</t>
  </si>
  <si>
    <t>財団法人広島県建設技術センター</t>
  </si>
  <si>
    <t>広島県道路公社</t>
  </si>
  <si>
    <t>広島高速道路公社</t>
  </si>
  <si>
    <t>株式会社ひろしま港湾管理センター</t>
  </si>
  <si>
    <t>広島県住宅供給公社</t>
  </si>
  <si>
    <t>財団法人広島県下水道公社</t>
  </si>
  <si>
    <t>財団法人広島県教育事業団</t>
  </si>
  <si>
    <t>財団法人広島県スポーツ振興財団</t>
  </si>
  <si>
    <t>-</t>
  </si>
  <si>
    <t>神奈川県</t>
  </si>
  <si>
    <t>平成１６年度決算数字</t>
  </si>
  <si>
    <t>Ⅱ問１（１）</t>
  </si>
  <si>
    <t>財</t>
  </si>
  <si>
    <t>神奈川県厚生福利振興会</t>
  </si>
  <si>
    <t>株</t>
  </si>
  <si>
    <t>湘南国際村協会</t>
  </si>
  <si>
    <t>かながわ学術研究交流財団</t>
  </si>
  <si>
    <t>-</t>
  </si>
  <si>
    <t>神奈川県国際交流協会</t>
  </si>
  <si>
    <t>神奈川文学振興会</t>
  </si>
  <si>
    <t>神奈川芸術文化財団</t>
  </si>
  <si>
    <t>国際生態学ｾﾝﾀｰ</t>
  </si>
  <si>
    <t>かながわ海岸美化財団</t>
  </si>
  <si>
    <t>かながわトラストみどり財団</t>
  </si>
  <si>
    <t>社</t>
  </si>
  <si>
    <t>かながわ森林づくり公社</t>
  </si>
  <si>
    <t>神奈川県農業公社</t>
  </si>
  <si>
    <t>神奈川県栽培漁業協会</t>
  </si>
  <si>
    <t>福</t>
  </si>
  <si>
    <t>神奈川中小企業センター</t>
  </si>
  <si>
    <t>職</t>
  </si>
  <si>
    <t>神奈川能力開発ｾﾝﾀｰ</t>
  </si>
  <si>
    <t>神奈川県道路公社</t>
  </si>
  <si>
    <t>神奈川県土地開発公社</t>
  </si>
  <si>
    <t>神奈川県都市整備技術ｾﾝﾀｰ</t>
  </si>
  <si>
    <t>神奈川県下水道公社</t>
  </si>
  <si>
    <t>神奈川県住宅供給公社</t>
  </si>
  <si>
    <t>神奈川県企業庁サービス協会</t>
  </si>
  <si>
    <t>神奈川県ふれあい教育振興協会</t>
  </si>
  <si>
    <t>神奈川県教育福祉振興会</t>
  </si>
  <si>
    <t>かながわ考古学財団</t>
  </si>
  <si>
    <t>神奈川県暴力追放推進センター</t>
  </si>
  <si>
    <t>合　　　　　　計</t>
  </si>
  <si>
    <t>平成１７年６月１日現在</t>
  </si>
  <si>
    <t>-</t>
  </si>
  <si>
    <t>神奈川科学技術ｱｶﾃﾞﾐｰ</t>
  </si>
  <si>
    <t>平成１８年４月１日現在</t>
  </si>
  <si>
    <t>平成１８年４月１日現在で把握しているデータ（平成１７年４月１日現在）</t>
  </si>
  <si>
    <t>平成１８年４月１日現在で把握しているデータ（平成１６年度決算）</t>
  </si>
  <si>
    <t>問３</t>
  </si>
  <si>
    <t>(財)城北労働・福祉センター</t>
  </si>
  <si>
    <t>(社福)東京都社会福祉事業団</t>
  </si>
  <si>
    <t>(財)東京都中小企業振興公社</t>
  </si>
  <si>
    <t>(財)東京しごと財団</t>
  </si>
  <si>
    <t>(財)東京都農林水産振興財団</t>
  </si>
  <si>
    <t>(財)東京観光財団</t>
  </si>
  <si>
    <t>(財)東京動物園協会</t>
  </si>
  <si>
    <t>(財)東京都公園協会</t>
  </si>
  <si>
    <t>(財)東京都道路整備保全公社</t>
  </si>
  <si>
    <t>東京都道路公社</t>
  </si>
  <si>
    <t>(財)東京港埠頭公社</t>
  </si>
  <si>
    <t>(財)東京都交響楽団</t>
  </si>
  <si>
    <t>(財)東京都生涯学習文化財団</t>
  </si>
  <si>
    <t>(財)東京防災指導協会</t>
  </si>
  <si>
    <t>平成１７年１２月末現在</t>
  </si>
  <si>
    <t>平成１６年度決算</t>
  </si>
  <si>
    <t>島根県</t>
  </si>
  <si>
    <t>各団体は、都庁内の各局が所管していることから、業務委託件数などのデータを一元的に管理していません。</t>
  </si>
  <si>
    <t>愛知県農業信用基金協会</t>
  </si>
  <si>
    <t>3.（財）亜熱帯総合研究所</t>
  </si>
  <si>
    <t>4.（財）沖縄県文化振興会</t>
  </si>
  <si>
    <t>5.（財）沖縄県立芸術大学芸術振興財団</t>
  </si>
  <si>
    <t>6.(福）沖縄県社会福祉事業団</t>
  </si>
  <si>
    <t>7.（財）沖縄県看護学術振興財団</t>
  </si>
  <si>
    <t>8.（財）沖縄県保健医療福祉事業団</t>
  </si>
  <si>
    <t>9.（財）沖縄県老人クラブ連合会</t>
  </si>
  <si>
    <t>10.（財）沖縄県ｾﾙﾌﾟｾﾝﾀｰ</t>
  </si>
  <si>
    <t>13.（財）沖縄県畜産振興基金公社</t>
  </si>
  <si>
    <t>14.（財）沖縄県水産公社</t>
  </si>
  <si>
    <t>15.（財）沖縄県産業振興公社</t>
  </si>
  <si>
    <t>16.（財）沖縄県建設技術センター</t>
  </si>
  <si>
    <t>17.（財）沖縄県公園・スポーツ振興協会</t>
  </si>
  <si>
    <t>福島空港ビル（株）</t>
  </si>
  <si>
    <t>（財）福島県学術教育振興財団</t>
  </si>
  <si>
    <t>　必要に応じ、担当部局で把握しているが全庁的な調査はしていない。</t>
  </si>
  <si>
    <t>財団法人三重県救急医療情報センター</t>
  </si>
  <si>
    <t>三重県生活衛生営業指導センター</t>
  </si>
  <si>
    <t>財団法人三重県環境保全事業団</t>
  </si>
  <si>
    <t>社団法人三重県緑化推進協会</t>
  </si>
  <si>
    <t>財団法人三重県農林水産支援センター</t>
  </si>
  <si>
    <t>株式会社三重県松阪食肉公社</t>
  </si>
  <si>
    <t>株式会社三重県四日市畜産公社</t>
  </si>
  <si>
    <t>社団法人三重県畜産協会</t>
  </si>
  <si>
    <t>※NO18．土地開発公社と、No19．住宅供給公社は平成11年に事務局統合し、県派遣役員は兼務。事務局長は土地開発公社職員でカウント。</t>
  </si>
  <si>
    <t>※役職員を兼務する場合は、役員のみでカウント。</t>
  </si>
  <si>
    <r>
      <t>11</t>
    </r>
    <r>
      <rPr>
        <sz val="9"/>
        <rFont val="ＭＳ Ｐゴシック"/>
        <family val="3"/>
      </rPr>
      <t>.（財）沖縄県農業開発公社</t>
    </r>
  </si>
  <si>
    <r>
      <t>12.</t>
    </r>
    <r>
      <rPr>
        <sz val="9"/>
        <rFont val="ＭＳ Ｐゴシック"/>
        <family val="3"/>
      </rPr>
      <t>（社）沖縄県糖業振興協会</t>
    </r>
  </si>
  <si>
    <r>
      <t>18.</t>
    </r>
    <r>
      <rPr>
        <sz val="9"/>
        <rFont val="ＭＳ Ｐゴシック"/>
        <family val="3"/>
      </rPr>
      <t>(特)沖縄県土地開発公社</t>
    </r>
  </si>
  <si>
    <r>
      <t>19.</t>
    </r>
    <r>
      <rPr>
        <sz val="9"/>
        <rFont val="ＭＳ Ｐゴシック"/>
        <family val="3"/>
      </rPr>
      <t>(特)沖縄県住宅供給公社</t>
    </r>
  </si>
  <si>
    <r>
      <t>22.</t>
    </r>
    <r>
      <rPr>
        <sz val="9"/>
        <rFont val="ＭＳ Ｐゴシック"/>
        <family val="3"/>
      </rPr>
      <t>（財）暴力団追放沖縄県民会議</t>
    </r>
  </si>
  <si>
    <r>
      <t>23.</t>
    </r>
    <r>
      <rPr>
        <sz val="9"/>
        <rFont val="ＭＳ Ｐゴシック"/>
        <family val="3"/>
      </rPr>
      <t>（財）沖縄県水源基金</t>
    </r>
  </si>
  <si>
    <r>
      <t>25</t>
    </r>
    <r>
      <rPr>
        <sz val="9"/>
        <rFont val="ＭＳ Ｐゴシック"/>
        <family val="3"/>
      </rPr>
      <t>.(特)沖縄県漁業信用基金協会</t>
    </r>
  </si>
  <si>
    <r>
      <t>26.</t>
    </r>
    <r>
      <rPr>
        <sz val="9"/>
        <rFont val="ＭＳ Ｐゴシック"/>
        <family val="3"/>
      </rPr>
      <t>（株）沖縄産業振興ｾﾝﾀｰ</t>
    </r>
  </si>
  <si>
    <t>(財)東京救急協会</t>
  </si>
  <si>
    <t>多摩都市モノレール(株)</t>
  </si>
  <si>
    <t>東京臨海高速鉄道(株)</t>
  </si>
  <si>
    <t>(株)建設資源広域利用センター</t>
  </si>
  <si>
    <t>(株)多摩ニュータウン開発センター</t>
  </si>
  <si>
    <t>(株)東京スタジアム</t>
  </si>
  <si>
    <t>東京熱供給(株)</t>
  </si>
  <si>
    <t>(株)東京国際フォーラム</t>
  </si>
  <si>
    <t>(株)東京ビッグサイト</t>
  </si>
  <si>
    <t>(株)ゆりかもめ</t>
  </si>
  <si>
    <t>(株)東京テレポートセンター</t>
  </si>
  <si>
    <t>竹芝地域開発(株)</t>
  </si>
  <si>
    <t>東京臨海副都心建設(株)</t>
  </si>
  <si>
    <t>東京臨海熱供給(株)</t>
  </si>
  <si>
    <t>東京トラフィック開発(株)</t>
  </si>
  <si>
    <t>東京都地下鉄建設(株)</t>
  </si>
  <si>
    <t>東京水道サービス(株)</t>
  </si>
  <si>
    <t>東京都下水道サービス(株)</t>
  </si>
  <si>
    <t>鳥取県野菜価格安定基金協会</t>
  </si>
  <si>
    <t>－</t>
  </si>
  <si>
    <t>鳥取県臓器バンク</t>
  </si>
  <si>
    <t>暴力追放鳥取県民会議</t>
  </si>
  <si>
    <t>鳥取県産業振興機構</t>
  </si>
  <si>
    <t>－</t>
  </si>
  <si>
    <t>ふるさと鳥取県定住機構</t>
  </si>
  <si>
    <t>－</t>
  </si>
  <si>
    <t>鳥取県情報センター</t>
  </si>
  <si>
    <t>鳥取童謡・おもちゃ館</t>
  </si>
  <si>
    <t>→</t>
  </si>
  <si>
    <t>鳥取県天神川流域下水道公社</t>
  </si>
  <si>
    <t>米子勤労総合福祉センター</t>
  </si>
  <si>
    <t>社団法人</t>
  </si>
  <si>
    <t>株式会社</t>
  </si>
  <si>
    <t>石川県農業協同組合中央会</t>
  </si>
  <si>
    <t>石川県漁業信用基金協会</t>
  </si>
  <si>
    <t>石川県土地開発公社</t>
  </si>
  <si>
    <t>石川県道路公社</t>
  </si>
  <si>
    <t>㈱マリンパーク内灘</t>
  </si>
  <si>
    <t>石川県住宅供給公社</t>
  </si>
  <si>
    <t>平成１８年４月１日現在</t>
  </si>
  <si>
    <t>（財）能登地域高等教育振興財団</t>
  </si>
  <si>
    <t>（財）北陸先端科学技術大学院大学支援財団</t>
  </si>
  <si>
    <t>（財）能登原子力センター</t>
  </si>
  <si>
    <t>（財）奥能登開発公社</t>
  </si>
  <si>
    <t>（財）石川県県民ボランティアセンター</t>
  </si>
  <si>
    <t>（財）石川県文化振興基金</t>
  </si>
  <si>
    <t>（財）石川県音楽文化振興事業団</t>
  </si>
  <si>
    <t>（財）大野からくり記念館</t>
  </si>
  <si>
    <t>（財）銭五顕彰会</t>
  </si>
  <si>
    <t>（財）能登島ガラス美術館振興財団</t>
  </si>
  <si>
    <t>（財）石川県芸術文化協会</t>
  </si>
  <si>
    <t>（財）いしかわ女性基金</t>
  </si>
  <si>
    <t>（財）石川県長寿生きがいセンター</t>
  </si>
  <si>
    <t>（財）いしかわ子育て支援財団</t>
  </si>
  <si>
    <t>（財）石川県臓器移植推進財団</t>
  </si>
  <si>
    <t>（財）石川県国民年金福祉協会</t>
  </si>
  <si>
    <t>(財)世界緑茶協会</t>
  </si>
  <si>
    <t>(社）静岡県果実生産出荷安定基金協会</t>
  </si>
  <si>
    <t>(社）静岡県畜産協会</t>
  </si>
  <si>
    <t>(財）静岡県漁業振興基金</t>
  </si>
  <si>
    <t>（財）静岡県障害者スポーツ協会</t>
  </si>
  <si>
    <t>（財）静岡県暴力追放運動推進センター</t>
  </si>
  <si>
    <t>（財）静岡県生涯学習振興財団</t>
  </si>
  <si>
    <t>（財）静岡県青少年会館</t>
  </si>
  <si>
    <t>（財）静岡県埋蔵文化財調査研究所</t>
  </si>
  <si>
    <t>天竜浜名湖鉄道㈱</t>
  </si>
  <si>
    <t>牧之原総合開発㈱</t>
  </si>
  <si>
    <t>名称と法人の種類</t>
  </si>
  <si>
    <t>うちＯＢ役員数</t>
  </si>
  <si>
    <t>業務委託契約件数</t>
  </si>
  <si>
    <t>うち、随意契約件数</t>
  </si>
  <si>
    <t>第三者との契約件数</t>
  </si>
  <si>
    <t>第三者との契約金額</t>
  </si>
  <si>
    <t>内、随意契約金額</t>
  </si>
  <si>
    <t>調査する予定</t>
  </si>
  <si>
    <t>静岡県地域整備センター</t>
  </si>
  <si>
    <t>静岡県道路公社</t>
  </si>
  <si>
    <t>静岡県住宅供給公社</t>
  </si>
  <si>
    <t>　　データなし</t>
  </si>
  <si>
    <t>データなし</t>
  </si>
  <si>
    <t>㈱エイ・ピー・アイ</t>
  </si>
  <si>
    <t>愛知県</t>
  </si>
  <si>
    <t>名称</t>
  </si>
  <si>
    <t>常勤役員数</t>
  </si>
  <si>
    <t>うちＯＢ役員数</t>
  </si>
  <si>
    <t>うち派遣役員数</t>
  </si>
  <si>
    <t>業務委託契約件数</t>
  </si>
  <si>
    <t>うち、随意契約件数</t>
  </si>
  <si>
    <t>（社）　鹿児島県生乳検査協会</t>
  </si>
  <si>
    <t>（社）　鹿児島県果実生産出荷安定基金協会</t>
  </si>
  <si>
    <t>（財）　南薩地域地場産業振興センター</t>
  </si>
  <si>
    <t>鹿児島中央ステーション開発　㈱</t>
  </si>
  <si>
    <t>沖縄県</t>
  </si>
  <si>
    <t>1.（財）沖縄県私学教育振興会</t>
  </si>
  <si>
    <t>2.（財）おきなわ女性財団</t>
  </si>
  <si>
    <t>社団法人岩手県農業公社 必要がないため。 財団法人岩手県観光協会 出資法人の独立性を高めるため必要以上の関与はしないこととしているため。</t>
  </si>
  <si>
    <t>　一部の法人について，議会報告後に公表（１０月頃）を予定している。要綱において，再委託率についての回答を求めているが，再委託契約件数及び契約金額についての回答は規定していない。</t>
  </si>
  <si>
    <t>第三セクターへの指導・監督上の必要性を勘案し検討する。</t>
  </si>
  <si>
    <t>　それぞれ独立した法人であり、法人ごとの事情に合わせて判断すべき事項であると考えていることから、都としては関知していません。</t>
  </si>
  <si>
    <t>本県では、年度末に委託金のゼロ精算を確認しており、再委託による利潤が生じる恐れがないので、別段調査を実施していない。</t>
  </si>
  <si>
    <t>本県独自に実施している経営評価制度により対象団体の必要な情報の整理・公表を行っているため、現時点では委託件数や委託形態について特に調査する予定はありません。</t>
  </si>
  <si>
    <t>今後の取り扱いについて検討中</t>
  </si>
  <si>
    <t>未定</t>
  </si>
  <si>
    <t>把握していない部分については今回調査した</t>
  </si>
  <si>
    <t>※１</t>
  </si>
  <si>
    <t>※２</t>
  </si>
  <si>
    <t>※３</t>
  </si>
  <si>
    <t>※４</t>
  </si>
  <si>
    <t>※４</t>
  </si>
  <si>
    <t>※５</t>
  </si>
  <si>
    <t>※５</t>
  </si>
  <si>
    <t>※６</t>
  </si>
  <si>
    <t>※６</t>
  </si>
  <si>
    <t>（財）長野県長寿社会開発センターはＨ18より県直営</t>
  </si>
  <si>
    <t>（財）長野県長寿社会開発センターはＨ18より県直営</t>
  </si>
  <si>
    <t>※７</t>
  </si>
  <si>
    <t>※７</t>
  </si>
  <si>
    <t>※８</t>
  </si>
  <si>
    <t>※８</t>
  </si>
  <si>
    <t>※９</t>
  </si>
  <si>
    <t>※９</t>
  </si>
  <si>
    <t>※１０</t>
  </si>
  <si>
    <t>※１０</t>
  </si>
  <si>
    <t>※１１</t>
  </si>
  <si>
    <t>※１１</t>
  </si>
  <si>
    <t>※１</t>
  </si>
  <si>
    <t>※２</t>
  </si>
  <si>
    <t>※１２</t>
  </si>
  <si>
    <t>うち
随意契約件数</t>
  </si>
  <si>
    <t>（株）富山県総合情報センター</t>
  </si>
  <si>
    <t>（株）万葉線</t>
  </si>
  <si>
    <t>（社）富山県農林水産公社</t>
  </si>
  <si>
    <t>（社）富山県野菜価格安定資金協会</t>
  </si>
  <si>
    <t>（社）富山県畜産振興協会</t>
  </si>
  <si>
    <t>（社）信州・長野県観光協会</t>
  </si>
  <si>
    <t>（財）長野県農業開発公社</t>
  </si>
  <si>
    <t>（社）長野県林業公社</t>
  </si>
  <si>
    <t>（社）長野県林業コンサルタント協会</t>
  </si>
  <si>
    <t>（財）長野県林業用苗木安定基金協会</t>
  </si>
  <si>
    <t>（財）長野県建設技術センター</t>
  </si>
  <si>
    <t>（財）長野県下水道公社</t>
  </si>
  <si>
    <t>（財）長野県学生寮</t>
  </si>
  <si>
    <t>（財）長野県暴力追放県民センター</t>
  </si>
  <si>
    <t>松本空港ターミナルビル（株）</t>
  </si>
  <si>
    <t>しなの鉄道（株）</t>
  </si>
  <si>
    <t>（特）長野県漁業信用基金協会</t>
  </si>
  <si>
    <t>（社）長野県私立短期大学協会</t>
  </si>
  <si>
    <t>（社）長野県私学振興協会</t>
  </si>
  <si>
    <t>（財）長野県国民年金福祉協会</t>
  </si>
  <si>
    <t>（財）長野県生活衛生営業指導センター</t>
  </si>
  <si>
    <t>（財）長野県廃棄物処理事業団</t>
  </si>
  <si>
    <t>（財）長野県テクノ財団</t>
  </si>
  <si>
    <t>（財）飯伊地域地場産業振興センター</t>
  </si>
  <si>
    <t>（財）塩尻・木曽地域地場産業振興センター</t>
  </si>
  <si>
    <t>（社）長野県畜産物価格安定基金協会</t>
  </si>
  <si>
    <t>（社）長野県原種センター</t>
  </si>
  <si>
    <t>（財）長野県緑の基金</t>
  </si>
  <si>
    <t>（株）長野県協同データセンター</t>
  </si>
  <si>
    <t>平成１８年４月１日現在</t>
  </si>
  <si>
    <t>(財)東京都高齢者研究・福祉振興財団</t>
  </si>
  <si>
    <t>(財)東京都医学研究機構</t>
  </si>
  <si>
    <t>(財)東京都保健医療公社</t>
  </si>
  <si>
    <t>山形ジェイアール直行特急保有株式会社</t>
  </si>
  <si>
    <t>山形空港ビル株式会社</t>
  </si>
  <si>
    <t>庄内空港ビル株式会社</t>
  </si>
  <si>
    <t>財団法人山形県総合運動都市公園公社</t>
  </si>
  <si>
    <t>財団法人山形県下水道公社</t>
  </si>
  <si>
    <t>財団法人山形県埋蔵文化財センター</t>
  </si>
  <si>
    <t>財団法人山形県体育協会</t>
  </si>
  <si>
    <t>財団法人山形県公営企業振興協会</t>
  </si>
  <si>
    <t>財団法人山形県暴力追放運動推進センター</t>
  </si>
  <si>
    <t>調査する予定</t>
  </si>
  <si>
    <t>－</t>
  </si>
  <si>
    <t>－</t>
  </si>
  <si>
    <t>－</t>
  </si>
  <si>
    <t>－</t>
  </si>
  <si>
    <t>－</t>
  </si>
  <si>
    <t>福島県</t>
  </si>
  <si>
    <t>（財）福島県電源地域振興財団</t>
  </si>
  <si>
    <t>（財）福島県原子力広報協会</t>
  </si>
  <si>
    <t xml:space="preserve"> </t>
  </si>
  <si>
    <t>（財）福島県罹災救助基金協議会</t>
  </si>
  <si>
    <t>福島臨海鉄道（株）</t>
  </si>
  <si>
    <t>野岩鉄道（株）</t>
  </si>
  <si>
    <t>会津鉄道（株）</t>
  </si>
  <si>
    <t>(財)福島県国民年金福祉協会</t>
  </si>
  <si>
    <t>（財）福島県総合社会福祉基金</t>
  </si>
  <si>
    <t>（財）福島県保健衛生協会</t>
  </si>
  <si>
    <t>（財）福島県生活衛生営業指導センター</t>
  </si>
  <si>
    <t>(財)郡山地域テクノポリス推進機構</t>
  </si>
  <si>
    <t>(財)福島なみえ勤労福祉事業団</t>
  </si>
  <si>
    <t>(財)いわき勤労福祉事業団</t>
  </si>
  <si>
    <t>福島県信用保証協会</t>
  </si>
  <si>
    <t>（社）福島県林業協会</t>
  </si>
  <si>
    <t>福島県漁業信用基金協会</t>
  </si>
  <si>
    <t>（社）福島県畜産振興協会</t>
  </si>
  <si>
    <t>（株）福島県食肉流通センター</t>
  </si>
  <si>
    <t>（財）ふくしま建築住宅センター</t>
  </si>
  <si>
    <t>（財)暴力団根絶福島県民会議</t>
  </si>
  <si>
    <t>（財）ふくしま自治研修センター</t>
  </si>
  <si>
    <t>（財）福島県国際交流協会</t>
  </si>
  <si>
    <t>京都府</t>
  </si>
  <si>
    <t>財団法人和歌山県下水道公社</t>
  </si>
  <si>
    <t>和歌山県住宅供給公社
（特別法）</t>
  </si>
  <si>
    <t>南紀白浜空港ビル株式会社</t>
  </si>
  <si>
    <t>財団法人和歌山県文化財センター</t>
  </si>
  <si>
    <t>財団法人和歌山県水上安全協会</t>
  </si>
  <si>
    <t>財団法人和歌山県暴力団追放県民センター</t>
  </si>
  <si>
    <t>鳥取県</t>
  </si>
  <si>
    <t>必要があれば、随時実施。</t>
  </si>
  <si>
    <t>データ無し</t>
  </si>
  <si>
    <t>財団法人</t>
  </si>
  <si>
    <t>鳥取県文化振興財団</t>
  </si>
  <si>
    <t>鳥取県食鳥肉衛生協会</t>
  </si>
  <si>
    <t>鳥取県観光事業団</t>
  </si>
  <si>
    <t>鳥取県農業開発公社</t>
  </si>
  <si>
    <t>－</t>
  </si>
  <si>
    <t>鳥取県造林公社</t>
  </si>
  <si>
    <t>－</t>
  </si>
  <si>
    <t>特殊法人</t>
  </si>
  <si>
    <t>鳥取県土地開発公社</t>
  </si>
  <si>
    <t>-</t>
  </si>
  <si>
    <t>鳥取県住宅供給公社</t>
  </si>
  <si>
    <t>鳥取県教育文化財団</t>
  </si>
  <si>
    <t>－</t>
  </si>
  <si>
    <t>鳥取県栽培漁業協会</t>
  </si>
  <si>
    <t>－</t>
  </si>
  <si>
    <t>とっとり政策総合研究センター</t>
  </si>
  <si>
    <t>-</t>
  </si>
  <si>
    <t>鳥取県国際交流財団</t>
  </si>
  <si>
    <t>財団法人暴力追放広島県民会議</t>
  </si>
  <si>
    <t>広島エアポートビレッジ開発株式会社</t>
  </si>
  <si>
    <t>財団法人広島県女性会議</t>
  </si>
  <si>
    <t>財団法人もみのき森林公園協会</t>
  </si>
  <si>
    <t>財団法人中央森林公園協会</t>
  </si>
  <si>
    <t>福山リサイクル発電株式会社</t>
  </si>
  <si>
    <t>財団法人広島県国民年金福祉協会</t>
  </si>
  <si>
    <t>財団法人広島原爆被爆者援護事業団</t>
  </si>
  <si>
    <t>株式会社広島ソフトウェアセンター</t>
  </si>
  <si>
    <t>株式会社広島テクノプラザ</t>
  </si>
  <si>
    <t>財団法人広島勤労者福祉事業団</t>
  </si>
  <si>
    <t>財団法人広島勤労者職業福祉センター</t>
  </si>
  <si>
    <t>20.（財）国立劇場おきなわ運営財団</t>
  </si>
  <si>
    <t>21.（財）沖縄県ﾏﾘﾝﾚｼﾞｬｰｾｲﾌﾃｨｰﾋﾞｭｰﾛｰ</t>
  </si>
  <si>
    <t>24.（財）沖縄県生活衛生営業指導ｾﾝﾀｰ</t>
  </si>
  <si>
    <t>27.(特)沖縄県信用保証協会</t>
  </si>
  <si>
    <t>28.（株）久米島空港ターミナルﾋﾞﾙ</t>
  </si>
  <si>
    <t>（財）福島県スポーツ振興基金</t>
  </si>
  <si>
    <t>（財）福島県文化振興基金</t>
  </si>
  <si>
    <t>福島県土地開発公社</t>
  </si>
  <si>
    <t>福島県住宅供給公社</t>
  </si>
  <si>
    <t>福島県道路公社</t>
  </si>
  <si>
    <t>茨城県</t>
  </si>
  <si>
    <t>29.（財）海洋博覧会記念公園管理財団</t>
  </si>
  <si>
    <t>30.（株）沖縄都市モノレール</t>
  </si>
  <si>
    <t>31.（株）那覇空港ビルディング</t>
  </si>
  <si>
    <t>32.（株）宮古空港ターミナル</t>
  </si>
  <si>
    <t>※NO11．農業開発公社と、No12．糖業振興協会は平成18年に事務局統合し、県派遣役員は兼務。事務局長は農業開発公社職員でカウント。</t>
  </si>
  <si>
    <t>注：業務委託契約金額は，平成１６年度の金額で単位は千円。</t>
  </si>
  <si>
    <t>注：空欄部分は，把握しているデータなし。</t>
  </si>
  <si>
    <t>広島県</t>
  </si>
  <si>
    <t>山口県</t>
  </si>
  <si>
    <t>徳島県</t>
  </si>
  <si>
    <t>(財)徳島県国際交流協会</t>
  </si>
  <si>
    <t>(財)徳島県文化振興財団</t>
  </si>
  <si>
    <t>(財)徳島県鳴門競艇収益金町村振興基金</t>
  </si>
  <si>
    <t>(財)徳島県環境整備公社</t>
  </si>
  <si>
    <t>(財)徳島県福祉基金</t>
  </si>
  <si>
    <t>(福)徳島県社会福祉事業団</t>
  </si>
  <si>
    <t>(財)とくしまﾉｰﾏﾗｲｾﾞｰｼｮﾝ促進協会</t>
  </si>
  <si>
    <t>(財)徳島県同和対策推進会</t>
  </si>
  <si>
    <t>(株)徳島健康科学総合センター</t>
  </si>
  <si>
    <t>徳島工芸村(株)</t>
  </si>
  <si>
    <t>(財)徳島県観光協会</t>
  </si>
  <si>
    <t>(財)徳島ｺﾝﾍﾞﾝｼｮﾝﾋﾞｭｰﾛｰ</t>
  </si>
  <si>
    <t>(財)徳島県農業開発公社</t>
  </si>
  <si>
    <t>(社)とくしま森とみどりの会</t>
  </si>
  <si>
    <t>(財)徳島県林業労働力確保支援センター</t>
  </si>
  <si>
    <t>(財)徳島県水産振興公害対策基金</t>
  </si>
  <si>
    <t>徳島県土地開発公社</t>
  </si>
  <si>
    <t>阿佐海岸鉄道（株）</t>
  </si>
  <si>
    <t>徳島ﾊｲｳｪｲｻｰﾋﾞｽ（株）</t>
  </si>
  <si>
    <t>(財)秋田県学術連携機構</t>
  </si>
  <si>
    <t>(社福)秋田県社会福祉事業団</t>
  </si>
  <si>
    <t>(財)秋田県長寿社会振興財団</t>
  </si>
  <si>
    <t>(社福)秋田県小児療育事業団</t>
  </si>
  <si>
    <t>(財)秋田県災害遺児愛護会</t>
  </si>
  <si>
    <t>(財)あきた移植医療協会</t>
  </si>
  <si>
    <t>(社)青少年育成秋田県民会議</t>
  </si>
  <si>
    <t>(財)秋田県生活衛生営業指導センター</t>
  </si>
  <si>
    <t>(社)秋田県農業公社</t>
  </si>
  <si>
    <t>(財)秋田県林業労働対策基金</t>
  </si>
  <si>
    <t>(社)秋田県青果物価格安定基金協会</t>
  </si>
  <si>
    <t>(社)秋田県肉用牛価格安定基金協会</t>
  </si>
  <si>
    <t>秋田県漁業信用基金協会</t>
  </si>
  <si>
    <t>（財）石川県生活衛生営業指導センター</t>
  </si>
  <si>
    <t>（財）石川県下水道公社</t>
  </si>
  <si>
    <t>（財）石川県文化・産業振興基金</t>
  </si>
  <si>
    <t>（財）石川県産業創出支援機構</t>
  </si>
  <si>
    <t>（財）石川県地場産業振興センター</t>
  </si>
  <si>
    <t>（財）石川県デザインセンター</t>
  </si>
  <si>
    <t>（財）石川県金沢勤労者プラザ</t>
  </si>
  <si>
    <t>（財）金沢コンベンションビューロー</t>
  </si>
  <si>
    <t>（財）石川県国際交流協会</t>
  </si>
  <si>
    <t>（社）石川県農業開発公社</t>
  </si>
  <si>
    <t>（財）石川21世紀農業育成機構</t>
  </si>
  <si>
    <t>（社）石川県青果物価格安定資金協会</t>
  </si>
  <si>
    <t>（社）石川県金沢食肉公社</t>
  </si>
  <si>
    <t>（財）石川県林業公社</t>
  </si>
  <si>
    <t>（財）石川県林業労働対策基金</t>
  </si>
  <si>
    <t>（財）石川県緑化推進委員会</t>
  </si>
  <si>
    <t>（社）石川県特用林産振興会</t>
  </si>
  <si>
    <t>（社）石川県建設技術センター</t>
  </si>
  <si>
    <t>（財）いしかわまちづくりセンター</t>
  </si>
  <si>
    <t>（財）木場潟公園協会</t>
  </si>
  <si>
    <t>（財）いしかわ緑のまち基金</t>
  </si>
  <si>
    <t>（財）暴力団追放石川県民会議</t>
  </si>
  <si>
    <t>（財）石川県文教会館</t>
  </si>
  <si>
    <t>（財）石川県埋蔵文化財センター</t>
  </si>
  <si>
    <t>（財）石川県体育協会</t>
  </si>
  <si>
    <t>福井県</t>
  </si>
  <si>
    <t>(財)ふくい女性財団</t>
  </si>
  <si>
    <t>(財)福井県消防協会</t>
  </si>
  <si>
    <t>(財)福井県産業廃棄物処理公社</t>
  </si>
  <si>
    <t>(福)福井県福祉事業団</t>
  </si>
  <si>
    <t>(財)福井県腎臓バンク</t>
  </si>
  <si>
    <t>(財)認知症高齢者医療介護教育センター</t>
  </si>
  <si>
    <t>(財)福井県生活衛生営業指導センター</t>
  </si>
  <si>
    <t>(財)ふくい産業支援センター</t>
  </si>
  <si>
    <t>(財)福井県産業会館</t>
  </si>
  <si>
    <t>(財)福井県骨材工業振興基金</t>
  </si>
  <si>
    <t>福井県繊維資材工業組合</t>
  </si>
  <si>
    <t>（財）福井県繊維産業振興基金協会</t>
  </si>
  <si>
    <t>(財)福井県国際交流協会</t>
  </si>
  <si>
    <t>(財)福井県労働者福祉基金協会</t>
  </si>
  <si>
    <t>(社)ふくい農林水産支援センター</t>
  </si>
  <si>
    <t>(社）福井県畜産協会</t>
  </si>
  <si>
    <t>(社）福井県畜産経営安定基金協会</t>
  </si>
  <si>
    <t>福井県酪農農業協同組合連合会</t>
  </si>
  <si>
    <t>福井県漁業信用基金協会</t>
  </si>
  <si>
    <t>(財)福井県内水面漁業振興会</t>
  </si>
  <si>
    <t>(財)福井県林業従事者確保育成基金</t>
  </si>
  <si>
    <t>福井県土地開発公社</t>
  </si>
  <si>
    <t>(財)福井県建設技術公社</t>
  </si>
  <si>
    <t>福井県道路公社</t>
  </si>
  <si>
    <t>(財)足羽川水源地域対策基金</t>
  </si>
  <si>
    <t>福井埠頭㈱</t>
  </si>
  <si>
    <t>(財)福井県下水道公社</t>
  </si>
  <si>
    <t>福井県住宅供給公社</t>
  </si>
  <si>
    <t>(財)福井県建築住宅センター</t>
  </si>
  <si>
    <t>(財)福井県企業公社</t>
  </si>
  <si>
    <t xml:space="preserve"> </t>
  </si>
  <si>
    <t>(財)福井県大学等学術振興基金</t>
  </si>
  <si>
    <t>(財)ボーイスカウト福井連盟維持財団</t>
  </si>
  <si>
    <t>(財)福井県青少年育成一灯基金</t>
  </si>
  <si>
    <t>(財)福井県文化振興事業団</t>
  </si>
  <si>
    <t>(社）福井県防犯協会</t>
  </si>
  <si>
    <t>(財)暴力団追放福井県民会議</t>
  </si>
  <si>
    <t>　（金額単位：円）</t>
  </si>
  <si>
    <t>※土地開発公社、道路公社、住宅供給公社に共通する役員（1）、職員（3）は、土地開発公社で計上。</t>
  </si>
  <si>
    <t>※県派遣役員数</t>
  </si>
  <si>
    <t>※県派遣職員数</t>
  </si>
  <si>
    <t>山梨県</t>
  </si>
  <si>
    <t>長野県</t>
  </si>
  <si>
    <t>（特）長野県土地開発公社</t>
  </si>
  <si>
    <t>（特）長野県道路公社</t>
  </si>
  <si>
    <t>（特）長野県住宅供給公社</t>
  </si>
  <si>
    <t>（社）長野県私立幼稚園協会</t>
  </si>
  <si>
    <t>（財）長野県国際交流推進協会</t>
  </si>
  <si>
    <t>（財）長野県長寿社会開発センター</t>
  </si>
  <si>
    <t>外郭団体数</t>
  </si>
  <si>
    <t>業務委託
契約件数</t>
  </si>
  <si>
    <t>契約業務
委託約金額
（千円）</t>
  </si>
  <si>
    <t>うち、随意
契約金額
（千円）</t>
  </si>
  <si>
    <t>第三者との
契約を把握
しているか</t>
  </si>
  <si>
    <t>第三者との
契約金額
（千円）</t>
  </si>
  <si>
    <t>栃木県</t>
  </si>
  <si>
    <t>福井県</t>
  </si>
  <si>
    <t>山梨県</t>
  </si>
  <si>
    <t>京都府</t>
  </si>
  <si>
    <t>長崎県</t>
  </si>
  <si>
    <t>うち、随意契約金額（千円）</t>
  </si>
  <si>
    <t>第三者との契約金額（千円）</t>
  </si>
  <si>
    <t>内、随意契約金額（千円）</t>
  </si>
  <si>
    <t>業務委託契約金額（千円）</t>
  </si>
  <si>
    <t>第三者との契約金額（千円９</t>
  </si>
  <si>
    <t>（財）やまぐち県民活動きらめき財団</t>
  </si>
  <si>
    <t>山口宇部空港ビル㈱</t>
  </si>
  <si>
    <t>（財）富山県ひとづくり財団</t>
  </si>
  <si>
    <t>（財）富山県消防協会</t>
  </si>
  <si>
    <t>（財）富山県消防設備保守協会</t>
  </si>
  <si>
    <t>（財）とやま国際センター</t>
  </si>
  <si>
    <t>（財）富山県高等教育振興財団</t>
  </si>
  <si>
    <t>（財）富山県文化振興財団</t>
  </si>
  <si>
    <t>（財）舞台芸術財団演劇人会議</t>
  </si>
  <si>
    <t>（財）富山県女性財団</t>
  </si>
  <si>
    <t>（財）とやま環境財団</t>
  </si>
  <si>
    <t>（財）環日本海環境協力センター</t>
  </si>
  <si>
    <t>（財）富山県福祉事業団</t>
  </si>
  <si>
    <t>（財）富山県国民年金福祉協会</t>
  </si>
  <si>
    <t>（財）富山県いきいき長寿財団</t>
  </si>
  <si>
    <t>（財）富山県健康スポーツ財団</t>
  </si>
  <si>
    <t>（財）富山県生活衛生営業指導センター</t>
  </si>
  <si>
    <t>（財）富山県新世紀産業機構</t>
  </si>
  <si>
    <t>（財）富山県産業創造センター</t>
  </si>
  <si>
    <t>（財）近畿富山会館</t>
  </si>
  <si>
    <t>（財）富山産業展示館</t>
  </si>
  <si>
    <t>（財）富山県いきいき物産</t>
  </si>
  <si>
    <t>（財）富山観光物産センター</t>
  </si>
  <si>
    <t>（財）富山会館</t>
  </si>
  <si>
    <t>（財）富山勤労総合福祉センター</t>
  </si>
  <si>
    <t>（財）富山県勤労者信用基金協会</t>
  </si>
  <si>
    <t>（財）富山県労働福祉基金</t>
  </si>
  <si>
    <t>（財）花と緑の銀行</t>
  </si>
  <si>
    <t>（財）富山県建設技術センター</t>
  </si>
  <si>
    <t>（財）立山カルデラ砂防博物館</t>
  </si>
  <si>
    <t>（財）伏木富山港・海王丸財団</t>
  </si>
  <si>
    <t>（財）富山県民福祉公園</t>
  </si>
  <si>
    <t>（財）富山県下水道公社</t>
  </si>
  <si>
    <t>（財）富山県公営企業振興団</t>
  </si>
  <si>
    <t>（財）富山県暴力追放運動推進センター</t>
  </si>
  <si>
    <t>（株）富山空港ターミナルビル</t>
  </si>
  <si>
    <t>（株）富山県木材管理センター</t>
  </si>
  <si>
    <t>（株）富山大手町コンベンション</t>
  </si>
  <si>
    <t>（株）富山県産業高度化センター</t>
  </si>
  <si>
    <t>（財団）宮城県野外活動振興協会</t>
  </si>
  <si>
    <t>（財団）暴力団追放宮城県民会議</t>
  </si>
  <si>
    <t>（財団）宮城県国民年金福祉協会</t>
  </si>
  <si>
    <t>（地独）宮城県立こども病院</t>
  </si>
  <si>
    <t>設立前</t>
  </si>
  <si>
    <t>（社団）宮城県青果物価格安定相互補償協会</t>
  </si>
  <si>
    <t>宮城県農業協同組合中央会</t>
  </si>
  <si>
    <t>秋田県</t>
  </si>
  <si>
    <t>秋田アトリオンビル(株)</t>
  </si>
  <si>
    <t>第三セクターへの指導・監督上の必要性を勘案し検討する。</t>
  </si>
  <si>
    <t>(株)秋田県分析化学センター</t>
  </si>
  <si>
    <t>(株)秋田県食肉流通公社</t>
  </si>
  <si>
    <t>ポート秋田(株)</t>
  </si>
  <si>
    <t>田沢湖高原リフト(株)</t>
  </si>
  <si>
    <t>(株)玉川サービス</t>
  </si>
  <si>
    <t>(株)秋田ふるさと村</t>
  </si>
  <si>
    <t>十和田ホテル(株)</t>
  </si>
  <si>
    <t>(株)男鹿水族館</t>
  </si>
  <si>
    <t>秋田臨海鉄道(株)</t>
  </si>
  <si>
    <t>秋田空港ターミナルビル(株)</t>
  </si>
  <si>
    <t>秋田内陸縦貫鉄道(株)</t>
  </si>
  <si>
    <t>由利高原鉄道(株)</t>
  </si>
  <si>
    <t>秋田新幹線車両保有(株)</t>
  </si>
  <si>
    <t>大館能代空港ターミナルビル(株)</t>
  </si>
  <si>
    <t>(株)マリーナ秋田</t>
  </si>
  <si>
    <t>(財)秋田県総合公社</t>
  </si>
  <si>
    <t>(財)秋田県国際交流協会</t>
  </si>
  <si>
    <t>「特別法に基づく特殊法人」山梨県土地開発公社</t>
  </si>
  <si>
    <t>（財）山梨総合研究所</t>
  </si>
  <si>
    <t>（株）ヴァンフォーレ山梨スポーツクラブ</t>
  </si>
  <si>
    <t>（財）ふるさと財団</t>
  </si>
  <si>
    <t>「特別法に基づく特殊法人」山梨県更生保護協会</t>
  </si>
  <si>
    <t>（財）やまなみ文化基金</t>
  </si>
  <si>
    <t>（財）やまなし文化学習協会</t>
  </si>
  <si>
    <t>（財）山梨県青少年協会</t>
  </si>
  <si>
    <t>（財）小佐野記念財団</t>
  </si>
  <si>
    <t>（財）山梨県国際交流協会</t>
  </si>
  <si>
    <t>（社）山梨県私学教育振興会</t>
  </si>
  <si>
    <t>（福）山梨県社会福祉事業団</t>
  </si>
  <si>
    <t>（財）山梨県国民年金福祉協会</t>
  </si>
  <si>
    <t>（財）山梨県臓器移植推進財団</t>
  </si>
  <si>
    <t>（財）山梨県アイバンク</t>
  </si>
  <si>
    <t>（財）山梨県生活衛生営業指導センター</t>
  </si>
  <si>
    <t>（財）山梨県健康管理事業団</t>
  </si>
  <si>
    <t>（財）やまなし環境財団</t>
  </si>
  <si>
    <t>（財）山梨県環境整備事業団</t>
  </si>
  <si>
    <t>（財）山梨県緑化推進機構</t>
  </si>
  <si>
    <t>（財）山梨県林業公社</t>
  </si>
  <si>
    <t>（株）清里の森管理公社</t>
  </si>
  <si>
    <t>（財）やまなし産業支援機構</t>
  </si>
  <si>
    <t>「特別法に基づく特殊法人」山梨県信用保証協会</t>
  </si>
  <si>
    <t>（財）山梨県甲府・国中地域地場産業振興センター</t>
  </si>
  <si>
    <t>（財）山梨県富士川地域地場産業振興センター</t>
  </si>
  <si>
    <t>（財）山梨県郡内地域地場産業振興センター</t>
  </si>
  <si>
    <t>（財）富士吉田コンベンションビューロー</t>
  </si>
  <si>
    <t>（財）山梨県農業振興公社</t>
  </si>
  <si>
    <t>（社）山梨県農業用廃プラスチック処理センター</t>
  </si>
  <si>
    <t>（社）山梨県青果物経営安定基金協会</t>
  </si>
  <si>
    <t>（財）山梨県子牛育成協会</t>
  </si>
  <si>
    <t>（社）山梨県畜産協会</t>
  </si>
  <si>
    <t>（財）山梨県馬事振興センター</t>
  </si>
  <si>
    <t>（株）山梨食肉流通センター</t>
  </si>
  <si>
    <t>「特別法に基づく特殊法人」山梨県農業信用基金協会</t>
  </si>
  <si>
    <t>「特別法に基づく特殊法人」山梨県道路公社</t>
  </si>
  <si>
    <t>（財）山梨県公園公社</t>
  </si>
  <si>
    <t>（財）山梨県下水道公社</t>
  </si>
  <si>
    <t>「特別法に基づく特殊法人」山梨県住宅供給公社</t>
  </si>
  <si>
    <t>（財）山梨みどり奨学会</t>
  </si>
  <si>
    <t>（財）山梨県体育協会</t>
  </si>
  <si>
    <t>（財）山梨県暴力追放県民会議</t>
  </si>
  <si>
    <t>※「「特別法に基づく特殊法人」」＝「特別法に基づく特殊法人」別法に基づく「特別法に基づく特殊法人」殊法人、「（財）」＝（財）団法人、「（社）」＝（社）団法人、「（福）」＝（福）祉法人、「（株）」＝（株）式会（社）</t>
  </si>
  <si>
    <t>(財)群馬県保健文化賞基金</t>
  </si>
  <si>
    <t>(財)群馬県救急医療情報センター</t>
  </si>
  <si>
    <t>(財)群馬県長寿社会づくり財団</t>
  </si>
  <si>
    <t>(財)ぐんま臓器移植推進財団</t>
  </si>
  <si>
    <t>(財)群馬県児童健全育成事業団</t>
  </si>
  <si>
    <t>(財)群馬県生活衛生営業指導センター</t>
  </si>
  <si>
    <t>(財)尾瀬保護財団</t>
  </si>
  <si>
    <t>(財)群馬県森林・緑整備基金</t>
  </si>
  <si>
    <t>(財)群馬県農業公社</t>
  </si>
  <si>
    <t>(財)群馬県漁業増殖基金協会</t>
  </si>
  <si>
    <t>(財)群馬県フラワー協会</t>
  </si>
  <si>
    <t>(社)群馬県酪農指導検査協会</t>
  </si>
  <si>
    <t>(社)群馬県畜産協会</t>
  </si>
  <si>
    <t>(財)群馬県馬事公苑</t>
  </si>
  <si>
    <t>(財)群馬県産業支援機構</t>
  </si>
  <si>
    <t>(財)桐生地域地場産業振興センター</t>
  </si>
  <si>
    <t>(財)群馬県勤労福祉センター</t>
  </si>
  <si>
    <t>(財)前橋勤労者総合福祉振興協会</t>
  </si>
  <si>
    <t>(財)群馬県観光開発公社</t>
  </si>
  <si>
    <t>(財)群馬県国際交流協会</t>
  </si>
  <si>
    <t>(財)群馬県建設技術センター</t>
  </si>
  <si>
    <t>群馬県土地開発公社</t>
  </si>
  <si>
    <t>(財)群馬県公園緑地協会</t>
  </si>
  <si>
    <t>(財)群馬県下水道公社</t>
  </si>
  <si>
    <t>（財）埼玉県生活衛生営業指導センター</t>
  </si>
  <si>
    <t>（財）埼玉県産業文化センター</t>
  </si>
  <si>
    <t>（財）埼玉県中小企業振興公社</t>
  </si>
  <si>
    <t>（社）埼玉県農林公社</t>
  </si>
  <si>
    <t>埼玉県土地開発公社</t>
  </si>
  <si>
    <t>(1)道路公社と兼務</t>
  </si>
  <si>
    <t>※(1)同左</t>
  </si>
  <si>
    <t>埼玉県道路公社</t>
  </si>
  <si>
    <t>（財）埼玉県河川公社</t>
  </si>
  <si>
    <t>（財）埼玉県公園緑地協会</t>
  </si>
  <si>
    <t>（財）埼玉県下水道公社</t>
  </si>
  <si>
    <t>埼玉県住宅供給公社</t>
  </si>
  <si>
    <t>さいたまアリーナ（株）</t>
  </si>
  <si>
    <t>（株）さいたまリバーフロンティア</t>
  </si>
  <si>
    <t>（財）埼玉県埋蔵文化財調査事業団</t>
  </si>
  <si>
    <t>（財）暴力追放・薬物乱用防止センター</t>
  </si>
  <si>
    <t xml:space="preserve"> （財）埼玉県国民年金福祉協会</t>
  </si>
  <si>
    <t xml:space="preserve"> （財）埼玉伝統工芸協会</t>
  </si>
  <si>
    <t>（財）埼玉県勤労者福祉センター</t>
  </si>
  <si>
    <t>平成１８年４月１日現在</t>
  </si>
  <si>
    <t>平成１６年度</t>
  </si>
  <si>
    <t>千葉県</t>
  </si>
  <si>
    <t xml:space="preserve"> 財)成田空港周辺地域共生財団</t>
  </si>
  <si>
    <t xml:space="preserve"> 京葉臨海鉄道㈱</t>
  </si>
  <si>
    <t xml:space="preserve"> 東葉高速鉄道㈱</t>
  </si>
  <si>
    <t>（財）高知県国民年金福祉協会</t>
  </si>
  <si>
    <t>（財）高知県ふくし交流財団</t>
  </si>
  <si>
    <t>（財）高知県障害者スポーツ振興協会</t>
  </si>
  <si>
    <t>（財）高知県生活衛生営業指導センター</t>
  </si>
  <si>
    <t>(財) 高知県牧野記念財団</t>
  </si>
  <si>
    <t>（財）高知県医療廃棄物処理センター</t>
  </si>
  <si>
    <t>（財）エコサイクル高知</t>
  </si>
  <si>
    <t>（財）高知県文化財団</t>
  </si>
  <si>
    <t>（財）土佐山内家宝物資料館</t>
  </si>
  <si>
    <t>（財）四万十川財団</t>
  </si>
  <si>
    <t>（財）高知県国際交流協会</t>
  </si>
  <si>
    <t xml:space="preserve">（財）こうち男女共同参画社会づくり財団 </t>
  </si>
  <si>
    <t>（財）高知県産業振興センター</t>
  </si>
  <si>
    <t>（財）高知県観光コンベンション協会</t>
  </si>
  <si>
    <t>高知県信用保証協会</t>
  </si>
  <si>
    <t>（財）高知県農業公社</t>
  </si>
  <si>
    <t>（社）高知県農業用廃プラスチック処理公社</t>
  </si>
  <si>
    <t>（社）高知県種苗センター</t>
  </si>
  <si>
    <t>（社）高知県青果物価格安定基金協会</t>
  </si>
  <si>
    <t>（財）高知県競馬施設公社</t>
  </si>
  <si>
    <t>（社）高知県森林整備公社</t>
  </si>
  <si>
    <t>（財）高知県山村林業振興基金</t>
  </si>
  <si>
    <t>（社）高知県森と緑の会</t>
  </si>
  <si>
    <t>（財）高知県苗木需給安定基金協会</t>
  </si>
  <si>
    <t>　高知県漁業信用基金協会</t>
  </si>
  <si>
    <t>（財）高知県内水面種苗センター</t>
  </si>
  <si>
    <t>（社）高知県建設技術公社</t>
  </si>
  <si>
    <t>高知県土地開発公社</t>
  </si>
  <si>
    <t>高知県道路公社</t>
  </si>
  <si>
    <t>（財）高知県のいち動物公園協会</t>
  </si>
  <si>
    <t>（財）高知県下水道公社</t>
  </si>
  <si>
    <t>高知県住宅供給公社</t>
  </si>
  <si>
    <t>（財）高知県スポーツ振興財団</t>
  </si>
  <si>
    <t>（財）高知県体育協会</t>
  </si>
  <si>
    <t>（財）暴力追放高知県民センター</t>
  </si>
  <si>
    <t>高知空港ビル（株）</t>
  </si>
  <si>
    <t>土佐くろしお鉄道（株）</t>
  </si>
  <si>
    <t>（株）高知県観光開発公社</t>
  </si>
  <si>
    <t>（株）高知県商品計画機構</t>
  </si>
  <si>
    <t>（株）高知流通情報サービス</t>
  </si>
  <si>
    <t>（株）とされいほく</t>
  </si>
  <si>
    <t>高知埠頭（株）</t>
  </si>
  <si>
    <t>福岡県</t>
  </si>
  <si>
    <t>把握していない部分については今回調査した</t>
  </si>
  <si>
    <t>把握していない部分については定期監査時に把握する</t>
  </si>
  <si>
    <t>福岡県信用保証協会</t>
  </si>
  <si>
    <t>(財)福岡県産業･科学技術振興財団</t>
  </si>
  <si>
    <t>(財)飯塚研究開発機構</t>
  </si>
  <si>
    <t xml:space="preserve">福岡県水源の森基金 </t>
  </si>
  <si>
    <t xml:space="preserve">福岡県漁業信用基金協会 </t>
  </si>
  <si>
    <t xml:space="preserve">福岡県栽培漁業公社 </t>
  </si>
  <si>
    <t xml:space="preserve">福岡県豊前海漁業振興基金 </t>
  </si>
  <si>
    <t xml:space="preserve">福岡県土地開発公社 </t>
  </si>
  <si>
    <t xml:space="preserve">福岡県道路公社 </t>
  </si>
  <si>
    <t xml:space="preserve">福岡北九州高速道路公社 </t>
  </si>
  <si>
    <t>把握していない部分については、６月中に調査する予定</t>
  </si>
  <si>
    <r>
      <t>(財</t>
    </r>
    <r>
      <rPr>
        <sz val="11"/>
        <rFont val="ＭＳ Ｐゴシック"/>
        <family val="3"/>
      </rPr>
      <t>)</t>
    </r>
    <r>
      <rPr>
        <sz val="12"/>
        <rFont val="ＭＳ 明朝"/>
        <family val="1"/>
      </rPr>
      <t>特定鉱害復旧事業センター</t>
    </r>
  </si>
  <si>
    <r>
      <t>北九州エアターミナル(株</t>
    </r>
    <r>
      <rPr>
        <sz val="11"/>
        <rFont val="ＭＳ Ｐゴシック"/>
        <family val="3"/>
      </rPr>
      <t>)</t>
    </r>
  </si>
  <si>
    <r>
      <t>平成筑豊鉄道(株</t>
    </r>
    <r>
      <rPr>
        <sz val="11"/>
        <rFont val="ＭＳ Ｐゴシック"/>
        <family val="3"/>
      </rPr>
      <t>)</t>
    </r>
  </si>
  <si>
    <r>
      <t>(財</t>
    </r>
    <r>
      <rPr>
        <sz val="11"/>
        <rFont val="ＭＳ Ｐゴシック"/>
        <family val="3"/>
      </rPr>
      <t>)</t>
    </r>
    <r>
      <rPr>
        <sz val="12"/>
        <rFont val="ＭＳ 明朝"/>
        <family val="1"/>
      </rPr>
      <t>福岡県産炭地域振興センター</t>
    </r>
  </si>
  <si>
    <r>
      <t>(財</t>
    </r>
    <r>
      <rPr>
        <sz val="11"/>
        <rFont val="ＭＳ Ｐゴシック"/>
        <family val="3"/>
      </rPr>
      <t>)</t>
    </r>
    <r>
      <rPr>
        <sz val="12"/>
        <rFont val="ＭＳ 明朝"/>
        <family val="1"/>
      </rPr>
      <t>福岡県地域福祉財団</t>
    </r>
  </si>
  <si>
    <r>
      <t>(社福</t>
    </r>
    <r>
      <rPr>
        <sz val="11"/>
        <rFont val="ＭＳ Ｐゴシック"/>
        <family val="3"/>
      </rPr>
      <t>)</t>
    </r>
    <r>
      <rPr>
        <sz val="12"/>
        <rFont val="ＭＳ 明朝"/>
        <family val="1"/>
      </rPr>
      <t>福岡県厚生事業団</t>
    </r>
  </si>
  <si>
    <r>
      <t>(財</t>
    </r>
    <r>
      <rPr>
        <sz val="11"/>
        <rFont val="ＭＳ Ｐゴシック"/>
        <family val="3"/>
      </rPr>
      <t>)</t>
    </r>
    <r>
      <rPr>
        <sz val="12"/>
        <rFont val="ＭＳ 明朝"/>
        <family val="1"/>
      </rPr>
      <t>福岡県人権啓発情報センター</t>
    </r>
  </si>
  <si>
    <r>
      <t>(財</t>
    </r>
    <r>
      <rPr>
        <sz val="11"/>
        <rFont val="ＭＳ Ｐゴシック"/>
        <family val="3"/>
      </rPr>
      <t>)</t>
    </r>
    <r>
      <rPr>
        <sz val="12"/>
        <rFont val="ＭＳ 明朝"/>
        <family val="1"/>
      </rPr>
      <t>福岡県メディカルセンター</t>
    </r>
  </si>
  <si>
    <r>
      <t>(財</t>
    </r>
    <r>
      <rPr>
        <sz val="11"/>
        <rFont val="ＭＳ Ｐゴシック"/>
        <family val="3"/>
      </rPr>
      <t>)</t>
    </r>
    <r>
      <rPr>
        <sz val="12"/>
        <rFont val="ＭＳ 明朝"/>
        <family val="1"/>
      </rPr>
      <t>福岡県動物管理センター</t>
    </r>
  </si>
  <si>
    <t>把握</t>
  </si>
  <si>
    <t>（財）北海道長寿社会振興財団</t>
  </si>
  <si>
    <t>（社福）北海道社会福祉事業団</t>
  </si>
  <si>
    <t>（社）北海道産炭地域振興センター</t>
  </si>
  <si>
    <t>（財）旭川生活文化産業振興協会</t>
  </si>
  <si>
    <t>（財）道央産業技術振興機構</t>
  </si>
  <si>
    <t>（財）北海道中小企業総合支援センター</t>
  </si>
  <si>
    <t>（財）道北地域旭川地場産業振興センター</t>
  </si>
  <si>
    <t>北海道信用保証協会</t>
  </si>
  <si>
    <t>（財）札幌勤労者職業福祉センター</t>
  </si>
  <si>
    <t>（財）北海道勤労者信用基金協会</t>
  </si>
  <si>
    <t>（財）オホーツク地域振興機構</t>
  </si>
  <si>
    <t>（財）十勝圏振興機構</t>
  </si>
  <si>
    <t>北海道馬鈴しょ生産安定基金協会</t>
  </si>
  <si>
    <t>（社）北海道青果物価格安定基金協会</t>
  </si>
  <si>
    <t>（社）北海道酪農検定検査協会</t>
  </si>
  <si>
    <t>（社）北海道家畜畜産物衛生指導協会</t>
  </si>
  <si>
    <t>財団法人兵庫県勤労福祉協会</t>
  </si>
  <si>
    <t>財団法人兵庫県国際交流協会</t>
  </si>
  <si>
    <t>財団法人兵庫県営林緑化労働基金</t>
  </si>
  <si>
    <t>兵庫県住宅供給公社</t>
  </si>
  <si>
    <t>特別法人兵庫県土地開発公社</t>
  </si>
  <si>
    <t>兵庫県道路公社（地方道路公社）</t>
  </si>
  <si>
    <t>財団法人兵庫県下水道公社</t>
  </si>
  <si>
    <t xml:space="preserve">（注）
82
</t>
  </si>
  <si>
    <t>財団法人淡路花博記念事業協会</t>
  </si>
  <si>
    <t>財団法人兵庫県住宅建築総合センター</t>
  </si>
  <si>
    <t>財団法人阪神・淡路大震災復興基金</t>
  </si>
  <si>
    <t>平成１８年４月１日現在</t>
  </si>
  <si>
    <t>調査する予定</t>
  </si>
  <si>
    <t>社会福祉法人青森県すこやか福祉事業団</t>
  </si>
  <si>
    <t>財団法人２１あおもり産業総合支援センター</t>
  </si>
  <si>
    <t>社団法人青い森農林振興公社</t>
  </si>
  <si>
    <t>青森県土地開発公社</t>
  </si>
  <si>
    <t>財団法人青森県建設技術センター</t>
  </si>
  <si>
    <t>青森県道路公社</t>
  </si>
  <si>
    <t>財団法人青森県フェリー埠頭公社</t>
  </si>
  <si>
    <t>青森県住宅供給公社</t>
  </si>
  <si>
    <t>財団法人むつ小川原地域・産業振興財団</t>
  </si>
  <si>
    <t>1財団法人青森学術文化振興財団</t>
  </si>
  <si>
    <t>八戸臨海鉄道株式会社</t>
  </si>
  <si>
    <t>下北汽船株式会社</t>
  </si>
  <si>
    <t>青い森鉄道株式会社</t>
  </si>
  <si>
    <t>財団法人青森県生活衛生営業指導センター</t>
  </si>
  <si>
    <t>株式会社青森データシステム</t>
  </si>
  <si>
    <t>社団法人青森県産業振興協会</t>
  </si>
  <si>
    <t>社団法人青森県畜産物価格安定基金協会</t>
  </si>
  <si>
    <t>社団法人青森県畜産協会</t>
  </si>
  <si>
    <t>社団法人青森県水産振興会</t>
  </si>
  <si>
    <t>財団法人青森県沿岸漁業振興協会</t>
  </si>
  <si>
    <t>財団法人むつ小川原漁業操業安全協会</t>
  </si>
  <si>
    <t>社団法人青森県栽培漁業振興協会</t>
  </si>
  <si>
    <t>青森空港ビル株式会社</t>
  </si>
  <si>
    <t>株式会社建築住宅センター</t>
  </si>
  <si>
    <t>むつ小川原原燃興産株式会社</t>
  </si>
  <si>
    <t>むつ小川原石油備蓄株式会社</t>
  </si>
  <si>
    <t>財団法人青森県育英奨学会</t>
  </si>
  <si>
    <t>財団法人暴力追放青森県民会議</t>
  </si>
  <si>
    <t>岩手県</t>
  </si>
  <si>
    <t>岩手県土地開発公社</t>
  </si>
  <si>
    <t>-</t>
  </si>
  <si>
    <t>社会福祉法人　　　　　　　　　　　　岩手県社会福祉事業団</t>
  </si>
  <si>
    <t>-</t>
  </si>
  <si>
    <t>財団法人岩手生物工学研究センター</t>
  </si>
  <si>
    <t>-</t>
  </si>
  <si>
    <t>財団法人　　　　　　　　　　　　　　　岩手県文化振興事業団</t>
  </si>
  <si>
    <t>財団法人　　　　　　　　　　　　　　岩手県スポーツ振興事業団</t>
  </si>
  <si>
    <t>財団法人ふるさといわて定住財団</t>
  </si>
  <si>
    <t>財団法人岩手県長寿社会振興事業団</t>
  </si>
  <si>
    <t>社団法人岩手県農業公社</t>
  </si>
  <si>
    <t>必要がないため。</t>
  </si>
  <si>
    <t>財団法人岩手県暴力団追放県民会議</t>
  </si>
  <si>
    <t>財団法人岩手県観光協会</t>
  </si>
  <si>
    <t>出資法人の独立性を高めるため必要以上の関与はしないこととしているため。</t>
  </si>
  <si>
    <t>財団法人岩手県林業労働対策基金</t>
  </si>
  <si>
    <t>財団法人岩手育英奨学会</t>
  </si>
  <si>
    <t>財団法人岩手県国際交流協会</t>
  </si>
  <si>
    <t>財団法人グリーンピア田老</t>
  </si>
  <si>
    <t>財団法人さんりく基金</t>
  </si>
  <si>
    <t>岩手県住宅供給公社</t>
  </si>
  <si>
    <t>-</t>
  </si>
  <si>
    <t>社団法人岩手県畜産協会</t>
  </si>
  <si>
    <t>岩手県信用保証協会</t>
  </si>
  <si>
    <t>-</t>
  </si>
  <si>
    <t>財団法人岩手県土木技術振興協会</t>
  </si>
  <si>
    <t>うち、随意契約件数</t>
  </si>
  <si>
    <t>第三者との契約金額</t>
  </si>
  <si>
    <t>内、随意契約金額</t>
  </si>
  <si>
    <t>調査する予定</t>
  </si>
  <si>
    <t>－</t>
  </si>
  <si>
    <t>平成１７年度</t>
  </si>
  <si>
    <t>青森県</t>
  </si>
  <si>
    <t>佐賀県漁業信用基金協会</t>
  </si>
  <si>
    <t>（財）佐賀県農地保有合理化事業公社</t>
  </si>
  <si>
    <t>（財）佐賀県青年農業者育成センター</t>
  </si>
  <si>
    <t>（社）佐賀県野菜価格安定基金協会</t>
  </si>
  <si>
    <t>（社）佐賀県畜産公社</t>
  </si>
  <si>
    <t>（社）佐賀県畜産協会</t>
  </si>
  <si>
    <t>（社）佐賀県玄海栽培漁業協会</t>
  </si>
  <si>
    <t>（財）佐賀県森林整備担い手育成基金</t>
  </si>
  <si>
    <t>佐賀県土地開発公社</t>
  </si>
  <si>
    <t>佐賀県住宅供給公社</t>
  </si>
  <si>
    <t>うち一部（571,944,205円）はH18～指定管理者制度へ移行</t>
  </si>
  <si>
    <t>（財）嘉瀬川水辺環境整備センター</t>
  </si>
  <si>
    <t>（財）嘉瀬川ダム対策基金</t>
  </si>
  <si>
    <t>（財）佐賀県緑化流通センター</t>
  </si>
  <si>
    <t>うち１件（11,023,000円）はH18～指定管理者制度へ移行</t>
  </si>
  <si>
    <t>（財）さが緑の基金</t>
  </si>
  <si>
    <t>佐賀ターミナルビル株式会社</t>
  </si>
  <si>
    <t>佐賀県道路公社</t>
  </si>
  <si>
    <t>（財）佐賀県教育文化振興財団</t>
  </si>
  <si>
    <t>うち2件（302,885,000円）はH18～指定管理者制度へ移行</t>
  </si>
  <si>
    <t>（財）佐賀県体育協会</t>
  </si>
  <si>
    <t>H18～指定管理者制度へ移行</t>
  </si>
  <si>
    <t>（財）佐賀県暴力追放運動推進センター</t>
  </si>
  <si>
    <t>長崎県</t>
  </si>
  <si>
    <t>（財）長崎県産業振興財団</t>
  </si>
  <si>
    <t>（財）ながさき地域政策研究所</t>
  </si>
  <si>
    <t>長崎県市町村土地開発公社</t>
  </si>
  <si>
    <t>長崎空港ビルディング（株）</t>
  </si>
  <si>
    <t>（財）長崎県地域振興航空基金</t>
  </si>
  <si>
    <t>（財）長崎県国際交流協会</t>
  </si>
  <si>
    <t>（財）長崎ミュージアム振興財団</t>
  </si>
  <si>
    <t>６月末</t>
  </si>
  <si>
    <t>（財）県民ボランティア振興基金</t>
  </si>
  <si>
    <t>（財）長崎県食鳥肉衛生協会</t>
  </si>
  <si>
    <t>（財）長崎県浄化槽協会</t>
  </si>
  <si>
    <t>（財）長崎県すこやか長寿財団</t>
  </si>
  <si>
    <t>（社福）長崎県障害者福祉事業団</t>
  </si>
  <si>
    <t>（財）長崎県産炭地域振興財団</t>
  </si>
  <si>
    <t>（財）長崎県中小商業振興基金</t>
  </si>
  <si>
    <t>長崎県信用保証協会</t>
  </si>
  <si>
    <t>(財)長崎県勤労者福祉事業団</t>
  </si>
  <si>
    <t>長崎能力開発センター</t>
  </si>
  <si>
    <t>(財)長崎県漁協合併推進基金</t>
  </si>
  <si>
    <t>（株）長崎県漁業公社</t>
  </si>
  <si>
    <t>（財）長崎県農業振興公社</t>
  </si>
  <si>
    <t>（財）長崎県農林水産業担い手育成基金</t>
  </si>
  <si>
    <t>（社）長崎県種馬鈴薯価格安定基金協会</t>
  </si>
  <si>
    <t>（社）長崎県園芸農業経営安定基金協会</t>
  </si>
  <si>
    <t>（財）諫早湾地域振興基金</t>
  </si>
  <si>
    <t>（社）対馬林業公社</t>
  </si>
  <si>
    <t>（社）長崎県林業公社</t>
  </si>
  <si>
    <t>（社）長崎県林業コンサルタント</t>
  </si>
  <si>
    <t>（財）長崎県建設技術研究センター</t>
  </si>
  <si>
    <t>長崎県道路公社</t>
  </si>
  <si>
    <t>（財）石木ダム地域振興対策基金</t>
  </si>
  <si>
    <t>（財）長崎県住宅・建築総合センター</t>
  </si>
  <si>
    <t>長崎県住宅供給公社</t>
  </si>
  <si>
    <t>長崎県土地開発公社</t>
  </si>
  <si>
    <t>（株）長崎県営バス観光</t>
  </si>
  <si>
    <t>（財）長崎県暴力団追放県民会議</t>
  </si>
  <si>
    <t>長崎県公立大学法人（地方独立行政法人）</t>
  </si>
  <si>
    <t>（財）長崎県育英会</t>
  </si>
  <si>
    <t>熊本県</t>
  </si>
  <si>
    <t>（財）熊本県立劇場</t>
  </si>
  <si>
    <t>天草エアライン（株）</t>
  </si>
  <si>
    <t>肥薩おれんじ鉄道（株）</t>
  </si>
  <si>
    <t>豊肥本線高速鉄道保有(㈱)</t>
  </si>
  <si>
    <t>フィッシャリーナ天草（株）</t>
  </si>
  <si>
    <t>（社福）熊本県社会福祉事業団</t>
  </si>
  <si>
    <t>（財）熊本さわやか長寿財団</t>
  </si>
  <si>
    <t>（財）熊本県生活衛生営業指導センター</t>
  </si>
  <si>
    <t>（財）熊本県角膜・腎臓バンク協会</t>
  </si>
  <si>
    <t>（財）熊本県総合保健センター</t>
  </si>
  <si>
    <t>（財）水俣・芦北地域振興財団</t>
  </si>
  <si>
    <t>（社）熊本県産業廃棄物協会</t>
  </si>
  <si>
    <t>（財）埼玉県国際交流協会</t>
  </si>
  <si>
    <t>（株）秩父開発機構</t>
  </si>
  <si>
    <t>埼玉新都市交通（株）</t>
  </si>
  <si>
    <t>埼玉高速鉄道（株）</t>
  </si>
  <si>
    <t>（財）いきいき埼玉</t>
  </si>
  <si>
    <t>（財）埼玉県消防協会</t>
  </si>
  <si>
    <t>（財）さいたま緑のトラスト協会</t>
  </si>
  <si>
    <t>（財）大阪国際平和センター</t>
  </si>
  <si>
    <t>（財）大阪府文化振興財団</t>
  </si>
  <si>
    <t>（財）大阪府男女共同参画推進財団</t>
  </si>
  <si>
    <t>（財）大阪府青少年活動財団</t>
  </si>
  <si>
    <t>（財）大阪府国際交流財団</t>
  </si>
  <si>
    <t>（株）大阪国際会議場</t>
  </si>
  <si>
    <t>（財）大阪府地域福祉推進財団</t>
  </si>
  <si>
    <t>（財）大阪府保健医療財団</t>
  </si>
  <si>
    <t>（財）大阪府産業基盤整備協会</t>
  </si>
  <si>
    <t>（財）西成労働福祉センター</t>
  </si>
  <si>
    <t>（財）大阪生涯職業教育振興協会</t>
  </si>
  <si>
    <t>（財）大阪府みどり公社</t>
  </si>
  <si>
    <t>（株）大阪府食品流通センター</t>
  </si>
  <si>
    <t>（財）大阪府漁業振興基金</t>
  </si>
  <si>
    <t>（財）大阪産業廃棄物処理公社</t>
  </si>
  <si>
    <t>大阪高速鉄道（株）</t>
  </si>
  <si>
    <t>大阪府道路公社</t>
  </si>
  <si>
    <t>（財）大阪府公園協会</t>
  </si>
  <si>
    <t>大阪府土地開発公社</t>
  </si>
  <si>
    <t>堺泉北埠頭（株）</t>
  </si>
  <si>
    <t>大阪府住宅供給公社</t>
  </si>
  <si>
    <t>（財）大阪府千里センター</t>
  </si>
  <si>
    <t>（財）大阪府泉北センター</t>
  </si>
  <si>
    <t>（財）大阪府臨海・りんくうセンター</t>
  </si>
  <si>
    <t>（財）大阪府水道サービス公社</t>
  </si>
  <si>
    <t>（財）大阪国際児童文学館</t>
  </si>
  <si>
    <t>（財）大阪府スポーツ・教育振興財団</t>
  </si>
  <si>
    <t>（財）アジア・太平洋人権情報センター</t>
  </si>
  <si>
    <t>（財）千里ライフサイエンス振興財団</t>
  </si>
  <si>
    <t>（財）大阪２１世紀協会</t>
  </si>
  <si>
    <t>（財）大阪府マリーナ協会</t>
  </si>
  <si>
    <t>（財）大阪がん予防検診センター</t>
  </si>
  <si>
    <t>（社福）大阪府総合福祉協会</t>
  </si>
  <si>
    <t>（社福）大阪府障害者福祉事業団</t>
  </si>
  <si>
    <t>（株）いずみコスモポリス</t>
  </si>
  <si>
    <t>大阪府中小企業信用保証協会</t>
  </si>
  <si>
    <t>（株）大阪鶴見フラワーセンター</t>
  </si>
  <si>
    <t>大阪府都市開発（株）</t>
  </si>
  <si>
    <t>大阪外環状鉄道（株）</t>
  </si>
  <si>
    <t>（財）大阪府下水道技術センター</t>
  </si>
  <si>
    <t>りんくうゲートタワービル（株）</t>
  </si>
  <si>
    <t>※業務委託契約金額には利用料金収入を含む。</t>
  </si>
  <si>
    <t>調査する予定</t>
  </si>
  <si>
    <t>兵庫県</t>
  </si>
  <si>
    <t>第三者との契約</t>
  </si>
  <si>
    <t>佐賀県</t>
  </si>
  <si>
    <t>（財）佐賀県経済調査協会</t>
  </si>
  <si>
    <t>少額随契２件
見積合による随契１件</t>
  </si>
  <si>
    <t>（財）佐賀県女性と生涯学習財団</t>
  </si>
  <si>
    <t>うち１件（192,979,000円）はH18～指定管理者制度へ移行</t>
  </si>
  <si>
    <t>第三者への委託は警備、清掃業務の施設管理の一部</t>
  </si>
  <si>
    <t>（財）佐賀県芸術文化育成基金</t>
  </si>
  <si>
    <t>（財）佐賀県国際交流協会</t>
  </si>
  <si>
    <t>（財）佐賀県環境クリーン財団</t>
  </si>
  <si>
    <t>（財）佐賀県地域福祉振興基金</t>
  </si>
  <si>
    <t>（財）佐賀県長寿社会振興財団</t>
  </si>
  <si>
    <t>うち１件（30,543,000円）はH18～指定管理者制度へ移行</t>
  </si>
  <si>
    <t>（財）佐賀県救急医療財団</t>
  </si>
  <si>
    <t>（財）佐賀県総合保健協会</t>
  </si>
  <si>
    <t>★随意契約
把握
３５道府県合計</t>
  </si>
  <si>
    <t>第三者との
契約件数</t>
  </si>
  <si>
    <t>うち、随意
契約件数</t>
  </si>
  <si>
    <t>うち、随意
契約金額
（千円）</t>
  </si>
  <si>
    <t>調査する
予定</t>
  </si>
  <si>
    <t>データなし</t>
  </si>
  <si>
    <t>把握</t>
  </si>
  <si>
    <t>一部データなし</t>
  </si>
  <si>
    <t>内、随意
契約金額
（千円）</t>
  </si>
  <si>
    <t>データなし</t>
  </si>
  <si>
    <t>なし</t>
  </si>
  <si>
    <r>
      <t xml:space="preserve">★第三者との
随意契約把握
</t>
    </r>
    <r>
      <rPr>
        <sz val="11"/>
        <rFont val="ＭＳ Ｐゴシック"/>
        <family val="3"/>
      </rPr>
      <t>１５府県合計</t>
    </r>
  </si>
  <si>
    <t>財団法人山形県産業技術振興機構</t>
  </si>
  <si>
    <t>財団法人山形大学産業研究所</t>
  </si>
  <si>
    <t>財団法人山形県農業公社</t>
  </si>
  <si>
    <t>山形県漁業信用基金協会</t>
  </si>
  <si>
    <t>財団法人山形県農業振興機構</t>
  </si>
  <si>
    <t>社団法人山形県畜産協会</t>
  </si>
  <si>
    <t>社団法人山形県系統豚普及センター</t>
  </si>
  <si>
    <t>財団法人山形県水産振興協会</t>
  </si>
  <si>
    <t>財団法人山形県林業公社</t>
  </si>
  <si>
    <t>財団法人山形県みどり推進機構</t>
  </si>
  <si>
    <t>財団法人山形県建設技術センター</t>
  </si>
  <si>
    <t>山形県土地開発公社</t>
  </si>
  <si>
    <t>山形県道路公社</t>
  </si>
  <si>
    <t>山形県住宅供給公社</t>
  </si>
  <si>
    <t>山形鉄道株式会社</t>
  </si>
  <si>
    <t>問１（１）</t>
  </si>
  <si>
    <t>問１（２）</t>
  </si>
  <si>
    <t>問１（３）</t>
  </si>
  <si>
    <t>問１（４）</t>
  </si>
  <si>
    <t>問１（５）</t>
  </si>
  <si>
    <t>問１（６）</t>
  </si>
  <si>
    <t>問１（７）</t>
  </si>
  <si>
    <t>問２（１）</t>
  </si>
  <si>
    <t>問２（２）</t>
  </si>
  <si>
    <t>財団法人暴力団追放兵庫県民センター</t>
  </si>
  <si>
    <t>財団法人兵庫県人権啓発協会</t>
  </si>
  <si>
    <t>財団法人兵庫県高齢者生きがい創造協会</t>
  </si>
  <si>
    <t>社団法人兵庫みどり公社</t>
  </si>
  <si>
    <t>財団法人兵庫県まちづくり技術センター</t>
  </si>
  <si>
    <t>財団法人兵庫県環境クリエイトセンター</t>
  </si>
  <si>
    <t>財団法人西播地域地場産業振興センター</t>
  </si>
  <si>
    <t>財団法人但馬地域地場産業振興センター</t>
  </si>
  <si>
    <t>株式会社神戸国際会館</t>
  </si>
  <si>
    <t>財団法人兵庫県雇用開発協会</t>
  </si>
  <si>
    <t xml:space="preserve">
50
※H17.7.1現在</t>
  </si>
  <si>
    <t>播磨三洋工業株式会社</t>
  </si>
  <si>
    <t>阪神友愛食品株式会社</t>
  </si>
  <si>
    <t>職業訓練法人西播磨情報処理人材開発財団</t>
  </si>
  <si>
    <t>社団法人兵庫県農業会館</t>
  </si>
  <si>
    <t>兵庫県漁業信用基金協会</t>
  </si>
  <si>
    <t>但馬空港ターミナル株式会社</t>
  </si>
  <si>
    <t>ひょうご埠頭株式会社</t>
  </si>
  <si>
    <t>新西宮ヨットハーバー株式会社</t>
  </si>
  <si>
    <t>財団法人兵庫県自治協会</t>
  </si>
  <si>
    <t>株式会社夢舞台</t>
  </si>
  <si>
    <t>（注）</t>
  </si>
  <si>
    <t>下水道公社では、各浄化センターの運転管理業務を３年ごとに指名競争入札により決定した業者と契約し、２年目、３年目は同</t>
  </si>
  <si>
    <t>業者と随意契約を締結している。これは、習熟による運転機器管理能力の担保、施設の安全・安定稼動の確保、コスト縮減の</t>
  </si>
  <si>
    <t>観点から行っているが、平成１６年度はいずれの浄化センターも随意契約の年にあたっており、その結果、問４（２）、問４（４）に</t>
  </si>
  <si>
    <t>占める割合が高くなっている。なお、この随意契約は、７件、２，１８１，５００，０００円である。</t>
  </si>
  <si>
    <r>
      <t xml:space="preserve">
2
※</t>
    </r>
    <r>
      <rPr>
        <sz val="9"/>
        <rFont val="ＭＳ Ｐゴシック"/>
        <family val="3"/>
      </rPr>
      <t>県OB1、</t>
    </r>
    <r>
      <rPr>
        <sz val="11"/>
        <rFont val="ＭＳ Ｐゴシック"/>
        <family val="3"/>
      </rPr>
      <t xml:space="preserve">
</t>
    </r>
    <r>
      <rPr>
        <sz val="9"/>
        <rFont val="ＭＳ Ｐゴシック"/>
        <family val="3"/>
      </rPr>
      <t>県警OB1</t>
    </r>
  </si>
  <si>
    <r>
      <t xml:space="preserve">
2
</t>
    </r>
    <r>
      <rPr>
        <sz val="9"/>
        <rFont val="ＭＳ Ｐゴシック"/>
        <family val="3"/>
      </rPr>
      <t>※県OB1、
県警OB1</t>
    </r>
  </si>
  <si>
    <t>-</t>
  </si>
  <si>
    <t>-</t>
  </si>
  <si>
    <t>-</t>
  </si>
  <si>
    <t>奈良県</t>
  </si>
  <si>
    <t>（財）奈良県文化事業団</t>
  </si>
  <si>
    <t>一部把握</t>
  </si>
  <si>
    <t>把握</t>
  </si>
  <si>
    <t>一部把握</t>
  </si>
  <si>
    <t>一部把握</t>
  </si>
  <si>
    <t>一部把握　　　　　　　　　　　　　　※Ｈ16実績について把握している</t>
  </si>
  <si>
    <t>　　　　　把握</t>
  </si>
  <si>
    <t>あり</t>
  </si>
  <si>
    <t>なし</t>
  </si>
  <si>
    <t>あり</t>
  </si>
  <si>
    <t>なし</t>
  </si>
  <si>
    <t>群馬県</t>
  </si>
  <si>
    <t>-</t>
  </si>
  <si>
    <t>(財)群馬県私学振興会</t>
  </si>
  <si>
    <t>(財)群馬県消防協会</t>
  </si>
  <si>
    <t>(財)群馬県女性会館</t>
  </si>
  <si>
    <t>徳島県住宅供給公社</t>
  </si>
  <si>
    <t>(財)徳島県企業公社</t>
  </si>
  <si>
    <t>(財)徳島県埋蔵文化財センター</t>
  </si>
  <si>
    <t>(財)徳島県スポーツ振興財団</t>
  </si>
  <si>
    <t>(財)徳島県暴力追放県民センター</t>
  </si>
  <si>
    <t>(財)とくしま地域政策研究所</t>
  </si>
  <si>
    <t>(財)e-とくしま推進財団　</t>
  </si>
  <si>
    <t>-</t>
  </si>
  <si>
    <t>(財)徳島県腎臓バンク</t>
  </si>
  <si>
    <t>(財)徳島県総合健診センター</t>
  </si>
  <si>
    <t>(財)とくしま“あい”ﾗﾝﾄﾞ推進協議会</t>
  </si>
  <si>
    <t>(財)とくしま産業振興機構</t>
  </si>
  <si>
    <t>(株）コート・ベール徳島</t>
  </si>
  <si>
    <t>(財)徳島県建設技術センター</t>
  </si>
  <si>
    <t>香川県</t>
  </si>
  <si>
    <t xml:space="preserve"> （財）香川情報化推進機構</t>
  </si>
  <si>
    <t>今後の取り扱いについて検討中</t>
  </si>
  <si>
    <t xml:space="preserve"> （財）明治百年記念香川県青少年基金</t>
  </si>
  <si>
    <t xml:space="preserve"> （財）香川県国際交流協会</t>
  </si>
  <si>
    <t xml:space="preserve"> （財）吉野川水源地域対策基金</t>
  </si>
  <si>
    <t xml:space="preserve"> （財）香川県環境保全公社</t>
  </si>
  <si>
    <t xml:space="preserve"> （財）香川県民間社会福祉施設振興財団</t>
  </si>
  <si>
    <t xml:space="preserve"> （財）香川県ボランティア基金</t>
  </si>
  <si>
    <t xml:space="preserve"> （財）香川県国民年金福祉協会</t>
  </si>
  <si>
    <t xml:space="preserve"> （財）香川県児童・青少年健全育成事業団</t>
  </si>
  <si>
    <t xml:space="preserve"> （財）香川県身体障害者協会</t>
  </si>
  <si>
    <t>(1) 常勤職員が兼務</t>
  </si>
  <si>
    <t xml:space="preserve"> （財）香川いのちのリレー財団</t>
  </si>
  <si>
    <t xml:space="preserve"> （財）香川県生活衛生営業指導センター</t>
  </si>
  <si>
    <t xml:space="preserve"> （財）香川県食鳥衛生検査センター</t>
  </si>
  <si>
    <t xml:space="preserve"> （財）かがわ産業支援財団</t>
  </si>
  <si>
    <t xml:space="preserve"> （財）瀬戸大橋記念公園管理協会</t>
  </si>
  <si>
    <t xml:space="preserve"> （財）高松観光コンベンション・ビュ－ロ－</t>
  </si>
  <si>
    <t xml:space="preserve"> （財）高松勤労者総合福祉振興協会</t>
  </si>
  <si>
    <t xml:space="preserve"> （財）香川県農業振興公社</t>
  </si>
  <si>
    <t xml:space="preserve"> （財）かがわ水と緑の財団</t>
  </si>
  <si>
    <t xml:space="preserve"> （財）香川県水産振興基金</t>
  </si>
  <si>
    <t xml:space="preserve"> （財）香川県建設技術センター</t>
  </si>
  <si>
    <t xml:space="preserve"> （財）香川県下水道公社</t>
  </si>
  <si>
    <t xml:space="preserve"> 高松空港ビル（株）</t>
  </si>
  <si>
    <t>瀬戸大橋高速鉄道保有(株)</t>
  </si>
  <si>
    <t xml:space="preserve"> （社）香川県青果物生産出荷安定基金協会</t>
  </si>
  <si>
    <t xml:space="preserve"> （社福）香川県社会福祉事業団</t>
  </si>
  <si>
    <t xml:space="preserve"> （社福）香川県身体障害者総合ﾘﾊﾋﾞﾘﾃｰｼｮﾝｾﾝﾀｰ事業団</t>
  </si>
  <si>
    <t xml:space="preserve"> 香川県信用保証協会</t>
  </si>
  <si>
    <t xml:space="preserve"> 香川県漁業信用基金協会</t>
  </si>
  <si>
    <t xml:space="preserve"> 香川県土地開発公社</t>
  </si>
  <si>
    <t xml:space="preserve"> 香川県道路公社</t>
  </si>
  <si>
    <t xml:space="preserve"> 香川県住宅供給公社</t>
  </si>
  <si>
    <t xml:space="preserve"> （財）置県百年記念香川県芸術文化振興財団</t>
  </si>
  <si>
    <t xml:space="preserve"> （財）イサム・ノグチ日本財団</t>
  </si>
  <si>
    <t xml:space="preserve"> （財）香川県暴力追放運動推進センター</t>
  </si>
  <si>
    <t>平成１８年４月１日現在</t>
  </si>
  <si>
    <t>(財)滋賀県暴力団追放推進センター</t>
  </si>
  <si>
    <t>(財)びわ湖空港周辺整備基金</t>
  </si>
  <si>
    <t>(財)滋賀県消防協会</t>
  </si>
  <si>
    <t>(財)びわ湖ﾚｲｸﾌﾛﾝﾄｾﾝﾀｰ</t>
  </si>
  <si>
    <t>(財)糸賀一雄記念財団</t>
  </si>
  <si>
    <t>滋賀県信用保証協会</t>
  </si>
  <si>
    <t>(財)滋賀県農林漁業後継者特別対策基金</t>
  </si>
  <si>
    <t>(株)滋賀食肉地方卸売市場</t>
  </si>
  <si>
    <t>(財)滋賀県文化財保護協会</t>
  </si>
  <si>
    <t>平成１８年４月１日現在</t>
  </si>
  <si>
    <t>ー</t>
  </si>
  <si>
    <t>ー</t>
  </si>
  <si>
    <t>ー</t>
  </si>
  <si>
    <t>ー</t>
  </si>
  <si>
    <t>ー</t>
  </si>
  <si>
    <t>ー</t>
  </si>
  <si>
    <t xml:space="preserve"> 財)千葉県史料研究財団</t>
  </si>
  <si>
    <t xml:space="preserve"> 財)千葉県私立学校教職員退職金財団</t>
  </si>
  <si>
    <t xml:space="preserve"> 社)千葉県私学教育振興会</t>
  </si>
  <si>
    <t xml:space="preserve"> </t>
  </si>
  <si>
    <t xml:space="preserve"> 財)千葉ヘルス財団</t>
  </si>
  <si>
    <t xml:space="preserve"> 財)千葉県福祉ふれあい財団</t>
  </si>
  <si>
    <t xml:space="preserve"> 福)千葉県社会福祉事業団</t>
  </si>
  <si>
    <t xml:space="preserve"> 福)千葉県身体障害者福祉事業団</t>
  </si>
  <si>
    <t xml:space="preserve"> 財)千葉県青少年女性協会</t>
  </si>
  <si>
    <t xml:space="preserve"> 財)千葉県文化振興財団</t>
  </si>
  <si>
    <t xml:space="preserve"> 財)ﾆｭｰﾌｨﾙﾊｰﾓﾆｰｵｰｹｽﾄﾗ千葉</t>
  </si>
  <si>
    <t xml:space="preserve"> 財)ちば国際ｺﾝﾍﾞﾝｼｮﾝﾋﾞｭｰﾛｰ</t>
  </si>
  <si>
    <t xml:space="preserve"> 財)観光公社</t>
  </si>
  <si>
    <t xml:space="preserve"> ㈱幕張メッセ</t>
  </si>
  <si>
    <t xml:space="preserve"> ㈱千葉データセンター</t>
  </si>
  <si>
    <t xml:space="preserve"> 財)千葉県農業開発公社</t>
  </si>
  <si>
    <t xml:space="preserve"> 財)千葉水産振興公社</t>
  </si>
  <si>
    <t xml:space="preserve"> 財)千葉県建設技術センター</t>
  </si>
  <si>
    <t xml:space="preserve"> 財)千葉県まちづくり公社</t>
  </si>
  <si>
    <t xml:space="preserve"> 千葉県土地開発公社</t>
  </si>
  <si>
    <t xml:space="preserve"> 財)千葉県下水道公社</t>
  </si>
  <si>
    <t xml:space="preserve"> 京葉都市サービス㈱</t>
  </si>
  <si>
    <t xml:space="preserve"> 財)千葉県教育振興財団</t>
  </si>
  <si>
    <t>平成１７年８月１日現在（東京都監理団体）</t>
  </si>
  <si>
    <t>東京都</t>
  </si>
  <si>
    <t>(財)東京都人権啓発センター</t>
  </si>
  <si>
    <t>　それぞれ独立した法人であり、法人ごとの事情に合わせて判断すべき事項であると考えていることから、都としては関知していません。</t>
  </si>
  <si>
    <t>(財)東京都島しょ振興公社</t>
  </si>
  <si>
    <t>(財)東京税務協会</t>
  </si>
  <si>
    <t>社団法人大分県農業農村振興公社</t>
  </si>
  <si>
    <t>株式会社ボール種苗センター</t>
  </si>
  <si>
    <t>財団法人大分県主要農作物改善協会</t>
  </si>
  <si>
    <t>社団法人大分県畜産協会</t>
  </si>
  <si>
    <t>社団法人大分県配合飼料価格安定基金協会</t>
  </si>
  <si>
    <t>社団法人大分県畜産振興公社</t>
  </si>
  <si>
    <t>社団法人大分県生乳検査協会</t>
  </si>
  <si>
    <t>財団法人大分県森林整備センター</t>
  </si>
  <si>
    <t>社団法人大分県林業公社</t>
  </si>
  <si>
    <t>社団法人大分県漁業振興協会</t>
  </si>
  <si>
    <t>社団法人大分県漁業公社</t>
  </si>
  <si>
    <t>宮崎県</t>
  </si>
  <si>
    <t>財　宮崎県私学振興会</t>
  </si>
  <si>
    <t>該当なし</t>
  </si>
  <si>
    <t>財　宮崎県立芸術劇場</t>
  </si>
  <si>
    <t>財　宮崎県人権啓発協会</t>
  </si>
  <si>
    <t>財　宮崎県国際交流協会</t>
  </si>
  <si>
    <t>財　宮崎県看護学術振興財団</t>
  </si>
  <si>
    <t>財　宮崎県生活衛生営業指導センター</t>
  </si>
  <si>
    <t>財　宮崎県腎臓バンク</t>
  </si>
  <si>
    <t>財　宮崎県健康づくり協会</t>
  </si>
  <si>
    <t>財　宮崎県環境整備公社</t>
  </si>
  <si>
    <t>社　宮崎県林業公社</t>
  </si>
  <si>
    <t xml:space="preserve"> いすみ鉄道㈱</t>
  </si>
  <si>
    <t xml:space="preserve"> </t>
  </si>
  <si>
    <t xml:space="preserve"> 財)千葉県消防協会</t>
  </si>
  <si>
    <t xml:space="preserve"> 財)千葉県地域ぐるみ福祉振興基金</t>
  </si>
  <si>
    <t xml:space="preserve"> 財)千葉県生活衛生営業指導センター</t>
  </si>
  <si>
    <t xml:space="preserve"> 財)千葉県動物保護管理協会</t>
  </si>
  <si>
    <t xml:space="preserve"> 財)印旛沼環境基金</t>
  </si>
  <si>
    <t xml:space="preserve"> 財)千葉県産業振興センター</t>
  </si>
  <si>
    <t xml:space="preserve"> 財)かずさﾃﾞｨｰ･ｴﾇ･ｴｰ研究所</t>
  </si>
  <si>
    <t xml:space="preserve"> ㈱かずさアカデミアパーク</t>
  </si>
  <si>
    <t xml:space="preserve"> 財)千葉県勝浦海中公園センター</t>
  </si>
  <si>
    <t xml:space="preserve"> 千葉県漁業信用基金協会</t>
  </si>
  <si>
    <t xml:space="preserve"> 社)千葉県青果物価格補償協会</t>
  </si>
  <si>
    <t xml:space="preserve"> 千葉園芸プラスチック加工㈱</t>
  </si>
  <si>
    <t xml:space="preserve"> 社)千葉県緑化推進委員会</t>
  </si>
  <si>
    <t xml:space="preserve"> 財)千葉県漁業振興基金</t>
  </si>
  <si>
    <t xml:space="preserve"> 千葉県道路公社</t>
  </si>
  <si>
    <t xml:space="preserve"> 千葉県住宅供給公社</t>
  </si>
  <si>
    <t xml:space="preserve"> 千葉都市モノレール㈱</t>
  </si>
  <si>
    <t xml:space="preserve"> </t>
  </si>
  <si>
    <t xml:space="preserve"> 財)千葉県暴力団追放県民会議</t>
  </si>
  <si>
    <t>　※業務委託、随意契約件数は全庁的な集計をしていない。</t>
  </si>
  <si>
    <t>平成１７年７月１日現在</t>
  </si>
  <si>
    <t>岐阜県</t>
  </si>
  <si>
    <t>(財)愛知県林業振興基金</t>
  </si>
  <si>
    <t>(社)愛知県農林公社</t>
  </si>
  <si>
    <t>(社)木曽三川水源造成公社</t>
  </si>
  <si>
    <t>(財)愛知県水産業振興基金</t>
  </si>
  <si>
    <t>愛知県漁業信用基金協会</t>
  </si>
  <si>
    <t>愛知県土地開発公社</t>
  </si>
  <si>
    <t>(財)愛知県都市整備協会</t>
  </si>
  <si>
    <t>名古屋高速道路公社</t>
  </si>
  <si>
    <t>愛知県道路公社</t>
  </si>
  <si>
    <t>(財)桃花台センター</t>
  </si>
  <si>
    <t>愛知県住宅供給公社</t>
  </si>
  <si>
    <t>(財)愛知県教育サービスセンター</t>
  </si>
  <si>
    <t>(財)愛知県スポーツ振興事業団</t>
  </si>
  <si>
    <t>(財)愛知県体育協会</t>
  </si>
  <si>
    <t>(財)暴力追放愛知県民会議</t>
  </si>
  <si>
    <t>※役員数・職員数は、Ｈ１８．４．１現在　　委託件数・金額は、Ｈ１６年度決算数値</t>
  </si>
  <si>
    <t>※（財）愛知県教育サービスセンターと（財）愛知県スポーツ振興事業団は、Ｈ１８．４．１に統合　現在は教育・スポーツ振興財団</t>
  </si>
  <si>
    <t>-</t>
  </si>
  <si>
    <t>　(財)かがわ健康福祉機構</t>
  </si>
  <si>
    <t>問４(１)</t>
  </si>
  <si>
    <t>問４(２)</t>
  </si>
  <si>
    <t>愛媛県</t>
  </si>
  <si>
    <t>松山空港ビル㈱</t>
  </si>
  <si>
    <t>(財)愛媛県廃棄物処理センター</t>
  </si>
  <si>
    <t>(財)えひめ女性財団</t>
  </si>
  <si>
    <t>(社福)愛媛県社会福祉事業団</t>
  </si>
  <si>
    <t>愛媛エフ・エー・ゼット㈱</t>
  </si>
  <si>
    <t>(財)伊方原子力広報センター</t>
  </si>
  <si>
    <t>(財)えひめ産業振興財団</t>
  </si>
  <si>
    <t>愛媛県信用保証協会</t>
  </si>
  <si>
    <t>(財)松山観光コンベンション協会</t>
  </si>
  <si>
    <t>(財)愛媛県国際交流協会</t>
  </si>
  <si>
    <t>(財)愛媛の森林基金</t>
  </si>
  <si>
    <t>(財)えひめ農林漁業担い手育成公社</t>
  </si>
  <si>
    <t>(社)愛媛県果実生産出荷安定基金協会</t>
  </si>
  <si>
    <t>(社)愛媛県野菜価格安定基金協会</t>
  </si>
  <si>
    <t>(財)愛媛県水産振興基金</t>
  </si>
  <si>
    <t>(財)愛媛県栽培漁業基金</t>
  </si>
  <si>
    <t>松山観光港ターミナル㈱</t>
  </si>
  <si>
    <t>(財)愛媛県動物園協会</t>
  </si>
  <si>
    <t>南レク㈱</t>
  </si>
  <si>
    <t>愛媛県土地開発公社</t>
  </si>
  <si>
    <t>愛媛県住宅供給公社</t>
  </si>
  <si>
    <t>(財)愛媛県文化振興財団</t>
  </si>
  <si>
    <t>(財)愛媛県埋蔵文化財調査センター</t>
  </si>
  <si>
    <t>不明</t>
  </si>
  <si>
    <t>(財)愛媛県スポーツ振興事業団</t>
  </si>
  <si>
    <t>(財)愛媛県暴力追放推進センター</t>
  </si>
  <si>
    <t>平成１８年４月１日現在</t>
  </si>
  <si>
    <t>高知県</t>
  </si>
  <si>
    <t>（財）高知県人権啓発センター</t>
  </si>
  <si>
    <t>ﾃﾞｰﾀ無し</t>
  </si>
  <si>
    <t>未定</t>
  </si>
  <si>
    <t>（財）高知県福祉基金</t>
  </si>
  <si>
    <t>（財）世界人権問題研究センター</t>
  </si>
  <si>
    <t>（財）城陽山砂利採取地整備公社</t>
  </si>
  <si>
    <t>（財）関西文化学術研究都市推進機構</t>
  </si>
  <si>
    <t>北近畿タンゴ鉄道㈱</t>
  </si>
  <si>
    <t>-</t>
  </si>
  <si>
    <t>(福)京都府社会福祉事業団</t>
  </si>
  <si>
    <t xml:space="preserve"> </t>
  </si>
  <si>
    <t>（財）京都ＳＫＹセンター</t>
  </si>
  <si>
    <t>（財）京都府生活衛生営業指導センター</t>
  </si>
  <si>
    <t>-</t>
  </si>
  <si>
    <t>（財）京都府少年教育振興会</t>
  </si>
  <si>
    <t xml:space="preserv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</si>
</sst>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quot;△ &quot;#,##0"/>
    <numFmt numFmtId="183" formatCode="#,##0_);[Red]\(#,##0\)"/>
    <numFmt numFmtId="184" formatCode="0_ "/>
    <numFmt numFmtId="185" formatCode="0_);[Red]\(0\)"/>
    <numFmt numFmtId="186" formatCode="#,##0_ ;[Red]\-#,##0\ "/>
    <numFmt numFmtId="187" formatCode="0;&quot;▲ &quot;0"/>
    <numFmt numFmtId="188" formatCode="#,###;[Red]\-#,##0"/>
    <numFmt numFmtId="189" formatCode="0.0%"/>
    <numFmt numFmtId="190" formatCode="0&quot;団体&quot;;&quot;△ &quot;0&quot;団体&quot;"/>
    <numFmt numFmtId="191" formatCode="&quot;公募　&quot;#,###"/>
    <numFmt numFmtId="192" formatCode="#,###&quot;施設&quot;"/>
    <numFmt numFmtId="193" formatCode="&quot;指名　&quot;#,###"/>
    <numFmt numFmtId="194" formatCode="#,##0_);\(#,##0\)"/>
    <numFmt numFmtId="195" formatCode="#,##0.0;[Red]\-#,##0.0"/>
    <numFmt numFmtId="196" formatCode="#,##0.0"/>
    <numFmt numFmtId="197" formatCode="0.0000_ "/>
    <numFmt numFmtId="198" formatCode="0.000_ "/>
    <numFmt numFmtId="199" formatCode="0.00_ "/>
    <numFmt numFmtId="200" formatCode="0.0_ "/>
    <numFmt numFmtId="201" formatCode="#,##0.0_ "/>
    <numFmt numFmtId="202" formatCode="#,##0.00_ "/>
    <numFmt numFmtId="203" formatCode="#,##0.0_);[Red]\(#,##0.0\)"/>
    <numFmt numFmtId="204" formatCode="#,##0.00_);[Red]\(#,##0.00\)"/>
    <numFmt numFmtId="205" formatCode="#,##0.000_);[Red]\(#,##0.000\)"/>
  </numFmts>
  <fonts count="39">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8"/>
      <name val="ＭＳ Ｐ明朝"/>
      <family val="1"/>
    </font>
    <font>
      <sz val="10"/>
      <name val="ＭＳ ゴシック"/>
      <family val="3"/>
    </font>
    <font>
      <sz val="6"/>
      <name val="明朝"/>
      <family val="3"/>
    </font>
    <font>
      <sz val="11"/>
      <color indexed="8"/>
      <name val="ＭＳ Ｐゴシック"/>
      <family val="3"/>
    </font>
    <font>
      <b/>
      <sz val="11"/>
      <name val="ＭＳ Ｐゴシック"/>
      <family val="3"/>
    </font>
    <font>
      <sz val="12"/>
      <name val="ＭＳ Ｐゴシック"/>
      <family val="3"/>
    </font>
    <font>
      <sz val="11"/>
      <name val="ＭＳ 明朝"/>
      <family val="1"/>
    </font>
    <font>
      <sz val="11"/>
      <name val="ＭＳ Ｐ明朝"/>
      <family val="1"/>
    </font>
    <font>
      <sz val="11"/>
      <color indexed="10"/>
      <name val="ＭＳ Ｐゴシック"/>
      <family val="3"/>
    </font>
    <font>
      <sz val="9"/>
      <name val="ＭＳ ゴシック"/>
      <family val="3"/>
    </font>
    <font>
      <sz val="10.5"/>
      <color indexed="8"/>
      <name val="ＭＳ ゴシック"/>
      <family val="3"/>
    </font>
    <font>
      <sz val="6"/>
      <name val="ＭＳ ゴシック"/>
      <family val="3"/>
    </font>
    <font>
      <sz val="11"/>
      <name val="明朝"/>
      <family val="1"/>
    </font>
    <font>
      <sz val="10"/>
      <name val="ＤＦ平成明朝体W3"/>
      <family val="0"/>
    </font>
    <font>
      <sz val="6"/>
      <name val="ＤＦ平成明朝体W3"/>
      <family val="0"/>
    </font>
    <font>
      <sz val="10"/>
      <name val="ＤＦＰ平成明朝体W3"/>
      <family val="1"/>
    </font>
    <font>
      <sz val="12"/>
      <name val="ＭＳ 明朝"/>
      <family val="1"/>
    </font>
    <font>
      <sz val="9.55"/>
      <color indexed="8"/>
      <name val="ＭＳ 明朝"/>
      <family val="1"/>
    </font>
    <font>
      <sz val="10"/>
      <color indexed="8"/>
      <name val="ＭＳ Ｐゴシック"/>
      <family val="3"/>
    </font>
    <font>
      <sz val="11"/>
      <name val="ＭＳ ゴシック"/>
      <family val="3"/>
    </font>
    <font>
      <sz val="6"/>
      <name val="ＭＳ Ｐ明朝"/>
      <family val="1"/>
    </font>
    <font>
      <strike/>
      <sz val="11"/>
      <name val="ＭＳ Ｐゴシック"/>
      <family val="3"/>
    </font>
    <font>
      <sz val="11"/>
      <color indexed="9"/>
      <name val="ＭＳ Ｐゴシック"/>
      <family val="3"/>
    </font>
    <font>
      <sz val="14"/>
      <name val="ＭＳ Ｐゴシック"/>
      <family val="3"/>
    </font>
    <font>
      <sz val="14"/>
      <name val="ＭＳ ゴシック"/>
      <family val="3"/>
    </font>
    <font>
      <sz val="12"/>
      <color indexed="8"/>
      <name val="ＭＳ Ｐゴシック"/>
      <family val="3"/>
    </font>
    <font>
      <b/>
      <sz val="9"/>
      <name val="ＭＳ Ｐゴシック"/>
      <family val="3"/>
    </font>
    <font>
      <sz val="6"/>
      <name val="ＭＳ 明朝"/>
      <family val="1"/>
    </font>
    <font>
      <sz val="11"/>
      <color indexed="8"/>
      <name val="Arial"/>
      <family val="2"/>
    </font>
    <font>
      <sz val="11"/>
      <name val="Arial"/>
      <family val="2"/>
    </font>
    <font>
      <sz val="11"/>
      <color indexed="8"/>
      <name val="ＭＳ ゴシック"/>
      <family val="3"/>
    </font>
    <font>
      <b/>
      <sz val="8"/>
      <name val="ＭＳ Ｐゴシック"/>
      <family val="2"/>
    </font>
  </fonts>
  <fills count="8">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160">
    <border>
      <left/>
      <right/>
      <top/>
      <bottom/>
      <diagonal/>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medium"/>
      <top style="medium"/>
      <bottom style="thin"/>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color indexed="63"/>
      </top>
      <bottom style="mediu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style="thin"/>
      <top style="thin"/>
      <bottom style="thin"/>
    </border>
    <border>
      <left style="medium"/>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color indexed="63"/>
      </left>
      <right style="medium"/>
      <top style="medium"/>
      <bottom style="medium"/>
    </border>
    <border>
      <left style="medium"/>
      <right style="medium"/>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style="thin"/>
      <right style="medium"/>
      <top>
        <color indexed="63"/>
      </top>
      <bottom style="thin"/>
    </border>
    <border>
      <left style="thin"/>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medium"/>
      <bottom>
        <color indexed="63"/>
      </bottom>
    </border>
    <border>
      <left style="dotted"/>
      <right>
        <color indexed="63"/>
      </right>
      <top style="dotted"/>
      <bottom style="dotted"/>
    </border>
    <border>
      <left style="dotted"/>
      <right>
        <color indexed="63"/>
      </right>
      <top style="dotted"/>
      <bottom style="thin"/>
    </border>
    <border>
      <left style="medium"/>
      <right>
        <color indexed="63"/>
      </right>
      <top style="medium"/>
      <bottom style="medium"/>
    </border>
    <border diagonalUp="1">
      <left style="thin"/>
      <right style="thin"/>
      <top style="thin"/>
      <bottom style="thin"/>
      <diagonal style="thin"/>
    </border>
    <border>
      <left style="hair"/>
      <right style="hair"/>
      <top style="medium"/>
      <bottom style="hair"/>
    </border>
    <border>
      <left style="hair"/>
      <right style="hair"/>
      <top style="hair"/>
      <bottom style="hair"/>
    </border>
    <border>
      <left>
        <color indexed="63"/>
      </left>
      <right style="thin"/>
      <top style="thin"/>
      <bottom>
        <color indexed="63"/>
      </bottom>
    </border>
    <border>
      <left style="medium"/>
      <right style="thin"/>
      <top>
        <color indexed="63"/>
      </top>
      <bottom style="thin"/>
    </border>
    <border>
      <left style="hair"/>
      <right style="hair"/>
      <top style="thin"/>
      <bottom style="hair"/>
    </border>
    <border>
      <left>
        <color indexed="63"/>
      </left>
      <right>
        <color indexed="63"/>
      </right>
      <top style="thin"/>
      <bottom style="thin"/>
    </border>
    <border>
      <left style="thin"/>
      <right style="thin"/>
      <top style="thin"/>
      <bottom style="hair"/>
    </border>
    <border>
      <left style="thin"/>
      <right>
        <color indexed="63"/>
      </right>
      <top style="thin"/>
      <bottom style="hair"/>
    </border>
    <border>
      <left style="medium"/>
      <right style="thin"/>
      <top style="thin"/>
      <bottom style="hair"/>
    </border>
    <border>
      <left style="thin"/>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double"/>
      <right>
        <color indexed="63"/>
      </right>
      <top>
        <color indexed="63"/>
      </top>
      <bottom>
        <color indexed="63"/>
      </bottom>
    </border>
    <border>
      <left style="thin"/>
      <right style="thin"/>
      <top style="thick"/>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color indexed="63"/>
      </right>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thin"/>
    </border>
    <border>
      <left style="thin"/>
      <right>
        <color indexed="63"/>
      </right>
      <top style="medium"/>
      <bottom>
        <color indexed="63"/>
      </bottom>
    </border>
    <border>
      <left style="medium"/>
      <right style="medium"/>
      <top style="medium"/>
      <bottom>
        <color indexed="63"/>
      </bottom>
    </border>
    <border>
      <left>
        <color indexed="63"/>
      </left>
      <right style="thin"/>
      <top style="medium"/>
      <bottom>
        <color indexed="63"/>
      </bottom>
    </border>
    <border>
      <left>
        <color indexed="63"/>
      </left>
      <right style="medium"/>
      <top style="thin"/>
      <bottom style="medium"/>
    </border>
    <border>
      <left style="medium"/>
      <right style="medium"/>
      <top>
        <color indexed="63"/>
      </top>
      <bottom style="thin"/>
    </border>
    <border>
      <left style="thin"/>
      <right style="hair"/>
      <top style="thin"/>
      <bottom>
        <color indexed="63"/>
      </bottom>
    </border>
    <border>
      <left style="hair"/>
      <right style="thin"/>
      <top style="thin"/>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style="hair"/>
      <bottom>
        <color indexed="63"/>
      </bottom>
    </border>
    <border>
      <left style="hair"/>
      <right style="thin"/>
      <top style="hair"/>
      <bottom>
        <color indexed="63"/>
      </bottom>
    </border>
    <border>
      <left style="thin"/>
      <right style="hair"/>
      <top style="thin"/>
      <bottom style="double"/>
    </border>
    <border>
      <left style="hair"/>
      <right style="thin"/>
      <top style="thin"/>
      <bottom style="double"/>
    </border>
    <border>
      <left style="thin"/>
      <right style="thin"/>
      <top style="double"/>
      <bottom style="thin"/>
    </border>
    <border>
      <left style="thin"/>
      <right style="hair"/>
      <top style="double"/>
      <bottom style="thin"/>
    </border>
    <border>
      <left style="hair"/>
      <right style="thin"/>
      <top style="double"/>
      <bottom style="thin"/>
    </border>
    <border>
      <left style="thin"/>
      <right style="thin"/>
      <top>
        <color indexed="63"/>
      </top>
      <bottom style="medium"/>
    </border>
    <border>
      <left style="thin"/>
      <right style="thin"/>
      <top style="medium"/>
      <bottom style="medium"/>
    </border>
    <border>
      <left style="hair"/>
      <right style="hair"/>
      <top style="hair"/>
      <bottom style="thin"/>
    </border>
    <border diagonalUp="1">
      <left style="medium"/>
      <right style="thin"/>
      <top style="medium"/>
      <bottom style="thin"/>
      <diagonal style="thin"/>
    </border>
    <border diagonalUp="1">
      <left style="thin"/>
      <right style="thin"/>
      <top style="medium"/>
      <bottom style="thin"/>
      <diagonal style="thin"/>
    </border>
    <border>
      <left>
        <color indexed="63"/>
      </left>
      <right style="thin"/>
      <top style="medium"/>
      <bottom style="medium"/>
    </border>
    <border>
      <left>
        <color indexed="63"/>
      </left>
      <right style="medium"/>
      <top style="medium"/>
      <bottom style="thin"/>
    </border>
    <border diagonalUp="1">
      <left style="medium"/>
      <right style="medium"/>
      <top style="medium"/>
      <bottom style="thin"/>
      <diagonal style="thin"/>
    </border>
    <border diagonalUp="1">
      <left style="medium"/>
      <right style="medium"/>
      <top style="thin"/>
      <bottom style="thin"/>
      <diagonal style="thin"/>
    </border>
    <border diagonalUp="1">
      <left style="medium"/>
      <right style="thin"/>
      <top style="thin"/>
      <bottom style="thin"/>
      <diagonal style="thin"/>
    </border>
    <border diagonalUp="1">
      <left style="medium"/>
      <right style="thin"/>
      <top style="thin"/>
      <bottom style="medium"/>
      <diagonal style="thin"/>
    </border>
    <border>
      <left style="dotted"/>
      <right style="thin"/>
      <top style="thin"/>
      <bottom>
        <color indexed="63"/>
      </bottom>
    </border>
    <border>
      <left style="thin"/>
      <right style="thin"/>
      <top style="dotted"/>
      <bottom style="dotted"/>
    </border>
    <border>
      <left style="double"/>
      <right style="thin"/>
      <top style="dotted"/>
      <bottom style="dotted"/>
    </border>
    <border>
      <left>
        <color indexed="63"/>
      </left>
      <right style="dotted"/>
      <top style="dotted"/>
      <bottom style="dotted"/>
    </border>
    <border>
      <left style="dotted"/>
      <right style="dotted"/>
      <top style="dotted"/>
      <bottom style="dotted"/>
    </border>
    <border>
      <left>
        <color indexed="63"/>
      </left>
      <right style="thin"/>
      <top style="dotted"/>
      <bottom style="dotted"/>
    </border>
    <border>
      <left style="thin"/>
      <right style="dotted"/>
      <top style="dotted"/>
      <bottom style="dotted"/>
    </border>
    <border>
      <left style="dotted"/>
      <right style="thin"/>
      <top style="dotted"/>
      <bottom style="dotted"/>
    </border>
    <border>
      <left style="thin"/>
      <right style="thin"/>
      <top>
        <color indexed="63"/>
      </top>
      <bottom style="dotted"/>
    </border>
    <border>
      <left style="double"/>
      <right style="thin"/>
      <top>
        <color indexed="63"/>
      </top>
      <bottom style="dotted"/>
    </border>
    <border>
      <left>
        <color indexed="63"/>
      </left>
      <right style="dotted"/>
      <top>
        <color indexed="63"/>
      </top>
      <bottom style="dotted"/>
    </border>
    <border>
      <left style="dotted"/>
      <right style="dotted"/>
      <top>
        <color indexed="63"/>
      </top>
      <bottom style="dotted"/>
    </border>
    <border>
      <left>
        <color indexed="63"/>
      </left>
      <right style="thin"/>
      <top>
        <color indexed="63"/>
      </top>
      <bottom style="dotted"/>
    </border>
    <border>
      <left style="thin"/>
      <right style="dotted"/>
      <top>
        <color indexed="63"/>
      </top>
      <bottom style="dotted"/>
    </border>
    <border>
      <left style="dotted"/>
      <right style="thin"/>
      <top>
        <color indexed="63"/>
      </top>
      <bottom style="dotted"/>
    </border>
    <border>
      <left style="double"/>
      <right style="thin"/>
      <top>
        <color indexed="63"/>
      </top>
      <bottom>
        <color indexed="63"/>
      </bottom>
    </border>
    <border>
      <left>
        <color indexed="63"/>
      </left>
      <right style="dotted"/>
      <top style="dotted"/>
      <bottom>
        <color indexed="63"/>
      </bottom>
    </border>
    <border>
      <left style="dotted"/>
      <right style="dotted"/>
      <top style="dotted"/>
      <bottom>
        <color indexed="63"/>
      </bottom>
    </border>
    <border>
      <left>
        <color indexed="63"/>
      </left>
      <right style="thin"/>
      <top style="dotted"/>
      <bottom>
        <color indexed="63"/>
      </bottom>
    </border>
    <border>
      <left style="thin"/>
      <right style="dotted"/>
      <top style="dotted"/>
      <bottom>
        <color indexed="63"/>
      </bottom>
    </border>
    <border>
      <left style="dotted"/>
      <right style="thin"/>
      <top style="dotted"/>
      <bottom>
        <color indexed="63"/>
      </bottom>
    </border>
    <border>
      <left style="thin"/>
      <right style="thin"/>
      <top style="dotted"/>
      <bottom>
        <color indexed="63"/>
      </bottom>
    </border>
    <border>
      <left style="thin"/>
      <right style="thin"/>
      <top style="dotted"/>
      <bottom style="thin"/>
    </border>
    <border>
      <left style="double"/>
      <right style="thin"/>
      <top style="dotted"/>
      <bottom style="thin"/>
    </border>
    <border>
      <left>
        <color indexed="63"/>
      </left>
      <right style="dotted"/>
      <top style="dotted"/>
      <bottom style="thin"/>
    </border>
    <border>
      <left style="dotted"/>
      <right style="dotted"/>
      <top style="dotted"/>
      <bottom style="thin"/>
    </border>
    <border>
      <left>
        <color indexed="63"/>
      </left>
      <right style="thin"/>
      <top style="dotted"/>
      <bottom style="thin"/>
    </border>
    <border>
      <left style="thin"/>
      <right style="dotted"/>
      <top style="dotted"/>
      <bottom style="thin"/>
    </border>
    <border>
      <left style="dotted"/>
      <right style="thin"/>
      <top style="dotted"/>
      <bottom style="thin"/>
    </border>
    <border>
      <left>
        <color indexed="63"/>
      </left>
      <right>
        <color indexed="63"/>
      </right>
      <top style="thin"/>
      <bottom style="medium"/>
    </border>
    <border diagonalUp="1">
      <left style="thin"/>
      <right style="thin"/>
      <top>
        <color indexed="63"/>
      </top>
      <bottom style="thin"/>
      <diagonal style="hair"/>
    </border>
    <border diagonalUp="1">
      <left style="thin"/>
      <right style="thin"/>
      <top style="thin"/>
      <bottom style="thin"/>
      <diagonal style="hair"/>
    </border>
    <border>
      <left style="thin"/>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thin"/>
      <right style="hair"/>
      <top style="medium"/>
      <bottom style="hair"/>
    </border>
    <border>
      <left style="thin"/>
      <right>
        <color indexed="63"/>
      </right>
      <top style="hair"/>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double"/>
    </border>
    <border>
      <left style="thin">
        <color indexed="8"/>
      </left>
      <right style="thin">
        <color indexed="8"/>
      </right>
      <top style="thin">
        <color indexed="8"/>
      </top>
      <bottom>
        <color indexed="63"/>
      </bottom>
    </border>
    <border>
      <left style="thin">
        <color indexed="8"/>
      </left>
      <right style="thin">
        <color indexed="8"/>
      </right>
      <top style="thin"/>
      <bottom style="thin"/>
    </border>
    <border>
      <left style="medium"/>
      <right style="thin"/>
      <top>
        <color indexed="63"/>
      </top>
      <bottom>
        <color indexed="63"/>
      </bottom>
    </border>
    <border diagonalUp="1">
      <left>
        <color indexed="63"/>
      </left>
      <right style="medium"/>
      <top style="medium"/>
      <bottom style="thin"/>
      <diagonal style="thin"/>
    </border>
    <border diagonalUp="1">
      <left>
        <color indexed="63"/>
      </left>
      <right style="medium"/>
      <top style="thin"/>
      <bottom style="thin"/>
      <diagonal style="thin"/>
    </border>
    <border>
      <left style="dotted"/>
      <right style="dotted"/>
      <top style="thin"/>
      <bottom>
        <color indexed="63"/>
      </bottom>
    </border>
    <border>
      <left style="thin"/>
      <right style="dotted"/>
      <top style="thin"/>
      <bottom>
        <color indexed="63"/>
      </bottom>
    </border>
    <border>
      <left>
        <color indexed="63"/>
      </left>
      <right style="medium"/>
      <top>
        <color indexed="63"/>
      </top>
      <bottom style="thin"/>
    </border>
    <border diagonalUp="1">
      <left style="thin"/>
      <right style="thin"/>
      <top style="thin"/>
      <bottom>
        <color indexed="63"/>
      </bottom>
      <diagonal style="thin"/>
    </border>
    <border>
      <left style="double"/>
      <right style="thin"/>
      <top style="dotted"/>
      <bottom>
        <color indexed="63"/>
      </bottom>
    </border>
    <border>
      <left style="medium"/>
      <right>
        <color indexed="63"/>
      </right>
      <top>
        <color indexed="63"/>
      </top>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4" fillId="0" borderId="0">
      <alignment/>
      <protection/>
    </xf>
    <xf numFmtId="0" fontId="0" fillId="0" borderId="0">
      <alignment/>
      <protection/>
    </xf>
    <xf numFmtId="0" fontId="0" fillId="0" borderId="0">
      <alignment vertical="center"/>
      <protection/>
    </xf>
    <xf numFmtId="0" fontId="5" fillId="0" borderId="0" applyNumberFormat="0" applyFill="0" applyBorder="0" applyAlignment="0" applyProtection="0"/>
  </cellStyleXfs>
  <cellXfs count="1324">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19" xfId="0" applyFill="1" applyBorder="1" applyAlignment="1">
      <alignment horizontal="center" vertical="center" wrapText="1"/>
    </xf>
    <xf numFmtId="0" fontId="2" fillId="2" borderId="20" xfId="0" applyFont="1" applyFill="1" applyBorder="1" applyAlignment="1">
      <alignment horizontal="justify" vertical="center" wrapText="1"/>
    </xf>
    <xf numFmtId="3" fontId="0" fillId="2" borderId="18" xfId="0" applyNumberFormat="1" applyFill="1" applyBorder="1" applyAlignment="1">
      <alignment vertical="center" wrapText="1"/>
    </xf>
    <xf numFmtId="0" fontId="0" fillId="2" borderId="12" xfId="0" applyFill="1" applyBorder="1" applyAlignment="1">
      <alignment vertical="center" wrapText="1"/>
    </xf>
    <xf numFmtId="0" fontId="0" fillId="2"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3" fontId="0" fillId="2" borderId="20" xfId="0" applyNumberFormat="1" applyFill="1" applyBorder="1" applyAlignment="1">
      <alignment vertical="center" wrapText="1"/>
    </xf>
    <xf numFmtId="0" fontId="0" fillId="3" borderId="20" xfId="0" applyFill="1" applyBorder="1" applyAlignment="1">
      <alignment vertical="center" wrapText="1"/>
    </xf>
    <xf numFmtId="0" fontId="0" fillId="0" borderId="20" xfId="0" applyBorder="1" applyAlignment="1">
      <alignment vertical="center" wrapText="1"/>
    </xf>
    <xf numFmtId="3" fontId="0" fillId="3" borderId="20" xfId="0" applyNumberFormat="1" applyFill="1" applyBorder="1" applyAlignment="1">
      <alignment vertical="center" wrapText="1"/>
    </xf>
    <xf numFmtId="3" fontId="0" fillId="0" borderId="20" xfId="0" applyNumberFormat="1" applyBorder="1" applyAlignment="1">
      <alignment vertical="center" wrapTex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23" xfId="0" applyBorder="1" applyAlignment="1">
      <alignment vertical="center" wrapText="1"/>
    </xf>
    <xf numFmtId="0" fontId="0" fillId="2" borderId="18" xfId="0" applyFill="1" applyBorder="1" applyAlignment="1">
      <alignment horizontal="center" vertical="center" wrapText="1"/>
    </xf>
    <xf numFmtId="0" fontId="0" fillId="2" borderId="20" xfId="17" applyNumberFormat="1" applyFill="1" applyBorder="1" applyAlignment="1">
      <alignment vertical="center" wrapText="1"/>
    </xf>
    <xf numFmtId="3" fontId="0" fillId="2" borderId="18" xfId="0" applyNumberFormat="1" applyFill="1" applyBorder="1" applyAlignment="1">
      <alignment vertical="center" shrinkToFit="1"/>
    </xf>
    <xf numFmtId="0" fontId="0" fillId="2" borderId="18" xfId="0" applyFill="1" applyBorder="1" applyAlignment="1">
      <alignment vertical="center" shrinkToFit="1"/>
    </xf>
    <xf numFmtId="3" fontId="0" fillId="2" borderId="20" xfId="0" applyNumberFormat="1"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center" vertical="center" wrapText="1"/>
    </xf>
    <xf numFmtId="0" fontId="2" fillId="0" borderId="12" xfId="0" applyFont="1" applyBorder="1" applyAlignment="1">
      <alignment horizontal="lef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2" borderId="18" xfId="0" applyFont="1" applyFill="1" applyBorder="1" applyAlignment="1">
      <alignment horizontal="left" vertical="center" wrapText="1"/>
    </xf>
    <xf numFmtId="0" fontId="2" fillId="2" borderId="18" xfId="0" applyFont="1" applyFill="1" applyBorder="1" applyAlignment="1">
      <alignment horizontal="right" vertical="center" wrapText="1"/>
    </xf>
    <xf numFmtId="3" fontId="2" fillId="2" borderId="18" xfId="0" applyNumberFormat="1" applyFont="1" applyFill="1" applyBorder="1" applyAlignment="1">
      <alignment horizontal="right" vertical="center" wrapText="1"/>
    </xf>
    <xf numFmtId="0" fontId="2" fillId="2" borderId="18" xfId="0" applyFont="1" applyFill="1" applyBorder="1" applyAlignment="1">
      <alignment horizontal="center" vertical="center" wrapText="1"/>
    </xf>
    <xf numFmtId="0" fontId="2" fillId="2" borderId="24" xfId="0" applyFont="1" applyFill="1" applyBorder="1" applyAlignment="1">
      <alignment horizontal="center" vertical="center" wrapText="1"/>
    </xf>
    <xf numFmtId="38" fontId="2" fillId="2" borderId="18" xfId="17" applyFont="1" applyFill="1" applyBorder="1" applyAlignment="1">
      <alignment horizontal="right" vertical="center" wrapText="1"/>
    </xf>
    <xf numFmtId="0" fontId="2" fillId="2" borderId="21"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20" xfId="0" applyFont="1" applyFill="1" applyBorder="1" applyAlignment="1">
      <alignment horizontal="right" vertical="center" wrapText="1"/>
    </xf>
    <xf numFmtId="38" fontId="2" fillId="2" borderId="20" xfId="17" applyNumberFormat="1" applyFont="1" applyFill="1" applyBorder="1" applyAlignment="1">
      <alignment horizontal="right" vertical="center" wrapText="1"/>
    </xf>
    <xf numFmtId="38" fontId="2" fillId="2" borderId="20" xfId="17" applyNumberFormat="1" applyFont="1" applyFill="1" applyBorder="1" applyAlignment="1">
      <alignment horizontal="right" vertical="center" shrinkToFit="1"/>
    </xf>
    <xf numFmtId="0" fontId="2" fillId="2" borderId="20" xfId="0" applyFont="1" applyFill="1" applyBorder="1" applyAlignment="1">
      <alignment horizontal="center" vertical="center" wrapText="1"/>
    </xf>
    <xf numFmtId="38" fontId="2" fillId="2" borderId="20" xfId="17" applyFont="1" applyFill="1" applyBorder="1" applyAlignment="1">
      <alignment horizontal="right" vertical="center" wrapText="1"/>
    </xf>
    <xf numFmtId="3" fontId="2" fillId="2" borderId="20" xfId="0" applyNumberFormat="1" applyFont="1" applyFill="1" applyBorder="1" applyAlignment="1">
      <alignment horizontal="right" vertical="center" wrapText="1"/>
    </xf>
    <xf numFmtId="0" fontId="0" fillId="2" borderId="20" xfId="0" applyFill="1" applyBorder="1" applyAlignment="1">
      <alignment vertical="center"/>
    </xf>
    <xf numFmtId="0" fontId="0" fillId="2" borderId="20" xfId="0" applyFill="1" applyBorder="1" applyAlignment="1">
      <alignment horizontal="center" vertical="center"/>
    </xf>
    <xf numFmtId="38" fontId="0" fillId="2" borderId="20" xfId="17" applyFont="1" applyFill="1" applyBorder="1" applyAlignment="1">
      <alignment horizontal="center" vertical="center"/>
    </xf>
    <xf numFmtId="0" fontId="2" fillId="2" borderId="25" xfId="0" applyFont="1" applyFill="1" applyBorder="1" applyAlignment="1">
      <alignment horizontal="center" vertical="center" wrapText="1"/>
    </xf>
    <xf numFmtId="176" fontId="2" fillId="2" borderId="20" xfId="0" applyNumberFormat="1" applyFont="1" applyFill="1" applyBorder="1" applyAlignment="1">
      <alignment horizontal="right" vertical="center" wrapText="1"/>
    </xf>
    <xf numFmtId="0" fontId="2" fillId="2" borderId="21"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0" xfId="0" applyFont="1" applyFill="1" applyBorder="1" applyAlignment="1">
      <alignment horizontal="right" vertical="center" wrapText="1"/>
    </xf>
    <xf numFmtId="38" fontId="2" fillId="4" borderId="20" xfId="17" applyFont="1" applyFill="1" applyBorder="1" applyAlignment="1">
      <alignment horizontal="right" vertical="center" wrapText="1"/>
    </xf>
    <xf numFmtId="0" fontId="2" fillId="4" borderId="20" xfId="0" applyFont="1" applyFill="1" applyBorder="1" applyAlignment="1">
      <alignment horizontal="center" vertical="center" wrapText="1"/>
    </xf>
    <xf numFmtId="0" fontId="2" fillId="2" borderId="20" xfId="0" applyFont="1" applyFill="1" applyBorder="1" applyAlignment="1">
      <alignment vertical="center" wrapText="1"/>
    </xf>
    <xf numFmtId="3" fontId="3" fillId="2" borderId="20" xfId="0" applyNumberFormat="1" applyFont="1" applyFill="1" applyBorder="1" applyAlignment="1">
      <alignment horizontal="right" vertical="center" wrapText="1"/>
    </xf>
    <xf numFmtId="0" fontId="2" fillId="2" borderId="21" xfId="0" applyFont="1" applyFill="1" applyBorder="1" applyAlignment="1">
      <alignment horizontal="right" vertical="center" wrapText="1"/>
    </xf>
    <xf numFmtId="0" fontId="2" fillId="2" borderId="17" xfId="0" applyFont="1" applyFill="1" applyBorder="1" applyAlignment="1">
      <alignment horizontal="right" vertical="center" wrapText="1"/>
    </xf>
    <xf numFmtId="38" fontId="2" fillId="2" borderId="19" xfId="17" applyFont="1" applyFill="1" applyBorder="1" applyAlignment="1">
      <alignment horizontal="right" vertical="center" wrapText="1"/>
    </xf>
    <xf numFmtId="0" fontId="3" fillId="2" borderId="18" xfId="0" applyFont="1" applyFill="1" applyBorder="1" applyAlignment="1">
      <alignment vertical="center" wrapText="1"/>
    </xf>
    <xf numFmtId="38" fontId="0" fillId="2" borderId="20" xfId="17" applyFill="1" applyBorder="1" applyAlignment="1">
      <alignment vertical="center" wrapText="1"/>
    </xf>
    <xf numFmtId="38" fontId="2" fillId="2" borderId="20" xfId="17" applyFont="1" applyFill="1" applyBorder="1" applyAlignment="1">
      <alignment vertical="center" wrapText="1"/>
    </xf>
    <xf numFmtId="38" fontId="0" fillId="2" borderId="20" xfId="17" applyFont="1" applyFill="1" applyBorder="1" applyAlignment="1">
      <alignment horizontal="right" vertical="center" wrapText="1"/>
    </xf>
    <xf numFmtId="38" fontId="0" fillId="0" borderId="0" xfId="17" applyAlignment="1">
      <alignment vertical="center" wrapText="1"/>
    </xf>
    <xf numFmtId="38" fontId="0" fillId="0" borderId="5" xfId="17" applyBorder="1" applyAlignment="1">
      <alignment vertical="center" wrapText="1"/>
    </xf>
    <xf numFmtId="38" fontId="0" fillId="0" borderId="7" xfId="17" applyBorder="1" applyAlignment="1">
      <alignment vertical="center" wrapText="1"/>
    </xf>
    <xf numFmtId="38" fontId="0" fillId="0" borderId="10" xfId="17" applyBorder="1" applyAlignment="1">
      <alignment vertical="center" wrapText="1"/>
    </xf>
    <xf numFmtId="38" fontId="0" fillId="2" borderId="18" xfId="17" applyFill="1" applyBorder="1" applyAlignment="1">
      <alignment vertical="center" wrapText="1"/>
    </xf>
    <xf numFmtId="0" fontId="0" fillId="0" borderId="0" xfId="0" applyAlignment="1">
      <alignment vertical="center"/>
    </xf>
    <xf numFmtId="0" fontId="8" fillId="0" borderId="0" xfId="0" applyFont="1" applyAlignment="1">
      <alignment vertical="center" wrapText="1"/>
    </xf>
    <xf numFmtId="38" fontId="8" fillId="0" borderId="0" xfId="17" applyFont="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8" fontId="8" fillId="0" borderId="5" xfId="17"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38" fontId="8" fillId="0" borderId="10" xfId="17"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23" xfId="0" applyFont="1" applyBorder="1" applyAlignment="1">
      <alignment vertical="center" wrapText="1"/>
    </xf>
    <xf numFmtId="0" fontId="8" fillId="2" borderId="20" xfId="0" applyFont="1" applyFill="1" applyBorder="1" applyAlignment="1">
      <alignment vertical="center" wrapText="1"/>
    </xf>
    <xf numFmtId="0" fontId="8" fillId="2" borderId="18" xfId="0" applyFont="1" applyFill="1" applyBorder="1" applyAlignment="1">
      <alignment vertical="center" wrapText="1"/>
    </xf>
    <xf numFmtId="0" fontId="8" fillId="2" borderId="18" xfId="0" applyFont="1" applyFill="1" applyBorder="1" applyAlignment="1">
      <alignment horizontal="center" vertical="center" wrapText="1"/>
    </xf>
    <xf numFmtId="38" fontId="8" fillId="2" borderId="18" xfId="17" applyFont="1" applyFill="1" applyBorder="1" applyAlignment="1">
      <alignment vertical="center" wrapText="1"/>
    </xf>
    <xf numFmtId="0" fontId="8" fillId="2" borderId="20" xfId="0" applyFont="1" applyFill="1" applyBorder="1" applyAlignment="1">
      <alignment horizontal="center" vertical="center" wrapText="1"/>
    </xf>
    <xf numFmtId="38" fontId="8" fillId="2" borderId="20" xfId="17"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0" fillId="0" borderId="0" xfId="0" applyFont="1" applyAlignment="1">
      <alignment vertical="center" wrapText="1"/>
    </xf>
    <xf numFmtId="0" fontId="0" fillId="0" borderId="4" xfId="0" applyFont="1"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12" xfId="0" applyFon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23" xfId="0" applyFill="1" applyBorder="1" applyAlignment="1">
      <alignment vertical="center" wrapText="1"/>
    </xf>
    <xf numFmtId="182" fontId="0" fillId="2" borderId="26" xfId="0" applyNumberFormat="1" applyFont="1" applyFill="1" applyBorder="1" applyAlignment="1" applyProtection="1">
      <alignment vertical="center"/>
      <protection locked="0"/>
    </xf>
    <xf numFmtId="176" fontId="0" fillId="2" borderId="18" xfId="0" applyNumberFormat="1" applyFill="1" applyBorder="1" applyAlignment="1">
      <alignment vertical="center" wrapText="1"/>
    </xf>
    <xf numFmtId="0" fontId="0" fillId="0" borderId="9" xfId="0"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0" xfId="0" applyFill="1" applyBorder="1" applyAlignment="1">
      <alignment vertical="center" wrapText="1"/>
    </xf>
    <xf numFmtId="0" fontId="0" fillId="2" borderId="20" xfId="0" applyFill="1" applyBorder="1" applyAlignment="1">
      <alignment horizontal="right" vertical="center" wrapText="1"/>
    </xf>
    <xf numFmtId="0" fontId="0" fillId="0" borderId="22" xfId="0" applyFill="1" applyBorder="1" applyAlignment="1">
      <alignment horizontal="center" vertical="center" wrapText="1"/>
    </xf>
    <xf numFmtId="176" fontId="0" fillId="2" borderId="20" xfId="0" applyNumberFormat="1" applyFill="1" applyBorder="1" applyAlignment="1">
      <alignment vertical="center" wrapText="1"/>
    </xf>
    <xf numFmtId="38" fontId="0" fillId="0" borderId="22" xfId="17" applyFill="1" applyBorder="1" applyAlignment="1">
      <alignment vertical="center" wrapText="1"/>
    </xf>
    <xf numFmtId="182" fontId="0" fillId="2" borderId="29" xfId="0" applyNumberFormat="1" applyFont="1" applyFill="1" applyBorder="1" applyAlignment="1" applyProtection="1">
      <alignment vertical="center"/>
      <protection locked="0"/>
    </xf>
    <xf numFmtId="0" fontId="0" fillId="2" borderId="21" xfId="0" applyFill="1" applyBorder="1" applyAlignment="1">
      <alignment vertical="center" wrapText="1"/>
    </xf>
    <xf numFmtId="0" fontId="0" fillId="2" borderId="20" xfId="0" applyFont="1" applyFill="1" applyBorder="1" applyAlignment="1">
      <alignment vertical="center" wrapText="1"/>
    </xf>
    <xf numFmtId="0" fontId="0" fillId="0" borderId="22" xfId="0" applyFont="1" applyFill="1" applyBorder="1" applyAlignment="1">
      <alignment horizontal="center" vertical="center" shrinkToFit="1"/>
    </xf>
    <xf numFmtId="38" fontId="0" fillId="0" borderId="0" xfId="17" applyFont="1" applyFill="1" applyBorder="1" applyAlignment="1" quotePrefix="1">
      <alignment horizontal="center" vertical="center" wrapText="1"/>
    </xf>
    <xf numFmtId="0" fontId="0" fillId="0" borderId="0" xfId="0" applyFill="1" applyBorder="1" applyAlignment="1" quotePrefix="1">
      <alignment horizontal="center" vertical="center" wrapText="1"/>
    </xf>
    <xf numFmtId="38" fontId="0" fillId="0" borderId="0" xfId="17" applyFill="1" applyBorder="1" applyAlignment="1">
      <alignment vertical="center" wrapText="1"/>
    </xf>
    <xf numFmtId="0" fontId="10" fillId="0" borderId="0" xfId="0" applyFont="1" applyFill="1" applyAlignment="1">
      <alignment vertical="center" wrapText="1"/>
    </xf>
    <xf numFmtId="0" fontId="0" fillId="0" borderId="0" xfId="0" applyFill="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10" fillId="0" borderId="30" xfId="0" applyFont="1" applyFill="1" applyBorder="1" applyAlignment="1">
      <alignment vertical="center" wrapText="1"/>
    </xf>
    <xf numFmtId="0" fontId="0" fillId="0" borderId="8" xfId="0" applyFill="1" applyBorder="1" applyAlignment="1">
      <alignment horizontal="center" vertical="center" wrapText="1"/>
    </xf>
    <xf numFmtId="0" fontId="10" fillId="0" borderId="31" xfId="0" applyFont="1" applyFill="1" applyBorder="1" applyAlignment="1">
      <alignment vertical="center" wrapText="1"/>
    </xf>
    <xf numFmtId="0" fontId="0" fillId="0" borderId="14" xfId="0" applyFill="1" applyBorder="1" applyAlignment="1">
      <alignment horizontal="center"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0" fontId="0" fillId="0" borderId="20" xfId="0" applyFill="1" applyBorder="1" applyAlignment="1">
      <alignment vertical="center" wrapText="1"/>
    </xf>
    <xf numFmtId="0" fontId="0" fillId="0" borderId="18" xfId="0" applyFill="1" applyBorder="1" applyAlignment="1">
      <alignment vertical="center" wrapText="1"/>
    </xf>
    <xf numFmtId="38" fontId="0" fillId="0" borderId="30" xfId="17" applyFont="1" applyFill="1" applyBorder="1" applyAlignment="1">
      <alignment vertical="center" wrapText="1"/>
    </xf>
    <xf numFmtId="183" fontId="12" fillId="0" borderId="25" xfId="17" applyNumberFormat="1" applyFont="1" applyBorder="1" applyAlignment="1">
      <alignment horizontal="right"/>
    </xf>
    <xf numFmtId="183" fontId="12" fillId="0" borderId="5" xfId="17" applyNumberFormat="1" applyFont="1" applyBorder="1" applyAlignment="1">
      <alignment horizontal="right"/>
    </xf>
    <xf numFmtId="183" fontId="12" fillId="0" borderId="25" xfId="17" applyNumberFormat="1" applyFont="1" applyBorder="1" applyAlignment="1">
      <alignment/>
    </xf>
    <xf numFmtId="183" fontId="12" fillId="0" borderId="20" xfId="17" applyNumberFormat="1" applyFont="1" applyBorder="1" applyAlignment="1" applyProtection="1">
      <alignment/>
      <protection locked="0"/>
    </xf>
    <xf numFmtId="176" fontId="0" fillId="0" borderId="18" xfId="0" applyNumberFormat="1" applyFill="1" applyBorder="1" applyAlignment="1">
      <alignment wrapText="1"/>
    </xf>
    <xf numFmtId="176" fontId="0" fillId="0" borderId="18" xfId="0" applyNumberFormat="1" applyFill="1" applyBorder="1" applyAlignment="1">
      <alignment horizontal="right" wrapText="1"/>
    </xf>
    <xf numFmtId="176" fontId="0" fillId="0" borderId="18" xfId="0" applyNumberFormat="1" applyFill="1" applyBorder="1" applyAlignment="1">
      <alignment horizontal="center" wrapText="1"/>
    </xf>
    <xf numFmtId="0" fontId="0" fillId="0" borderId="20" xfId="0" applyFont="1" applyFill="1" applyBorder="1" applyAlignment="1">
      <alignment vertical="center" wrapText="1"/>
    </xf>
    <xf numFmtId="183" fontId="12" fillId="0" borderId="20" xfId="17" applyNumberFormat="1" applyFont="1" applyBorder="1" applyAlignment="1">
      <alignment horizontal="right"/>
    </xf>
    <xf numFmtId="176" fontId="0" fillId="0" borderId="20" xfId="0" applyNumberFormat="1" applyFill="1" applyBorder="1" applyAlignment="1">
      <alignment wrapText="1"/>
    </xf>
    <xf numFmtId="176" fontId="0" fillId="0" borderId="20" xfId="0" applyNumberFormat="1" applyFill="1" applyBorder="1" applyAlignment="1">
      <alignment horizontal="right" wrapText="1"/>
    </xf>
    <xf numFmtId="176" fontId="0" fillId="0" borderId="20" xfId="0" applyNumberFormat="1" applyFill="1" applyBorder="1" applyAlignment="1">
      <alignment horizontal="center" wrapText="1"/>
    </xf>
    <xf numFmtId="0" fontId="0" fillId="0" borderId="0" xfId="0" applyBorder="1" applyAlignment="1">
      <alignment vertical="center" wrapText="1"/>
    </xf>
    <xf numFmtId="176" fontId="0" fillId="0" borderId="0" xfId="0" applyNumberFormat="1" applyFill="1" applyAlignment="1">
      <alignment vertical="center" wrapText="1"/>
    </xf>
    <xf numFmtId="0" fontId="0" fillId="5" borderId="0" xfId="0" applyFill="1" applyAlignment="1">
      <alignment vertical="center" wrapText="1"/>
    </xf>
    <xf numFmtId="38" fontId="0" fillId="0" borderId="20" xfId="17" applyFont="1" applyFill="1" applyBorder="1" applyAlignment="1">
      <alignment vertical="center" wrapText="1"/>
    </xf>
    <xf numFmtId="176" fontId="3" fillId="0" borderId="20" xfId="0" applyNumberFormat="1" applyFont="1" applyFill="1" applyBorder="1" applyAlignment="1">
      <alignment horizontal="center" wrapText="1"/>
    </xf>
    <xf numFmtId="38" fontId="0" fillId="0" borderId="20" xfId="17" applyFont="1" applyFill="1" applyBorder="1" applyAlignment="1">
      <alignment horizontal="left" vertical="center" wrapText="1"/>
    </xf>
    <xf numFmtId="176" fontId="0" fillId="0" borderId="22" xfId="0" applyNumberFormat="1" applyFill="1" applyBorder="1" applyAlignment="1">
      <alignment horizontal="center" wrapText="1"/>
    </xf>
    <xf numFmtId="183" fontId="12" fillId="0" borderId="25" xfId="17" applyNumberFormat="1" applyFont="1" applyFill="1" applyBorder="1" applyAlignment="1">
      <alignment/>
    </xf>
    <xf numFmtId="183" fontId="12" fillId="0" borderId="20" xfId="17" applyNumberFormat="1" applyFont="1" applyFill="1" applyBorder="1" applyAlignment="1" applyProtection="1">
      <alignment/>
      <protection locked="0"/>
    </xf>
    <xf numFmtId="176" fontId="0" fillId="0" borderId="21" xfId="0" applyNumberFormat="1" applyFill="1" applyBorder="1" applyAlignment="1">
      <alignment wrapText="1"/>
    </xf>
    <xf numFmtId="176" fontId="0" fillId="0" borderId="21" xfId="0" applyNumberFormat="1" applyFill="1" applyBorder="1" applyAlignment="1">
      <alignment horizontal="right" wrapText="1"/>
    </xf>
    <xf numFmtId="176" fontId="0" fillId="0" borderId="21" xfId="0" applyNumberFormat="1" applyFill="1" applyBorder="1" applyAlignment="1">
      <alignment horizontal="center" wrapText="1"/>
    </xf>
    <xf numFmtId="183" fontId="0" fillId="0" borderId="20" xfId="0" applyNumberFormat="1" applyFill="1" applyBorder="1" applyAlignment="1">
      <alignment horizontal="right" vertical="center" wrapText="1"/>
    </xf>
    <xf numFmtId="183" fontId="0" fillId="0" borderId="20" xfId="0" applyNumberFormat="1" applyFill="1" applyBorder="1" applyAlignment="1">
      <alignment horizontal="center" vertical="center" wrapText="1"/>
    </xf>
    <xf numFmtId="183" fontId="0" fillId="0" borderId="20" xfId="0" applyNumberFormat="1" applyFill="1" applyBorder="1" applyAlignment="1">
      <alignment vertical="center" wrapText="1"/>
    </xf>
    <xf numFmtId="183" fontId="0" fillId="0" borderId="20" xfId="0" applyNumberFormat="1" applyFill="1" applyBorder="1" applyAlignment="1">
      <alignment horizontal="center" wrapText="1"/>
    </xf>
    <xf numFmtId="176" fontId="0" fillId="0" borderId="20" xfId="0" applyNumberFormat="1" applyFill="1" applyBorder="1" applyAlignment="1">
      <alignment vertical="center" wrapText="1"/>
    </xf>
    <xf numFmtId="183" fontId="12" fillId="0" borderId="20" xfId="17" applyNumberFormat="1" applyFont="1" applyBorder="1" applyAlignment="1" applyProtection="1">
      <alignment vertical="center"/>
      <protection locked="0"/>
    </xf>
    <xf numFmtId="183" fontId="12" fillId="0" borderId="25" xfId="17" applyNumberFormat="1" applyFont="1" applyBorder="1" applyAlignment="1">
      <alignment vertical="center"/>
    </xf>
    <xf numFmtId="3" fontId="0" fillId="2" borderId="22" xfId="0" applyNumberFormat="1" applyFill="1"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6" fillId="0" borderId="5" xfId="0" applyNumberFormat="1" applyFont="1" applyFill="1" applyBorder="1" applyAlignment="1">
      <alignment horizontal="right"/>
    </xf>
    <xf numFmtId="0" fontId="16" fillId="0" borderId="5" xfId="0" applyFont="1" applyFill="1" applyBorder="1" applyAlignment="1">
      <alignment horizontal="right"/>
    </xf>
    <xf numFmtId="0" fontId="16" fillId="0" borderId="7" xfId="0" applyFont="1" applyFill="1" applyBorder="1" applyAlignment="1">
      <alignment horizontal="right"/>
    </xf>
    <xf numFmtId="0" fontId="16" fillId="0" borderId="6" xfId="0" applyFont="1" applyFill="1" applyBorder="1" applyAlignment="1">
      <alignment horizontal="right"/>
    </xf>
    <xf numFmtId="176" fontId="16" fillId="0" borderId="5" xfId="0" applyNumberFormat="1" applyFont="1" applyFill="1" applyBorder="1" applyAlignment="1">
      <alignment horizontal="right"/>
    </xf>
    <xf numFmtId="0" fontId="16" fillId="0" borderId="20" xfId="0" applyNumberFormat="1" applyFont="1" applyFill="1" applyBorder="1" applyAlignment="1">
      <alignment horizontal="right"/>
    </xf>
    <xf numFmtId="0" fontId="16" fillId="0" borderId="20" xfId="0" applyFont="1" applyFill="1" applyBorder="1" applyAlignment="1">
      <alignment horizontal="right"/>
    </xf>
    <xf numFmtId="0" fontId="16" fillId="0" borderId="3" xfId="0" applyFont="1" applyFill="1" applyBorder="1" applyAlignment="1">
      <alignment horizontal="right"/>
    </xf>
    <xf numFmtId="0" fontId="16" fillId="0" borderId="37" xfId="0" applyFont="1" applyFill="1" applyBorder="1" applyAlignment="1">
      <alignment horizontal="right"/>
    </xf>
    <xf numFmtId="176" fontId="16" fillId="0" borderId="20" xfId="0" applyNumberFormat="1" applyFont="1" applyFill="1" applyBorder="1" applyAlignment="1">
      <alignment horizontal="right"/>
    </xf>
    <xf numFmtId="0" fontId="16" fillId="0" borderId="18" xfId="0" applyNumberFormat="1" applyFont="1" applyFill="1" applyBorder="1" applyAlignment="1">
      <alignment horizontal="right"/>
    </xf>
    <xf numFmtId="0" fontId="16" fillId="0" borderId="18" xfId="0" applyFont="1" applyFill="1" applyBorder="1" applyAlignment="1">
      <alignment horizontal="right"/>
    </xf>
    <xf numFmtId="0" fontId="16" fillId="0" borderId="38" xfId="0" applyFont="1" applyFill="1" applyBorder="1" applyAlignment="1">
      <alignment horizontal="right"/>
    </xf>
    <xf numFmtId="176" fontId="16" fillId="0" borderId="18" xfId="0" applyNumberFormat="1" applyFont="1" applyFill="1" applyBorder="1" applyAlignment="1">
      <alignment horizontal="right"/>
    </xf>
    <xf numFmtId="0" fontId="16" fillId="0" borderId="19" xfId="0" applyFont="1" applyFill="1" applyBorder="1" applyAlignment="1">
      <alignment horizontal="right"/>
    </xf>
    <xf numFmtId="0" fontId="16" fillId="0" borderId="35" xfId="0" applyFont="1" applyFill="1" applyBorder="1" applyAlignment="1">
      <alignment horizontal="right"/>
    </xf>
    <xf numFmtId="176" fontId="16" fillId="0" borderId="21" xfId="0" applyNumberFormat="1" applyFont="1" applyFill="1" applyBorder="1" applyAlignment="1">
      <alignment horizontal="right"/>
    </xf>
    <xf numFmtId="0" fontId="16" fillId="0" borderId="10" xfId="0" applyNumberFormat="1" applyFont="1" applyFill="1" applyBorder="1" applyAlignment="1">
      <alignment horizontal="right"/>
    </xf>
    <xf numFmtId="0" fontId="16" fillId="0" borderId="10" xfId="0" applyFont="1" applyFill="1" applyBorder="1" applyAlignment="1">
      <alignment horizontal="right"/>
    </xf>
    <xf numFmtId="0" fontId="16" fillId="0" borderId="13" xfId="0" applyFont="1" applyFill="1" applyBorder="1" applyAlignment="1">
      <alignment horizontal="right"/>
    </xf>
    <xf numFmtId="0" fontId="16" fillId="0" borderId="11" xfId="0" applyFont="1" applyFill="1" applyBorder="1" applyAlignment="1">
      <alignment horizontal="right"/>
    </xf>
    <xf numFmtId="176" fontId="16" fillId="0" borderId="10" xfId="0" applyNumberFormat="1" applyFont="1" applyFill="1" applyBorder="1" applyAlignment="1">
      <alignment horizontal="right"/>
    </xf>
    <xf numFmtId="0" fontId="16" fillId="6" borderId="0" xfId="0" applyNumberFormat="1" applyFont="1" applyFill="1" applyBorder="1" applyAlignment="1">
      <alignment horizontal="right"/>
    </xf>
    <xf numFmtId="0" fontId="0" fillId="2" borderId="26" xfId="0" applyFill="1" applyBorder="1" applyAlignment="1">
      <alignment vertical="center" wrapText="1"/>
    </xf>
    <xf numFmtId="0" fontId="0" fillId="2" borderId="37" xfId="0" applyFill="1" applyBorder="1" applyAlignment="1">
      <alignment vertical="center" wrapText="1"/>
    </xf>
    <xf numFmtId="0" fontId="0" fillId="2" borderId="25"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20" xfId="0" applyFill="1" applyBorder="1" applyAlignment="1">
      <alignment horizontal="center" vertical="center" wrapText="1"/>
    </xf>
    <xf numFmtId="0" fontId="17" fillId="2" borderId="5" xfId="0" applyNumberFormat="1" applyFont="1" applyFill="1" applyBorder="1" applyAlignment="1">
      <alignment vertical="center" wrapText="1"/>
    </xf>
    <xf numFmtId="0" fontId="17" fillId="2" borderId="20" xfId="0" applyNumberFormat="1" applyFont="1" applyFill="1" applyBorder="1" applyAlignment="1">
      <alignment vertical="center" wrapText="1"/>
    </xf>
    <xf numFmtId="0" fontId="17" fillId="2" borderId="20" xfId="0" applyNumberFormat="1" applyFont="1" applyFill="1" applyBorder="1" applyAlignment="1">
      <alignment vertical="center" shrinkToFit="1"/>
    </xf>
    <xf numFmtId="0" fontId="3" fillId="2" borderId="20" xfId="0" applyFont="1" applyFill="1" applyBorder="1" applyAlignment="1">
      <alignment vertical="center" wrapText="1"/>
    </xf>
    <xf numFmtId="38" fontId="0" fillId="0" borderId="0" xfId="17" applyFill="1" applyAlignment="1">
      <alignment vertical="center" wrapText="1"/>
    </xf>
    <xf numFmtId="38" fontId="0" fillId="0" borderId="5" xfId="17" applyFill="1" applyBorder="1" applyAlignment="1">
      <alignment vertical="center" wrapText="1"/>
    </xf>
    <xf numFmtId="38" fontId="0" fillId="0" borderId="7" xfId="17" applyFill="1" applyBorder="1" applyAlignment="1">
      <alignment vertical="center" wrapText="1"/>
    </xf>
    <xf numFmtId="0" fontId="16" fillId="0" borderId="18" xfId="0" applyFont="1" applyFill="1" applyBorder="1" applyAlignment="1">
      <alignment horizontal="center" vertical="center"/>
    </xf>
    <xf numFmtId="0" fontId="0" fillId="0" borderId="18" xfId="0" applyFont="1" applyFill="1" applyBorder="1" applyAlignment="1">
      <alignment vertical="center" wrapText="1"/>
    </xf>
    <xf numFmtId="38" fontId="0" fillId="0" borderId="18" xfId="17" applyFont="1" applyFill="1" applyBorder="1" applyAlignment="1">
      <alignment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right" vertical="center" wrapText="1"/>
    </xf>
    <xf numFmtId="0" fontId="16" fillId="0" borderId="20" xfId="0" applyFont="1" applyFill="1" applyBorder="1" applyAlignment="1">
      <alignment horizontal="center" vertical="center"/>
    </xf>
    <xf numFmtId="38" fontId="0" fillId="0" borderId="20" xfId="17"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right"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6" fillId="0" borderId="20" xfId="0" applyFont="1" applyFill="1" applyBorder="1" applyAlignment="1" quotePrefix="1">
      <alignment horizontal="center" vertical="center"/>
    </xf>
    <xf numFmtId="0" fontId="10" fillId="0" borderId="20" xfId="0" applyFont="1" applyFill="1" applyBorder="1" applyAlignment="1">
      <alignment vertical="center" wrapText="1"/>
    </xf>
    <xf numFmtId="38" fontId="10" fillId="0" borderId="20" xfId="17" applyFont="1" applyFill="1" applyBorder="1" applyAlignment="1">
      <alignment vertical="center" wrapText="1"/>
    </xf>
    <xf numFmtId="0" fontId="16" fillId="0" borderId="20" xfId="0" applyFont="1" applyFill="1" applyBorder="1" applyAlignment="1">
      <alignment vertical="center"/>
    </xf>
    <xf numFmtId="0" fontId="11" fillId="0" borderId="20" xfId="0" applyFont="1" applyFill="1" applyBorder="1" applyAlignment="1">
      <alignment vertical="center" wrapText="1"/>
    </xf>
    <xf numFmtId="38" fontId="11" fillId="0" borderId="20" xfId="17" applyFont="1" applyFill="1" applyBorder="1" applyAlignment="1">
      <alignment vertical="center" wrapText="1"/>
    </xf>
    <xf numFmtId="0" fontId="11" fillId="0" borderId="22" xfId="0" applyFont="1" applyFill="1" applyBorder="1" applyAlignment="1">
      <alignment vertical="center" wrapText="1"/>
    </xf>
    <xf numFmtId="0" fontId="11" fillId="0" borderId="20" xfId="0" applyFont="1" applyFill="1" applyBorder="1" applyAlignment="1">
      <alignment horizontal="right" vertical="center" wrapText="1"/>
    </xf>
    <xf numFmtId="38" fontId="11" fillId="0" borderId="20" xfId="17" applyFont="1" applyFill="1" applyBorder="1" applyAlignment="1">
      <alignment horizontal="right" vertical="center" wrapText="1"/>
    </xf>
    <xf numFmtId="0" fontId="11" fillId="0" borderId="0" xfId="0" applyFont="1" applyFill="1" applyAlignment="1">
      <alignment vertical="center" wrapText="1"/>
    </xf>
    <xf numFmtId="0" fontId="0" fillId="0" borderId="0" xfId="0" applyFill="1" applyAlignment="1">
      <alignment horizontal="right" vertical="center" wrapText="1"/>
    </xf>
    <xf numFmtId="0" fontId="0" fillId="0" borderId="20" xfId="0" applyBorder="1" applyAlignment="1">
      <alignment horizontal="right" vertical="center" wrapText="1"/>
    </xf>
    <xf numFmtId="38" fontId="0" fillId="0" borderId="6" xfId="17" applyBorder="1" applyAlignment="1">
      <alignment vertical="center" wrapText="1"/>
    </xf>
    <xf numFmtId="38" fontId="0" fillId="0" borderId="11" xfId="17" applyBorder="1" applyAlignment="1">
      <alignment vertical="center" wrapText="1"/>
    </xf>
    <xf numFmtId="0" fontId="0" fillId="2" borderId="18" xfId="0" applyFill="1" applyBorder="1" applyAlignment="1">
      <alignment horizontal="right" vertical="center" wrapText="1"/>
    </xf>
    <xf numFmtId="176" fontId="0" fillId="0" borderId="21" xfId="0" applyNumberFormat="1" applyFill="1" applyBorder="1" applyAlignment="1">
      <alignment vertical="center" wrapText="1"/>
    </xf>
    <xf numFmtId="176" fontId="0" fillId="0" borderId="22" xfId="0" applyNumberFormat="1" applyFill="1" applyBorder="1" applyAlignment="1">
      <alignment vertical="center" wrapText="1"/>
    </xf>
    <xf numFmtId="176" fontId="0" fillId="0" borderId="36" xfId="0" applyNumberFormat="1" applyFill="1" applyBorder="1" applyAlignment="1">
      <alignment vertical="center" wrapText="1"/>
    </xf>
    <xf numFmtId="176" fontId="0" fillId="0" borderId="0" xfId="0" applyNumberFormat="1" applyAlignment="1">
      <alignment vertical="center" wrapText="1"/>
    </xf>
    <xf numFmtId="0" fontId="0" fillId="0" borderId="39" xfId="0" applyBorder="1" applyAlignment="1">
      <alignment vertical="center" wrapText="1"/>
    </xf>
    <xf numFmtId="0" fontId="20" fillId="2" borderId="7" xfId="0" applyFont="1" applyFill="1" applyBorder="1" applyAlignment="1" quotePrefix="1">
      <alignment horizontal="left" vertical="center" wrapText="1"/>
    </xf>
    <xf numFmtId="182" fontId="22" fillId="2" borderId="5" xfId="0" applyNumberFormat="1" applyFont="1" applyFill="1" applyBorder="1" applyAlignment="1">
      <alignment vertical="center"/>
    </xf>
    <xf numFmtId="184" fontId="20" fillId="2" borderId="5" xfId="0" applyNumberFormat="1" applyFont="1" applyFill="1" applyBorder="1" applyAlignment="1">
      <alignment vertical="center"/>
    </xf>
    <xf numFmtId="0" fontId="20" fillId="2" borderId="3" xfId="0" applyFont="1" applyFill="1" applyBorder="1" applyAlignment="1">
      <alignment vertical="center" wrapText="1"/>
    </xf>
    <xf numFmtId="182" fontId="22" fillId="2" borderId="20" xfId="0" applyNumberFormat="1" applyFont="1" applyFill="1" applyBorder="1" applyAlignment="1">
      <alignment vertical="center"/>
    </xf>
    <xf numFmtId="184" fontId="20" fillId="2" borderId="20" xfId="0" applyNumberFormat="1" applyFont="1" applyFill="1" applyBorder="1" applyAlignment="1">
      <alignment vertical="center"/>
    </xf>
    <xf numFmtId="184" fontId="0" fillId="2" borderId="20" xfId="0" applyNumberFormat="1" applyFill="1" applyBorder="1" applyAlignment="1">
      <alignment vertical="center"/>
    </xf>
    <xf numFmtId="0" fontId="6" fillId="0" borderId="0" xfId="0" applyFont="1" applyAlignment="1">
      <alignment vertical="center" wrapText="1"/>
    </xf>
    <xf numFmtId="0" fontId="6" fillId="0" borderId="0" xfId="0" applyFont="1" applyAlignment="1">
      <alignment vertical="top" wrapText="1"/>
    </xf>
    <xf numFmtId="0" fontId="0" fillId="0" borderId="0" xfId="0" applyAlignment="1">
      <alignment vertical="top" wrapText="1"/>
    </xf>
    <xf numFmtId="0" fontId="0" fillId="0" borderId="32" xfId="0" applyBorder="1" applyAlignment="1">
      <alignment vertical="center" wrapText="1"/>
    </xf>
    <xf numFmtId="0" fontId="0" fillId="0" borderId="33" xfId="0" applyBorder="1" applyAlignment="1">
      <alignment vertical="center" wrapText="1"/>
    </xf>
    <xf numFmtId="185" fontId="3" fillId="2" borderId="21" xfId="0" applyNumberFormat="1" applyFont="1" applyFill="1" applyBorder="1" applyAlignment="1">
      <alignment vertical="center"/>
    </xf>
    <xf numFmtId="185" fontId="3" fillId="2" borderId="35" xfId="0" applyNumberFormat="1" applyFont="1" applyFill="1" applyBorder="1" applyAlignment="1">
      <alignment vertical="center"/>
    </xf>
    <xf numFmtId="183" fontId="3" fillId="2" borderId="29" xfId="0" applyNumberFormat="1" applyFont="1" applyFill="1" applyBorder="1" applyAlignment="1">
      <alignment vertical="center"/>
    </xf>
    <xf numFmtId="183" fontId="3" fillId="2" borderId="21" xfId="0" applyNumberFormat="1" applyFont="1" applyFill="1" applyBorder="1" applyAlignment="1">
      <alignment vertical="center"/>
    </xf>
    <xf numFmtId="0" fontId="3" fillId="2" borderId="27" xfId="0" applyFont="1" applyFill="1" applyBorder="1" applyAlignment="1">
      <alignment horizontal="center" vertical="center"/>
    </xf>
    <xf numFmtId="185" fontId="3" fillId="2" borderId="29" xfId="0" applyNumberFormat="1" applyFont="1" applyFill="1" applyBorder="1" applyAlignment="1">
      <alignment vertical="center"/>
    </xf>
    <xf numFmtId="0" fontId="3" fillId="0" borderId="34" xfId="0" applyFont="1" applyFill="1" applyBorder="1" applyAlignment="1">
      <alignment vertical="center" wrapText="1"/>
    </xf>
    <xf numFmtId="183" fontId="3" fillId="2" borderId="21" xfId="17" applyNumberFormat="1" applyFont="1" applyFill="1" applyBorder="1" applyAlignment="1">
      <alignment vertical="center"/>
    </xf>
    <xf numFmtId="0" fontId="3" fillId="0" borderId="40" xfId="0" applyFont="1" applyFill="1" applyBorder="1" applyAlignment="1">
      <alignment vertical="center" wrapText="1"/>
    </xf>
    <xf numFmtId="183" fontId="3" fillId="0" borderId="40" xfId="0" applyNumberFormat="1" applyFont="1" applyFill="1" applyBorder="1" applyAlignment="1">
      <alignment vertical="center" wrapText="1"/>
    </xf>
    <xf numFmtId="183" fontId="3" fillId="2" borderId="29" xfId="0" applyNumberFormat="1" applyFont="1" applyFill="1" applyBorder="1" applyAlignment="1">
      <alignment horizontal="right" vertical="center"/>
    </xf>
    <xf numFmtId="183" fontId="3" fillId="2" borderId="21" xfId="0" applyNumberFormat="1" applyFont="1" applyFill="1" applyBorder="1" applyAlignment="1">
      <alignment horizontal="right" vertical="center"/>
    </xf>
    <xf numFmtId="0" fontId="3" fillId="0" borderId="40" xfId="0" applyFont="1" applyFill="1" applyBorder="1" applyAlignment="1">
      <alignment horizontal="right" vertical="center" wrapText="1"/>
    </xf>
    <xf numFmtId="183" fontId="3" fillId="2" borderId="29" xfId="17" applyNumberFormat="1" applyFont="1" applyFill="1" applyBorder="1" applyAlignment="1">
      <alignment vertical="center"/>
    </xf>
    <xf numFmtId="176" fontId="3" fillId="2" borderId="29" xfId="0" applyNumberFormat="1" applyFont="1" applyFill="1" applyBorder="1" applyAlignment="1">
      <alignment vertical="center"/>
    </xf>
    <xf numFmtId="176" fontId="3" fillId="2" borderId="21" xfId="0" applyNumberFormat="1" applyFont="1" applyFill="1" applyBorder="1" applyAlignment="1">
      <alignment vertical="center"/>
    </xf>
    <xf numFmtId="0" fontId="3" fillId="0" borderId="0" xfId="0" applyFont="1" applyAlignment="1">
      <alignment vertical="center" wrapText="1"/>
    </xf>
    <xf numFmtId="185" fontId="3" fillId="2" borderId="37" xfId="0" applyNumberFormat="1" applyFont="1" applyFill="1" applyBorder="1" applyAlignment="1">
      <alignment vertical="center"/>
    </xf>
    <xf numFmtId="183" fontId="3" fillId="2" borderId="26" xfId="0" applyNumberFormat="1" applyFont="1" applyFill="1" applyBorder="1" applyAlignment="1">
      <alignment vertical="center"/>
    </xf>
    <xf numFmtId="183" fontId="3" fillId="2" borderId="20" xfId="0" applyNumberFormat="1" applyFont="1" applyFill="1" applyBorder="1" applyAlignment="1">
      <alignment vertical="center"/>
    </xf>
    <xf numFmtId="176" fontId="3" fillId="2" borderId="20" xfId="0" applyNumberFormat="1" applyFont="1" applyFill="1" applyBorder="1" applyAlignment="1">
      <alignment vertical="center"/>
    </xf>
    <xf numFmtId="185" fontId="3" fillId="2" borderId="20" xfId="0" applyNumberFormat="1" applyFont="1" applyFill="1" applyBorder="1" applyAlignment="1">
      <alignment vertical="center"/>
    </xf>
    <xf numFmtId="186" fontId="3" fillId="2" borderId="26" xfId="17" applyNumberFormat="1" applyFont="1" applyFill="1" applyBorder="1" applyAlignment="1">
      <alignment vertical="center"/>
    </xf>
    <xf numFmtId="186" fontId="3" fillId="2" borderId="20" xfId="17" applyNumberFormat="1" applyFont="1" applyFill="1" applyBorder="1" applyAlignment="1">
      <alignment vertical="center"/>
    </xf>
    <xf numFmtId="38" fontId="3" fillId="0" borderId="0" xfId="17" applyFont="1" applyBorder="1" applyAlignment="1">
      <alignment vertical="center" wrapText="1"/>
    </xf>
    <xf numFmtId="185" fontId="3" fillId="2" borderId="26" xfId="0" applyNumberFormat="1" applyFont="1" applyFill="1" applyBorder="1" applyAlignment="1">
      <alignment vertical="center"/>
    </xf>
    <xf numFmtId="186" fontId="3" fillId="2" borderId="29" xfId="17" applyNumberFormat="1" applyFont="1" applyFill="1" applyBorder="1" applyAlignment="1">
      <alignment vertical="center"/>
    </xf>
    <xf numFmtId="186" fontId="3" fillId="2" borderId="21" xfId="17" applyNumberFormat="1" applyFont="1" applyFill="1" applyBorder="1" applyAlignment="1">
      <alignment vertical="center"/>
    </xf>
    <xf numFmtId="185" fontId="3" fillId="2" borderId="29" xfId="17" applyNumberFormat="1" applyFont="1" applyFill="1" applyBorder="1" applyAlignment="1">
      <alignment vertical="center"/>
    </xf>
    <xf numFmtId="185" fontId="3" fillId="2" borderId="21" xfId="17" applyNumberFormat="1" applyFont="1" applyFill="1" applyBorder="1" applyAlignment="1">
      <alignment vertical="center"/>
    </xf>
    <xf numFmtId="185" fontId="3" fillId="2" borderId="35" xfId="17" applyNumberFormat="1" applyFont="1" applyFill="1" applyBorder="1" applyAlignment="1">
      <alignment vertical="center"/>
    </xf>
    <xf numFmtId="0" fontId="3" fillId="0" borderId="40" xfId="0" applyFont="1" applyBorder="1" applyAlignment="1">
      <alignment vertical="center" wrapText="1"/>
    </xf>
    <xf numFmtId="185" fontId="3" fillId="2" borderId="21" xfId="0" applyNumberFormat="1" applyFont="1" applyFill="1" applyBorder="1" applyAlignment="1" quotePrefix="1">
      <alignment vertical="center"/>
    </xf>
    <xf numFmtId="185" fontId="3" fillId="2" borderId="35" xfId="0" applyNumberFormat="1" applyFont="1" applyFill="1" applyBorder="1" applyAlignment="1" quotePrefix="1">
      <alignment vertical="center"/>
    </xf>
    <xf numFmtId="0" fontId="3" fillId="0" borderId="0" xfId="0" applyFont="1" applyBorder="1" applyAlignment="1">
      <alignment vertical="center" wrapText="1"/>
    </xf>
    <xf numFmtId="185" fontId="3" fillId="2" borderId="21" xfId="0" applyNumberFormat="1" applyFont="1" applyFill="1" applyBorder="1" applyAlignment="1">
      <alignment vertical="center" shrinkToFit="1"/>
    </xf>
    <xf numFmtId="185" fontId="3" fillId="2" borderId="35" xfId="0" applyNumberFormat="1" applyFont="1" applyFill="1" applyBorder="1" applyAlignment="1">
      <alignment vertical="center" shrinkToFit="1"/>
    </xf>
    <xf numFmtId="0" fontId="3" fillId="0" borderId="0" xfId="0" applyFont="1" applyAlignment="1">
      <alignment vertical="center"/>
    </xf>
    <xf numFmtId="0" fontId="3" fillId="0" borderId="40" xfId="0" applyFont="1" applyFill="1" applyBorder="1" applyAlignment="1">
      <alignment vertical="center"/>
    </xf>
    <xf numFmtId="185" fontId="3" fillId="2" borderId="41" xfId="0" applyNumberFormat="1" applyFont="1" applyFill="1" applyBorder="1" applyAlignment="1">
      <alignment vertical="center"/>
    </xf>
    <xf numFmtId="185" fontId="3" fillId="2" borderId="42" xfId="0" applyNumberFormat="1" applyFont="1" applyFill="1" applyBorder="1" applyAlignment="1">
      <alignment vertical="center"/>
    </xf>
    <xf numFmtId="183" fontId="3" fillId="0" borderId="40" xfId="0" applyNumberFormat="1" applyFont="1" applyFill="1" applyBorder="1" applyAlignment="1">
      <alignment vertical="center"/>
    </xf>
    <xf numFmtId="185" fontId="3" fillId="2" borderId="10" xfId="0" applyNumberFormat="1" applyFont="1" applyFill="1" applyBorder="1" applyAlignment="1">
      <alignment vertical="center"/>
    </xf>
    <xf numFmtId="185" fontId="3" fillId="2" borderId="11" xfId="0" applyNumberFormat="1" applyFont="1" applyFill="1" applyBorder="1" applyAlignment="1">
      <alignment vertical="center"/>
    </xf>
    <xf numFmtId="183" fontId="3" fillId="2" borderId="12" xfId="0" applyNumberFormat="1" applyFont="1" applyFill="1" applyBorder="1" applyAlignment="1">
      <alignment vertical="center"/>
    </xf>
    <xf numFmtId="183" fontId="3" fillId="2" borderId="10" xfId="0" applyNumberFormat="1" applyFont="1" applyFill="1" applyBorder="1" applyAlignment="1">
      <alignment vertical="center"/>
    </xf>
    <xf numFmtId="185" fontId="3" fillId="2" borderId="12" xfId="0" applyNumberFormat="1" applyFont="1" applyFill="1" applyBorder="1" applyAlignment="1">
      <alignment vertical="center"/>
    </xf>
    <xf numFmtId="185" fontId="3" fillId="2" borderId="10" xfId="17" applyNumberFormat="1" applyFont="1" applyFill="1" applyBorder="1" applyAlignment="1">
      <alignment vertical="center"/>
    </xf>
    <xf numFmtId="0" fontId="26" fillId="0" borderId="0" xfId="0" applyFont="1" applyAlignment="1">
      <alignment vertical="center" wrapText="1"/>
    </xf>
    <xf numFmtId="0" fontId="26" fillId="0" borderId="43" xfId="0" applyFont="1" applyBorder="1" applyAlignment="1">
      <alignment vertical="center" wrapText="1"/>
    </xf>
    <xf numFmtId="0" fontId="26" fillId="0" borderId="2" xfId="0" applyFont="1" applyBorder="1" applyAlignment="1">
      <alignment vertical="center" wrapText="1"/>
    </xf>
    <xf numFmtId="0" fontId="26" fillId="0" borderId="1" xfId="0" applyFont="1" applyBorder="1" applyAlignment="1">
      <alignment vertical="center" wrapText="1"/>
    </xf>
    <xf numFmtId="0" fontId="26" fillId="0" borderId="3" xfId="0" applyFont="1" applyBorder="1" applyAlignment="1">
      <alignment vertical="center" wrapText="1"/>
    </xf>
    <xf numFmtId="0" fontId="26" fillId="0" borderId="4" xfId="0" applyFont="1" applyBorder="1" applyAlignment="1">
      <alignment vertical="center" wrapText="1"/>
    </xf>
    <xf numFmtId="0" fontId="26" fillId="0" borderId="30" xfId="0" applyFont="1" applyBorder="1" applyAlignment="1">
      <alignment horizontal="center" vertical="center" wrapText="1"/>
    </xf>
    <xf numFmtId="0" fontId="26" fillId="0" borderId="30" xfId="0" applyFont="1" applyBorder="1" applyAlignment="1">
      <alignment vertical="center" wrapText="1"/>
    </xf>
    <xf numFmtId="0" fontId="26" fillId="0" borderId="5" xfId="0" applyFont="1" applyBorder="1" applyAlignment="1">
      <alignment vertical="center" wrapText="1"/>
    </xf>
    <xf numFmtId="0" fontId="26" fillId="0" borderId="6" xfId="0" applyFont="1" applyBorder="1" applyAlignment="1">
      <alignment vertical="center" wrapText="1"/>
    </xf>
    <xf numFmtId="0" fontId="26" fillId="0" borderId="7" xfId="0" applyFont="1" applyBorder="1" applyAlignment="1">
      <alignment vertical="center" wrapText="1"/>
    </xf>
    <xf numFmtId="0" fontId="26" fillId="0" borderId="8" xfId="0" applyFont="1" applyBorder="1" applyAlignment="1">
      <alignment vertical="center" wrapText="1"/>
    </xf>
    <xf numFmtId="0" fontId="26" fillId="0" borderId="12" xfId="0" applyFont="1" applyBorder="1" applyAlignment="1">
      <alignment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26" fillId="0" borderId="31" xfId="0" applyFont="1" applyBorder="1" applyAlignment="1">
      <alignment vertical="center" wrapText="1"/>
    </xf>
    <xf numFmtId="0" fontId="26" fillId="0" borderId="14" xfId="0" applyFont="1" applyBorder="1" applyAlignment="1">
      <alignment vertical="center" wrapText="1"/>
    </xf>
    <xf numFmtId="0" fontId="26" fillId="0" borderId="15" xfId="0" applyFont="1" applyBorder="1" applyAlignment="1">
      <alignment vertical="center" wrapText="1"/>
    </xf>
    <xf numFmtId="0" fontId="26" fillId="0" borderId="16" xfId="0" applyFont="1" applyBorder="1" applyAlignment="1">
      <alignment vertical="center" wrapText="1"/>
    </xf>
    <xf numFmtId="0" fontId="26" fillId="2" borderId="20" xfId="0" applyFont="1" applyFill="1" applyBorder="1" applyAlignment="1">
      <alignment vertical="center" wrapText="1"/>
    </xf>
    <xf numFmtId="0" fontId="26" fillId="2" borderId="18" xfId="0" applyFont="1" applyFill="1" applyBorder="1" applyAlignment="1">
      <alignment vertical="center" wrapText="1"/>
    </xf>
    <xf numFmtId="0" fontId="26" fillId="2" borderId="18" xfId="0" applyFont="1" applyFill="1" applyBorder="1" applyAlignment="1">
      <alignment horizontal="center" vertical="center" wrapText="1"/>
    </xf>
    <xf numFmtId="187" fontId="10" fillId="2" borderId="5" xfId="24" applyNumberFormat="1" applyFont="1" applyFill="1" applyBorder="1" applyAlignment="1">
      <alignment horizontal="center" vertical="center" wrapText="1"/>
      <protection/>
    </xf>
    <xf numFmtId="0" fontId="26" fillId="2" borderId="5" xfId="0" applyFont="1" applyFill="1" applyBorder="1" applyAlignment="1">
      <alignment vertical="center" wrapText="1"/>
    </xf>
    <xf numFmtId="0" fontId="26" fillId="2" borderId="17" xfId="0" applyFont="1" applyFill="1" applyBorder="1" applyAlignment="1">
      <alignment vertical="center" wrapText="1"/>
    </xf>
    <xf numFmtId="0" fontId="26" fillId="0" borderId="0" xfId="0" applyFont="1" applyFill="1" applyBorder="1" applyAlignment="1">
      <alignment vertical="center" wrapText="1"/>
    </xf>
    <xf numFmtId="187" fontId="10" fillId="2" borderId="28" xfId="24" applyNumberFormat="1" applyFont="1" applyFill="1" applyBorder="1">
      <alignment vertical="center"/>
      <protection/>
    </xf>
    <xf numFmtId="187" fontId="10" fillId="2" borderId="44" xfId="24" applyNumberFormat="1" applyFont="1" applyFill="1" applyBorder="1">
      <alignment vertical="center"/>
      <protection/>
    </xf>
    <xf numFmtId="187" fontId="10" fillId="2" borderId="20" xfId="24" applyNumberFormat="1" applyFont="1" applyFill="1" applyBorder="1" applyAlignment="1">
      <alignment horizontal="center" vertical="center"/>
      <protection/>
    </xf>
    <xf numFmtId="0" fontId="26" fillId="0" borderId="22" xfId="0" applyFont="1" applyFill="1" applyBorder="1" applyAlignment="1">
      <alignment vertical="center" wrapText="1"/>
    </xf>
    <xf numFmtId="187" fontId="10" fillId="2" borderId="19" xfId="24" applyNumberFormat="1" applyFont="1" applyFill="1" applyBorder="1">
      <alignment vertical="center"/>
      <protection/>
    </xf>
    <xf numFmtId="187" fontId="10" fillId="2" borderId="45" xfId="24" applyNumberFormat="1" applyFont="1" applyFill="1" applyBorder="1">
      <alignment vertical="center"/>
      <protection/>
    </xf>
    <xf numFmtId="0" fontId="26" fillId="2" borderId="18" xfId="0" applyFont="1" applyFill="1" applyBorder="1" applyAlignment="1">
      <alignment vertical="center"/>
    </xf>
    <xf numFmtId="0" fontId="26" fillId="2" borderId="20" xfId="0" applyFont="1" applyFill="1" applyBorder="1" applyAlignment="1">
      <alignment horizontal="left" vertical="center"/>
    </xf>
    <xf numFmtId="0" fontId="26" fillId="2" borderId="25" xfId="0" applyFont="1" applyFill="1" applyBorder="1" applyAlignment="1">
      <alignment horizontal="left" vertical="center"/>
    </xf>
    <xf numFmtId="0" fontId="26" fillId="2" borderId="17" xfId="0" applyFont="1" applyFill="1" applyBorder="1" applyAlignment="1">
      <alignment vertical="center"/>
    </xf>
    <xf numFmtId="187" fontId="25" fillId="2" borderId="20" xfId="24" applyNumberFormat="1" applyFont="1" applyFill="1" applyBorder="1" applyAlignment="1">
      <alignment horizontal="center" vertical="center"/>
      <protection/>
    </xf>
    <xf numFmtId="0" fontId="16" fillId="2" borderId="20" xfId="0" applyFont="1" applyFill="1" applyBorder="1" applyAlignment="1">
      <alignment horizontal="center" vertical="center" wrapText="1"/>
    </xf>
    <xf numFmtId="0" fontId="26" fillId="2" borderId="20" xfId="0" applyFont="1" applyFill="1" applyBorder="1" applyAlignment="1">
      <alignment vertical="center"/>
    </xf>
    <xf numFmtId="0" fontId="26" fillId="0" borderId="0" xfId="0" applyFont="1" applyAlignment="1">
      <alignment vertical="center"/>
    </xf>
    <xf numFmtId="0" fontId="0" fillId="0" borderId="30" xfId="0" applyBorder="1" applyAlignment="1">
      <alignment vertical="center" wrapText="1"/>
    </xf>
    <xf numFmtId="0" fontId="0" fillId="0" borderId="31" xfId="0" applyBorder="1" applyAlignment="1">
      <alignment vertical="center" wrapText="1"/>
    </xf>
    <xf numFmtId="190" fontId="10" fillId="0" borderId="27" xfId="0" applyNumberFormat="1" applyFont="1" applyFill="1" applyBorder="1" applyAlignment="1">
      <alignment horizontal="center" vertical="center"/>
    </xf>
    <xf numFmtId="38" fontId="10" fillId="0" borderId="27" xfId="17" applyFont="1" applyFill="1" applyBorder="1" applyAlignment="1">
      <alignment vertical="center" shrinkToFit="1"/>
    </xf>
    <xf numFmtId="38" fontId="10" fillId="0" borderId="0" xfId="17" applyFont="1" applyFill="1" applyBorder="1" applyAlignment="1">
      <alignment vertical="center" shrinkToFit="1"/>
    </xf>
    <xf numFmtId="0" fontId="0" fillId="2" borderId="5" xfId="0" applyFill="1" applyBorder="1" applyAlignment="1">
      <alignment horizontal="right" vertical="center" wrapText="1"/>
    </xf>
    <xf numFmtId="0" fontId="0" fillId="2" borderId="18" xfId="0" applyFill="1" applyBorder="1" applyAlignment="1">
      <alignment horizontal="right" vertical="center" shrinkToFit="1"/>
    </xf>
    <xf numFmtId="0" fontId="0" fillId="2" borderId="20" xfId="0" applyFill="1" applyBorder="1" applyAlignment="1">
      <alignment horizontal="right" vertical="center" shrinkToFit="1"/>
    </xf>
    <xf numFmtId="3" fontId="0" fillId="2" borderId="20" xfId="0" applyNumberFormat="1" applyFill="1" applyBorder="1" applyAlignment="1">
      <alignment horizontal="right" vertical="center" shrinkToFit="1"/>
    </xf>
    <xf numFmtId="0" fontId="0" fillId="0" borderId="21" xfId="0" applyFill="1" applyBorder="1" applyAlignment="1">
      <alignment horizontal="right" vertical="center" shrinkToFit="1"/>
    </xf>
    <xf numFmtId="0" fontId="0" fillId="0" borderId="22" xfId="0" applyFill="1" applyBorder="1" applyAlignment="1">
      <alignment horizontal="right" vertical="center" shrinkToFit="1"/>
    </xf>
    <xf numFmtId="176" fontId="0" fillId="2" borderId="20" xfId="0" applyNumberFormat="1" applyFill="1" applyBorder="1" applyAlignment="1">
      <alignment horizontal="right" vertical="center" shrinkToFit="1"/>
    </xf>
    <xf numFmtId="0" fontId="0" fillId="0" borderId="22" xfId="0" applyFill="1" applyBorder="1" applyAlignment="1">
      <alignment horizontal="right" vertical="center" wrapText="1"/>
    </xf>
    <xf numFmtId="0" fontId="0" fillId="2" borderId="20" xfId="0" applyFont="1" applyFill="1" applyBorder="1" applyAlignment="1">
      <alignment horizontal="right" vertical="center" wrapText="1"/>
    </xf>
    <xf numFmtId="0" fontId="0" fillId="2" borderId="20" xfId="0" applyFont="1" applyFill="1" applyBorder="1" applyAlignment="1">
      <alignment horizontal="right" vertical="center" shrinkToFit="1"/>
    </xf>
    <xf numFmtId="38" fontId="0" fillId="0" borderId="10" xfId="17" applyFont="1" applyBorder="1" applyAlignment="1">
      <alignment vertical="center" wrapText="1"/>
    </xf>
    <xf numFmtId="0" fontId="0" fillId="0" borderId="0" xfId="0" applyAlignment="1">
      <alignment horizontal="right" vertical="center" wrapText="1"/>
    </xf>
    <xf numFmtId="0" fontId="0" fillId="0" borderId="46" xfId="0" applyFont="1" applyBorder="1" applyAlignment="1">
      <alignment horizontal="center" vertical="center" wrapText="1"/>
    </xf>
    <xf numFmtId="176" fontId="0" fillId="2" borderId="47" xfId="0" applyNumberFormat="1" applyFill="1" applyBorder="1" applyAlignment="1">
      <alignment vertical="center" wrapText="1"/>
    </xf>
    <xf numFmtId="38" fontId="0" fillId="2" borderId="18" xfId="17" applyFill="1" applyBorder="1" applyAlignment="1">
      <alignment horizontal="center" vertical="center" wrapText="1"/>
    </xf>
    <xf numFmtId="38" fontId="0" fillId="2" borderId="20" xfId="17" applyFont="1" applyFill="1" applyBorder="1" applyAlignment="1">
      <alignment horizontal="center" vertical="center" wrapText="1"/>
    </xf>
    <xf numFmtId="38" fontId="0" fillId="2" borderId="21" xfId="17" applyFill="1" applyBorder="1" applyAlignment="1">
      <alignment vertical="center" wrapText="1"/>
    </xf>
    <xf numFmtId="0" fontId="0" fillId="0" borderId="23" xfId="0" applyBorder="1" applyAlignment="1">
      <alignment horizontal="center" vertical="center" wrapText="1"/>
    </xf>
    <xf numFmtId="0" fontId="0" fillId="2" borderId="20" xfId="0" applyFill="1" applyBorder="1" applyAlignment="1">
      <alignment vertical="center"/>
    </xf>
    <xf numFmtId="0" fontId="0" fillId="2" borderId="7" xfId="0" applyFill="1" applyBorder="1" applyAlignment="1">
      <alignment vertical="center" wrapText="1"/>
    </xf>
    <xf numFmtId="38" fontId="0" fillId="2" borderId="5" xfId="17" applyFill="1" applyBorder="1" applyAlignment="1">
      <alignment vertical="center" wrapText="1"/>
    </xf>
    <xf numFmtId="38" fontId="0" fillId="2" borderId="6" xfId="17" applyFill="1" applyBorder="1" applyAlignment="1">
      <alignment vertical="center" wrapText="1"/>
    </xf>
    <xf numFmtId="0" fontId="0" fillId="2" borderId="46" xfId="0" applyFill="1" applyBorder="1" applyAlignment="1">
      <alignment horizontal="center" vertical="center" wrapText="1"/>
    </xf>
    <xf numFmtId="0" fontId="0" fillId="2" borderId="3" xfId="0" applyFill="1" applyBorder="1" applyAlignment="1">
      <alignment vertical="center" wrapText="1"/>
    </xf>
    <xf numFmtId="38" fontId="0" fillId="2" borderId="37" xfId="17" applyFill="1" applyBorder="1" applyAlignment="1">
      <alignment vertical="center" wrapText="1"/>
    </xf>
    <xf numFmtId="0" fontId="0" fillId="2" borderId="48" xfId="0" applyFill="1" applyBorder="1" applyAlignment="1">
      <alignment horizontal="left" vertical="center" shrinkToFit="1"/>
    </xf>
    <xf numFmtId="0" fontId="0" fillId="2" borderId="5" xfId="0" applyFill="1" applyBorder="1" applyAlignment="1">
      <alignment vertical="center"/>
    </xf>
    <xf numFmtId="0" fontId="0" fillId="2" borderId="5" xfId="0" applyFill="1" applyBorder="1" applyAlignment="1">
      <alignment horizontal="center" vertical="center"/>
    </xf>
    <xf numFmtId="0" fontId="0" fillId="2" borderId="49" xfId="0" applyFill="1" applyBorder="1" applyAlignment="1">
      <alignment horizontal="left" vertical="center" shrinkToFit="1"/>
    </xf>
    <xf numFmtId="0" fontId="0" fillId="2" borderId="25" xfId="0" applyFill="1" applyBorder="1" applyAlignment="1">
      <alignment horizontal="right" vertical="center" wrapText="1"/>
    </xf>
    <xf numFmtId="0" fontId="0" fillId="2" borderId="3" xfId="0" applyFill="1" applyBorder="1" applyAlignment="1">
      <alignment horizontal="right" vertical="center" wrapText="1"/>
    </xf>
    <xf numFmtId="0" fontId="29" fillId="0" borderId="9" xfId="0" applyFont="1" applyFill="1" applyBorder="1" applyAlignment="1">
      <alignment vertical="center" wrapText="1"/>
    </xf>
    <xf numFmtId="0" fontId="29" fillId="0" borderId="50" xfId="0" applyFont="1" applyFill="1" applyBorder="1" applyAlignment="1">
      <alignment vertical="center" wrapText="1"/>
    </xf>
    <xf numFmtId="38" fontId="0" fillId="2" borderId="20" xfId="17" applyFill="1" applyBorder="1" applyAlignment="1">
      <alignment horizontal="right" vertical="center" wrapText="1"/>
    </xf>
    <xf numFmtId="0" fontId="29" fillId="0" borderId="28" xfId="0" applyFont="1" applyFill="1" applyBorder="1" applyAlignment="1">
      <alignment vertical="center" wrapText="1"/>
    </xf>
    <xf numFmtId="0" fontId="29" fillId="0" borderId="36" xfId="0" applyFont="1" applyFill="1" applyBorder="1" applyAlignment="1">
      <alignment vertical="center" wrapText="1"/>
    </xf>
    <xf numFmtId="0" fontId="0" fillId="2" borderId="17" xfId="0" applyFill="1" applyBorder="1" applyAlignment="1">
      <alignment horizontal="right" vertical="center" wrapText="1"/>
    </xf>
    <xf numFmtId="0" fontId="29" fillId="0" borderId="28"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0" fillId="2" borderId="51" xfId="0" applyFill="1" applyBorder="1" applyAlignment="1">
      <alignment vertical="center" wrapText="1"/>
    </xf>
    <xf numFmtId="0" fontId="29" fillId="0" borderId="28" xfId="0" applyFont="1" applyFill="1" applyBorder="1" applyAlignment="1">
      <alignment horizontal="right" vertical="center" wrapText="1"/>
    </xf>
    <xf numFmtId="0" fontId="29" fillId="7" borderId="28" xfId="0" applyFont="1" applyFill="1" applyBorder="1" applyAlignment="1" applyProtection="1">
      <alignment vertical="center"/>
      <protection locked="0"/>
    </xf>
    <xf numFmtId="0" fontId="0" fillId="2" borderId="20" xfId="0" applyFill="1" applyBorder="1" applyAlignment="1">
      <alignment horizontal="left" vertical="center" wrapText="1"/>
    </xf>
    <xf numFmtId="176" fontId="0" fillId="2" borderId="20" xfId="0" applyNumberFormat="1" applyFill="1" applyBorder="1" applyAlignment="1">
      <alignment horizontal="center" vertical="center" wrapText="1"/>
    </xf>
    <xf numFmtId="176" fontId="0" fillId="2" borderId="17" xfId="0" applyNumberFormat="1" applyFill="1" applyBorder="1" applyAlignment="1">
      <alignment horizontal="right" vertical="center" wrapText="1"/>
    </xf>
    <xf numFmtId="176" fontId="0" fillId="2" borderId="18" xfId="0" applyNumberFormat="1" applyFill="1" applyBorder="1" applyAlignment="1">
      <alignment horizontal="right" vertical="center" wrapText="1"/>
    </xf>
    <xf numFmtId="176" fontId="29" fillId="0" borderId="28" xfId="0" applyNumberFormat="1" applyFont="1" applyFill="1" applyBorder="1" applyAlignment="1">
      <alignment vertical="center" wrapText="1"/>
    </xf>
    <xf numFmtId="176" fontId="29" fillId="0" borderId="36" xfId="0" applyNumberFormat="1" applyFont="1" applyFill="1" applyBorder="1" applyAlignment="1">
      <alignment vertical="center" wrapText="1"/>
    </xf>
    <xf numFmtId="0" fontId="29" fillId="0" borderId="36" xfId="0" applyFont="1" applyFill="1" applyBorder="1" applyAlignment="1" quotePrefix="1">
      <alignment horizontal="right" vertical="center" wrapText="1"/>
    </xf>
    <xf numFmtId="0" fontId="8" fillId="2" borderId="52" xfId="0" applyFont="1" applyFill="1" applyBorder="1" applyAlignment="1">
      <alignment horizontal="left" vertical="center" shrinkToFit="1"/>
    </xf>
    <xf numFmtId="0" fontId="8" fillId="2" borderId="49" xfId="0" applyFont="1" applyFill="1" applyBorder="1" applyAlignment="1">
      <alignment horizontal="left" vertical="center" shrinkToFit="1"/>
    </xf>
    <xf numFmtId="0" fontId="0" fillId="2" borderId="53" xfId="0" applyFill="1" applyBorder="1" applyAlignment="1">
      <alignment vertical="center" wrapText="1"/>
    </xf>
    <xf numFmtId="0" fontId="0" fillId="2" borderId="17" xfId="0" applyFill="1" applyBorder="1" applyAlignment="1" quotePrefix="1">
      <alignment horizontal="right" vertical="center" wrapText="1"/>
    </xf>
    <xf numFmtId="0" fontId="0" fillId="2" borderId="18" xfId="0" applyFill="1" applyBorder="1" applyAlignment="1" quotePrefix="1">
      <alignment horizontal="right" vertical="center" wrapText="1"/>
    </xf>
    <xf numFmtId="0" fontId="0" fillId="2" borderId="54" xfId="0" applyFill="1" applyBorder="1" applyAlignment="1">
      <alignment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29" fillId="0" borderId="57" xfId="0" applyFont="1" applyFill="1" applyBorder="1" applyAlignment="1">
      <alignment vertical="center" wrapText="1"/>
    </xf>
    <xf numFmtId="0" fontId="29" fillId="0" borderId="15"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2" borderId="18" xfId="0" applyFont="1" applyFill="1" applyBorder="1" applyAlignment="1">
      <alignment vertical="center" wrapText="1"/>
    </xf>
    <xf numFmtId="0" fontId="0" fillId="2" borderId="19" xfId="0" applyFont="1" applyFill="1" applyBorder="1" applyAlignment="1">
      <alignment vertical="center" wrapText="1"/>
    </xf>
    <xf numFmtId="0" fontId="0" fillId="2" borderId="20" xfId="0" applyFill="1" applyBorder="1" applyAlignment="1" quotePrefix="1">
      <alignment horizontal="right" vertical="center" wrapText="1"/>
    </xf>
    <xf numFmtId="0" fontId="0" fillId="0" borderId="0" xfId="0" applyAlignment="1">
      <alignment horizontal="right" vertical="center" shrinkToFit="1"/>
    </xf>
    <xf numFmtId="0" fontId="0" fillId="2" borderId="39" xfId="0" applyFont="1" applyFill="1" applyBorder="1" applyAlignment="1">
      <alignment vertical="center"/>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0" fillId="2" borderId="17" xfId="0" applyFont="1" applyFill="1" applyBorder="1" applyAlignment="1">
      <alignment vertical="center" wrapText="1"/>
    </xf>
    <xf numFmtId="0" fontId="0" fillId="2" borderId="18" xfId="0" applyFont="1" applyFill="1" applyBorder="1" applyAlignment="1">
      <alignment horizontal="right" vertical="center" wrapText="1"/>
    </xf>
    <xf numFmtId="0" fontId="0" fillId="2" borderId="26" xfId="0" applyFont="1" applyFill="1" applyBorder="1" applyAlignment="1">
      <alignment vertical="center" wrapText="1"/>
    </xf>
    <xf numFmtId="0" fontId="0" fillId="2" borderId="37" xfId="0" applyFont="1" applyFill="1" applyBorder="1" applyAlignment="1">
      <alignment vertical="center" wrapText="1"/>
    </xf>
    <xf numFmtId="0" fontId="0" fillId="2" borderId="25" xfId="0" applyFont="1" applyFill="1" applyBorder="1" applyAlignment="1">
      <alignment vertical="center" wrapText="1"/>
    </xf>
    <xf numFmtId="0" fontId="0" fillId="0" borderId="21" xfId="0" applyFont="1" applyFill="1" applyBorder="1" applyAlignment="1">
      <alignment vertical="center" wrapText="1"/>
    </xf>
    <xf numFmtId="0" fontId="0" fillId="2" borderId="3" xfId="0" applyFont="1" applyFill="1" applyBorder="1" applyAlignment="1">
      <alignment vertical="center" wrapText="1"/>
    </xf>
    <xf numFmtId="0" fontId="0" fillId="0" borderId="22" xfId="0" applyFont="1" applyFill="1" applyBorder="1" applyAlignment="1">
      <alignment vertical="center" wrapText="1"/>
    </xf>
    <xf numFmtId="0" fontId="0" fillId="2" borderId="37" xfId="0" applyFont="1" applyFill="1" applyBorder="1" applyAlignment="1">
      <alignment vertical="center"/>
    </xf>
    <xf numFmtId="0" fontId="0" fillId="2" borderId="35" xfId="0" applyFont="1" applyFill="1" applyBorder="1" applyAlignment="1">
      <alignment vertical="center"/>
    </xf>
    <xf numFmtId="0" fontId="13" fillId="2" borderId="60" xfId="0" applyFont="1" applyFill="1" applyBorder="1" applyAlignment="1" applyProtection="1" quotePrefix="1">
      <alignment vertical="center" wrapText="1"/>
      <protection/>
    </xf>
    <xf numFmtId="0" fontId="0" fillId="2" borderId="12" xfId="0" applyFont="1" applyFill="1" applyBorder="1" applyAlignment="1">
      <alignment vertical="center"/>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38" fontId="12" fillId="0" borderId="0" xfId="17" applyFont="1" applyFill="1" applyAlignment="1">
      <alignment vertical="center" wrapText="1"/>
    </xf>
    <xf numFmtId="38" fontId="12" fillId="0" borderId="2" xfId="17" applyFont="1" applyFill="1" applyBorder="1" applyAlignment="1">
      <alignment vertical="center" wrapText="1"/>
    </xf>
    <xf numFmtId="38" fontId="12" fillId="0" borderId="1" xfId="17" applyFont="1" applyFill="1" applyBorder="1" applyAlignment="1">
      <alignment vertical="center" wrapText="1"/>
    </xf>
    <xf numFmtId="38" fontId="12" fillId="0" borderId="12" xfId="17" applyFont="1" applyFill="1" applyBorder="1" applyAlignment="1">
      <alignment vertical="center" wrapText="1"/>
    </xf>
    <xf numFmtId="38" fontId="12" fillId="0" borderId="10" xfId="17" applyFont="1" applyFill="1" applyBorder="1" applyAlignment="1">
      <alignment vertical="center" wrapText="1"/>
    </xf>
    <xf numFmtId="38" fontId="12" fillId="0" borderId="11" xfId="17" applyFont="1" applyFill="1" applyBorder="1" applyAlignment="1">
      <alignment vertical="center" wrapText="1"/>
    </xf>
    <xf numFmtId="38" fontId="12" fillId="0" borderId="15" xfId="17" applyFont="1" applyFill="1" applyBorder="1" applyAlignment="1">
      <alignment vertical="center" wrapText="1"/>
    </xf>
    <xf numFmtId="38" fontId="12" fillId="0" borderId="23" xfId="17" applyFont="1" applyFill="1" applyBorder="1" applyAlignment="1">
      <alignment vertical="center" wrapText="1"/>
    </xf>
    <xf numFmtId="38" fontId="31" fillId="0" borderId="61" xfId="17" applyFont="1" applyFill="1" applyBorder="1" applyAlignment="1">
      <alignment horizontal="justify" vertical="center" wrapText="1"/>
    </xf>
    <xf numFmtId="38" fontId="32" fillId="0" borderId="20" xfId="17" applyFont="1" applyFill="1" applyBorder="1" applyAlignment="1">
      <alignment vertical="center" wrapText="1"/>
    </xf>
    <xf numFmtId="38" fontId="12" fillId="0" borderId="18" xfId="17" applyFont="1" applyFill="1" applyBorder="1" applyAlignment="1">
      <alignment vertical="center" wrapText="1"/>
    </xf>
    <xf numFmtId="38" fontId="31" fillId="0" borderId="18" xfId="17" applyFont="1" applyFill="1" applyBorder="1" applyAlignment="1">
      <alignment horizontal="justify" vertical="center" wrapText="1"/>
    </xf>
    <xf numFmtId="0" fontId="32" fillId="0" borderId="20" xfId="0" applyFont="1" applyFill="1" applyBorder="1" applyAlignment="1">
      <alignment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38" fontId="12" fillId="0" borderId="20" xfId="17" applyFont="1" applyFill="1" applyBorder="1" applyAlignment="1">
      <alignment vertical="center" wrapText="1"/>
    </xf>
    <xf numFmtId="0" fontId="12" fillId="0" borderId="22" xfId="0" applyFont="1" applyFill="1" applyBorder="1" applyAlignment="1">
      <alignment vertical="center" wrapText="1"/>
    </xf>
    <xf numFmtId="38" fontId="12" fillId="0" borderId="20" xfId="0" applyNumberFormat="1" applyFont="1" applyFill="1" applyBorder="1" applyAlignment="1">
      <alignment vertical="center" wrapText="1"/>
    </xf>
    <xf numFmtId="0" fontId="32" fillId="0" borderId="18" xfId="0" applyFont="1" applyFill="1" applyBorder="1" applyAlignment="1">
      <alignment vertical="center" wrapText="1"/>
    </xf>
    <xf numFmtId="0" fontId="12" fillId="0" borderId="18" xfId="0" applyFont="1" applyFill="1" applyBorder="1" applyAlignment="1">
      <alignment vertical="center" wrapText="1"/>
    </xf>
    <xf numFmtId="38" fontId="12" fillId="0" borderId="22" xfId="17" applyFont="1" applyFill="1" applyBorder="1" applyAlignment="1">
      <alignment vertical="center" wrapText="1"/>
    </xf>
    <xf numFmtId="3" fontId="12" fillId="0" borderId="20" xfId="0" applyNumberFormat="1" applyFont="1" applyFill="1" applyBorder="1" applyAlignment="1">
      <alignment vertical="center" wrapText="1"/>
    </xf>
    <xf numFmtId="0" fontId="32" fillId="0" borderId="20" xfId="0" applyFont="1" applyFill="1" applyBorder="1" applyAlignment="1">
      <alignment horizontal="right" vertical="center" wrapText="1"/>
    </xf>
    <xf numFmtId="0" fontId="12" fillId="0" borderId="20" xfId="0" applyFont="1" applyFill="1" applyBorder="1" applyAlignment="1">
      <alignment horizontal="right" vertical="center" wrapText="1"/>
    </xf>
    <xf numFmtId="0" fontId="12" fillId="0" borderId="22" xfId="0" applyFont="1" applyFill="1" applyBorder="1" applyAlignment="1">
      <alignment horizontal="right" vertical="center" wrapText="1"/>
    </xf>
    <xf numFmtId="38" fontId="12" fillId="0" borderId="20" xfId="17" applyFont="1" applyFill="1" applyBorder="1" applyAlignment="1">
      <alignment vertical="center" shrinkToFit="1"/>
    </xf>
    <xf numFmtId="176" fontId="12" fillId="0" borderId="20" xfId="0" applyNumberFormat="1" applyFont="1" applyFill="1" applyBorder="1" applyAlignment="1">
      <alignment vertical="center" wrapText="1"/>
    </xf>
    <xf numFmtId="38" fontId="3" fillId="2" borderId="62" xfId="17" applyFont="1" applyFill="1" applyBorder="1" applyAlignment="1">
      <alignment vertical="center"/>
    </xf>
    <xf numFmtId="38" fontId="3" fillId="2" borderId="63" xfId="17" applyFont="1" applyFill="1" applyBorder="1" applyAlignment="1">
      <alignment vertical="center"/>
    </xf>
    <xf numFmtId="0" fontId="23" fillId="0" borderId="64" xfId="0" applyFont="1" applyBorder="1" applyAlignment="1">
      <alignment vertical="center" wrapText="1"/>
    </xf>
    <xf numFmtId="0" fontId="0" fillId="2" borderId="4" xfId="21" applyFill="1" applyBorder="1" applyAlignment="1">
      <alignment vertical="center" wrapText="1"/>
      <protection/>
    </xf>
    <xf numFmtId="0" fontId="0" fillId="2" borderId="5" xfId="21" applyFill="1" applyBorder="1" applyAlignment="1">
      <alignment vertical="center" wrapText="1"/>
      <protection/>
    </xf>
    <xf numFmtId="0" fontId="0" fillId="2" borderId="7" xfId="21" applyFill="1" applyBorder="1" applyAlignment="1">
      <alignment vertical="center" wrapText="1"/>
      <protection/>
    </xf>
    <xf numFmtId="0" fontId="23" fillId="0" borderId="65" xfId="0" applyFont="1" applyBorder="1" applyAlignment="1">
      <alignment vertical="center" wrapText="1"/>
    </xf>
    <xf numFmtId="0" fontId="0" fillId="2" borderId="26" xfId="21" applyFill="1" applyBorder="1" applyAlignment="1">
      <alignment vertical="center" wrapText="1"/>
      <protection/>
    </xf>
    <xf numFmtId="0" fontId="0" fillId="2" borderId="20" xfId="21" applyFill="1" applyBorder="1" applyAlignment="1">
      <alignment vertical="center" wrapText="1"/>
      <protection/>
    </xf>
    <xf numFmtId="0" fontId="0" fillId="2" borderId="3" xfId="21" applyFill="1" applyBorder="1" applyAlignment="1">
      <alignment vertical="center" wrapText="1"/>
      <protection/>
    </xf>
    <xf numFmtId="0" fontId="0" fillId="2" borderId="66" xfId="0" applyFill="1" applyBorder="1" applyAlignment="1">
      <alignment horizontal="center" vertical="center" wrapText="1"/>
    </xf>
    <xf numFmtId="0" fontId="0" fillId="2" borderId="26" xfId="0" applyFill="1" applyBorder="1" applyAlignment="1">
      <alignment horizontal="right" vertical="center" wrapText="1"/>
    </xf>
    <xf numFmtId="0" fontId="23" fillId="0" borderId="65" xfId="0" applyFont="1" applyBorder="1" applyAlignment="1">
      <alignment vertical="center" wrapText="1" shrinkToFit="1"/>
    </xf>
    <xf numFmtId="38" fontId="0" fillId="2" borderId="37" xfId="17" applyFont="1" applyFill="1" applyBorder="1" applyAlignment="1">
      <alignment vertical="center" wrapText="1"/>
    </xf>
    <xf numFmtId="38" fontId="0" fillId="2" borderId="26" xfId="17" applyFill="1" applyBorder="1" applyAlignment="1">
      <alignment vertical="center" wrapText="1"/>
    </xf>
    <xf numFmtId="38" fontId="0" fillId="2" borderId="20" xfId="17" applyFont="1" applyFill="1" applyBorder="1" applyAlignment="1">
      <alignment vertical="center" wrapText="1"/>
    </xf>
    <xf numFmtId="0" fontId="0" fillId="2" borderId="26" xfId="21" applyFont="1" applyFill="1" applyBorder="1" applyAlignment="1">
      <alignment vertical="center" wrapText="1"/>
      <protection/>
    </xf>
    <xf numFmtId="0" fontId="0" fillId="2" borderId="20" xfId="21" applyFont="1" applyFill="1" applyBorder="1" applyAlignment="1">
      <alignment vertical="center" wrapText="1"/>
      <protection/>
    </xf>
    <xf numFmtId="0" fontId="0" fillId="2" borderId="3" xfId="21" applyFont="1" applyFill="1" applyBorder="1" applyAlignment="1">
      <alignment vertical="center" wrapText="1"/>
      <protection/>
    </xf>
    <xf numFmtId="0" fontId="23" fillId="0" borderId="67" xfId="0" applyFont="1" applyBorder="1" applyAlignment="1">
      <alignment vertical="center" wrapText="1" shrinkToFit="1"/>
    </xf>
    <xf numFmtId="0" fontId="0" fillId="2" borderId="12" xfId="21" applyFont="1" applyFill="1" applyBorder="1" applyAlignment="1">
      <alignment vertical="center" wrapText="1"/>
      <protection/>
    </xf>
    <xf numFmtId="0" fontId="0" fillId="2" borderId="10" xfId="21" applyFont="1" applyFill="1" applyBorder="1" applyAlignment="1">
      <alignment vertical="center" wrapText="1"/>
      <protection/>
    </xf>
    <xf numFmtId="0" fontId="0" fillId="2" borderId="13" xfId="21" applyFont="1" applyFill="1" applyBorder="1" applyAlignment="1">
      <alignment vertical="center" wrapText="1"/>
      <protection/>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38" fontId="0" fillId="0" borderId="8" xfId="17" applyBorder="1" applyAlignment="1">
      <alignment vertical="center" wrapText="1"/>
    </xf>
    <xf numFmtId="38" fontId="0" fillId="0" borderId="71" xfId="17"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2" borderId="74" xfId="0" applyFill="1" applyBorder="1" applyAlignment="1">
      <alignment vertical="center" wrapText="1"/>
    </xf>
    <xf numFmtId="0" fontId="0" fillId="0" borderId="19" xfId="0" applyFill="1" applyBorder="1" applyAlignment="1">
      <alignment vertical="center" wrapText="1"/>
    </xf>
    <xf numFmtId="38" fontId="0" fillId="0" borderId="20" xfId="17" applyFill="1" applyBorder="1" applyAlignment="1">
      <alignment vertical="center" wrapText="1"/>
    </xf>
    <xf numFmtId="0" fontId="0" fillId="0" borderId="0" xfId="0" applyFont="1" applyFill="1" applyAlignment="1">
      <alignment vertical="center" wrapText="1"/>
    </xf>
    <xf numFmtId="0" fontId="0" fillId="0" borderId="3" xfId="0" applyFont="1" applyFill="1" applyBorder="1" applyAlignment="1">
      <alignment vertical="center" wrapText="1"/>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4" xfId="23" applyFont="1" applyFill="1" applyBorder="1" applyAlignment="1">
      <alignment vertical="center" shrinkToFit="1"/>
      <protection/>
    </xf>
    <xf numFmtId="0" fontId="0" fillId="0" borderId="24" xfId="0" applyFont="1" applyFill="1" applyBorder="1" applyAlignment="1">
      <alignment horizontal="right" vertical="center" textRotation="255" wrapText="1"/>
    </xf>
    <xf numFmtId="0" fontId="0" fillId="0" borderId="19" xfId="0" applyFont="1" applyFill="1" applyBorder="1" applyAlignment="1">
      <alignment horizontal="right" vertical="center" wrapText="1"/>
    </xf>
    <xf numFmtId="0" fontId="0" fillId="0" borderId="51" xfId="0" applyFont="1" applyFill="1" applyBorder="1" applyAlignment="1">
      <alignment horizontal="right" vertical="center" wrapText="1"/>
    </xf>
    <xf numFmtId="0" fontId="0" fillId="0" borderId="74" xfId="0" applyFont="1" applyFill="1" applyBorder="1" applyAlignment="1">
      <alignment horizontal="center" vertical="center" wrapText="1"/>
    </xf>
    <xf numFmtId="0" fontId="0" fillId="0" borderId="26" xfId="23" applyFont="1" applyFill="1" applyBorder="1" applyAlignment="1">
      <alignment vertical="center" shrinkToFit="1"/>
      <protection/>
    </xf>
    <xf numFmtId="0" fontId="0" fillId="0" borderId="20" xfId="0" applyFont="1" applyFill="1" applyBorder="1" applyAlignment="1">
      <alignment horizontal="right" vertical="center" textRotation="255" wrapText="1"/>
    </xf>
    <xf numFmtId="0" fontId="0" fillId="0" borderId="3" xfId="0" applyFont="1" applyFill="1" applyBorder="1" applyAlignment="1">
      <alignment horizontal="right" vertical="center" wrapText="1"/>
    </xf>
    <xf numFmtId="0" fontId="0" fillId="0" borderId="26"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6" xfId="23" applyFont="1" applyFill="1" applyBorder="1" applyAlignment="1">
      <alignment vertical="center" wrapText="1" shrinkToFit="1"/>
      <protection/>
    </xf>
    <xf numFmtId="0" fontId="0" fillId="0" borderId="22" xfId="0" applyFont="1" applyFill="1" applyBorder="1" applyAlignment="1">
      <alignment horizontal="right" vertical="center" textRotation="255" wrapText="1"/>
    </xf>
    <xf numFmtId="0" fontId="0" fillId="0" borderId="0" xfId="0" applyFont="1" applyFill="1" applyBorder="1" applyAlignment="1">
      <alignment horizontal="right" vertical="center" wrapText="1"/>
    </xf>
    <xf numFmtId="0" fontId="0" fillId="0" borderId="37" xfId="0" applyFont="1" applyFill="1" applyBorder="1" applyAlignment="1">
      <alignment horizontal="right" vertical="center" wrapText="1"/>
    </xf>
    <xf numFmtId="38" fontId="0" fillId="0" borderId="0" xfId="17"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1" xfId="23" applyFont="1" applyFill="1" applyBorder="1" applyAlignment="1">
      <alignment vertical="center" shrinkToFit="1"/>
      <protection/>
    </xf>
    <xf numFmtId="0" fontId="0" fillId="0" borderId="20" xfId="23" applyFont="1" applyFill="1" applyBorder="1" applyAlignment="1">
      <alignment vertical="center" shrinkToFit="1"/>
      <protection/>
    </xf>
    <xf numFmtId="0" fontId="0" fillId="0" borderId="29" xfId="23" applyFont="1" applyFill="1" applyBorder="1" applyAlignment="1">
      <alignment vertical="center" shrinkToFit="1"/>
      <protection/>
    </xf>
    <xf numFmtId="0" fontId="0" fillId="0" borderId="25"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9" xfId="0" applyFont="1" applyFill="1" applyBorder="1" applyAlignment="1">
      <alignment horizontal="right" vertical="center" wrapText="1"/>
    </xf>
    <xf numFmtId="0" fontId="0" fillId="0" borderId="29"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10" xfId="0" applyFont="1" applyFill="1" applyBorder="1" applyAlignment="1">
      <alignment horizontal="right" vertical="center" wrapText="1"/>
    </xf>
    <xf numFmtId="0" fontId="0" fillId="0" borderId="11" xfId="0" applyFont="1" applyFill="1" applyBorder="1" applyAlignment="1">
      <alignment horizontal="right" vertical="center" wrapText="1"/>
    </xf>
    <xf numFmtId="38" fontId="0" fillId="2" borderId="18" xfId="17" applyNumberFormat="1" applyFill="1" applyBorder="1" applyAlignment="1">
      <alignment vertical="center" wrapText="1"/>
    </xf>
    <xf numFmtId="38" fontId="0" fillId="2" borderId="18" xfId="17" applyFont="1" applyFill="1" applyBorder="1" applyAlignment="1">
      <alignment vertical="center" wrapText="1"/>
    </xf>
    <xf numFmtId="38" fontId="0" fillId="2" borderId="18" xfId="17" applyFill="1" applyBorder="1" applyAlignment="1">
      <alignment vertical="center" wrapText="1" shrinkToFit="1"/>
    </xf>
    <xf numFmtId="38" fontId="0" fillId="2" borderId="20" xfId="17" applyFill="1" applyBorder="1" applyAlignment="1">
      <alignment vertical="center"/>
    </xf>
    <xf numFmtId="38" fontId="0" fillId="0" borderId="22" xfId="17" applyFont="1" applyFill="1" applyBorder="1" applyAlignment="1">
      <alignment horizontal="center" vertical="center"/>
    </xf>
    <xf numFmtId="38" fontId="0" fillId="0" borderId="22" xfId="17" applyFill="1" applyBorder="1" applyAlignment="1">
      <alignment horizontal="center" vertical="center"/>
    </xf>
    <xf numFmtId="0" fontId="0" fillId="2" borderId="18" xfId="0" applyFill="1" applyBorder="1" applyAlignment="1">
      <alignment vertical="center" wrapText="1" shrinkToFit="1"/>
    </xf>
    <xf numFmtId="176" fontId="0" fillId="0" borderId="22" xfId="0" applyNumberFormat="1" applyFill="1" applyBorder="1" applyAlignment="1">
      <alignment horizontal="center" vertical="center" wrapText="1"/>
    </xf>
    <xf numFmtId="0" fontId="0" fillId="2" borderId="20" xfId="0" applyFill="1" applyBorder="1" applyAlignment="1">
      <alignment vertical="center" wrapText="1" shrinkToFit="1"/>
    </xf>
    <xf numFmtId="0" fontId="0" fillId="0" borderId="43" xfId="0" applyBorder="1" applyAlignment="1">
      <alignment vertical="center" wrapText="1"/>
    </xf>
    <xf numFmtId="0" fontId="0" fillId="0" borderId="2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2" borderId="51" xfId="0" applyNumberFormat="1" applyFill="1" applyBorder="1" applyAlignment="1">
      <alignment horizontal="right" vertical="center"/>
    </xf>
    <xf numFmtId="0" fontId="0" fillId="2" borderId="18" xfId="0" applyNumberFormat="1" applyFill="1" applyBorder="1" applyAlignment="1">
      <alignment horizontal="right" vertical="center"/>
    </xf>
    <xf numFmtId="176" fontId="0" fillId="2" borderId="18" xfId="0" applyNumberFormat="1" applyFill="1" applyBorder="1" applyAlignment="1">
      <alignment horizontal="right" vertical="center"/>
    </xf>
    <xf numFmtId="0" fontId="0" fillId="2" borderId="79" xfId="0" applyFill="1" applyBorder="1" applyAlignment="1">
      <alignment horizontal="center" vertical="center"/>
    </xf>
    <xf numFmtId="0" fontId="0" fillId="2" borderId="17" xfId="0" applyNumberFormat="1" applyFill="1" applyBorder="1" applyAlignment="1">
      <alignment horizontal="right" vertical="center"/>
    </xf>
    <xf numFmtId="183" fontId="0" fillId="2" borderId="18"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2" borderId="20" xfId="0" applyNumberFormat="1" applyFill="1" applyBorder="1" applyAlignment="1">
      <alignment horizontal="right" vertical="center"/>
    </xf>
    <xf numFmtId="0" fontId="0" fillId="2" borderId="66" xfId="0" applyFill="1" applyBorder="1" applyAlignment="1">
      <alignment horizontal="center" vertical="center"/>
    </xf>
    <xf numFmtId="0" fontId="0" fillId="2" borderId="25" xfId="0" applyNumberFormat="1" applyFill="1" applyBorder="1" applyAlignment="1">
      <alignment horizontal="right" vertical="center"/>
    </xf>
    <xf numFmtId="0" fontId="0" fillId="2" borderId="26" xfId="0" applyNumberFormat="1" applyFill="1" applyBorder="1" applyAlignment="1">
      <alignment horizontal="right" vertical="center" wrapText="1"/>
    </xf>
    <xf numFmtId="0" fontId="0" fillId="2" borderId="20" xfId="0" applyNumberFormat="1" applyFill="1" applyBorder="1" applyAlignment="1">
      <alignment horizontal="right" vertical="center" wrapText="1"/>
    </xf>
    <xf numFmtId="0" fontId="0" fillId="2" borderId="25" xfId="0" applyNumberFormat="1" applyFill="1" applyBorder="1" applyAlignment="1">
      <alignment horizontal="right" vertical="center" wrapText="1"/>
    </xf>
    <xf numFmtId="38" fontId="0" fillId="2" borderId="25" xfId="17" applyFont="1" applyFill="1" applyBorder="1" applyAlignment="1">
      <alignment horizontal="center" vertical="center" wrapText="1"/>
    </xf>
    <xf numFmtId="38" fontId="0" fillId="2" borderId="37" xfId="17" applyFont="1" applyFill="1" applyBorder="1" applyAlignment="1">
      <alignment horizontal="center" vertical="center" wrapText="1"/>
    </xf>
    <xf numFmtId="49" fontId="0" fillId="2" borderId="3" xfId="0" applyNumberFormat="1" applyFill="1" applyBorder="1" applyAlignment="1">
      <alignment horizontal="right" vertical="center" wrapText="1"/>
    </xf>
    <xf numFmtId="0" fontId="0" fillId="2" borderId="26" xfId="17" applyNumberFormat="1" applyFill="1" applyBorder="1" applyAlignment="1">
      <alignment horizontal="right" vertical="center"/>
    </xf>
    <xf numFmtId="0" fontId="0" fillId="2" borderId="20" xfId="17" applyNumberFormat="1" applyFill="1" applyBorder="1" applyAlignment="1">
      <alignment horizontal="right" vertical="center"/>
    </xf>
    <xf numFmtId="0" fontId="0" fillId="2" borderId="25" xfId="17" applyNumberFormat="1" applyFill="1" applyBorder="1" applyAlignment="1">
      <alignment horizontal="right" vertical="center"/>
    </xf>
    <xf numFmtId="38" fontId="0" fillId="2" borderId="25" xfId="17" applyFill="1" applyBorder="1" applyAlignment="1" quotePrefix="1">
      <alignment horizontal="center" vertical="center" wrapText="1"/>
    </xf>
    <xf numFmtId="38" fontId="0" fillId="2" borderId="37" xfId="17" applyFill="1" applyBorder="1" applyAlignment="1" quotePrefix="1">
      <alignment horizontal="center" vertical="center" wrapText="1"/>
    </xf>
    <xf numFmtId="183" fontId="0" fillId="2" borderId="66" xfId="0" applyNumberFormat="1" applyFill="1" applyBorder="1" applyAlignment="1">
      <alignment horizontal="center" vertical="center"/>
    </xf>
    <xf numFmtId="0" fontId="0" fillId="2" borderId="26" xfId="17" applyNumberFormat="1" applyFont="1" applyFill="1" applyBorder="1" applyAlignment="1">
      <alignment horizontal="right" vertical="center" wrapText="1"/>
    </xf>
    <xf numFmtId="0" fontId="0" fillId="2" borderId="20" xfId="17" applyNumberFormat="1" applyFont="1" applyFill="1" applyBorder="1" applyAlignment="1">
      <alignment horizontal="right" vertical="center" wrapText="1"/>
    </xf>
    <xf numFmtId="38" fontId="0" fillId="2" borderId="66" xfId="17" applyFont="1" applyFill="1" applyBorder="1" applyAlignment="1">
      <alignment horizontal="center" vertical="center" wrapText="1"/>
    </xf>
    <xf numFmtId="0" fontId="0" fillId="2" borderId="25" xfId="17" applyNumberFormat="1" applyFont="1" applyFill="1" applyBorder="1" applyAlignment="1">
      <alignment horizontal="right" vertical="center" wrapText="1"/>
    </xf>
    <xf numFmtId="0" fontId="0" fillId="2" borderId="26" xfId="0" applyNumberFormat="1" applyFont="1" applyFill="1" applyBorder="1" applyAlignment="1">
      <alignment horizontal="right" vertical="center" wrapText="1"/>
    </xf>
    <xf numFmtId="0" fontId="0" fillId="2" borderId="20" xfId="0" applyNumberFormat="1" applyFont="1" applyFill="1" applyBorder="1" applyAlignment="1">
      <alignment horizontal="right" vertical="center" wrapText="1"/>
    </xf>
    <xf numFmtId="0" fontId="0" fillId="2" borderId="66" xfId="0" applyFont="1" applyFill="1" applyBorder="1" applyAlignment="1">
      <alignment horizontal="center" vertical="center" wrapText="1"/>
    </xf>
    <xf numFmtId="0" fontId="0" fillId="2" borderId="25" xfId="0" applyNumberFormat="1" applyFont="1" applyFill="1" applyBorder="1" applyAlignment="1">
      <alignment horizontal="right" vertical="center" wrapText="1"/>
    </xf>
    <xf numFmtId="176" fontId="0" fillId="2" borderId="66" xfId="0" applyNumberFormat="1" applyFill="1" applyBorder="1" applyAlignment="1">
      <alignment horizontal="center" vertical="center"/>
    </xf>
    <xf numFmtId="38" fontId="0" fillId="2" borderId="25" xfId="17" applyFont="1" applyFill="1" applyBorder="1" applyAlignment="1" quotePrefix="1">
      <alignment horizontal="center" vertical="center" wrapText="1"/>
    </xf>
    <xf numFmtId="49" fontId="0" fillId="2" borderId="20" xfId="0" applyNumberFormat="1" applyFill="1" applyBorder="1" applyAlignment="1">
      <alignment horizontal="right" vertical="center" wrapText="1"/>
    </xf>
    <xf numFmtId="0" fontId="0" fillId="2" borderId="50" xfId="0" applyFill="1" applyBorder="1" applyAlignment="1">
      <alignment horizontal="center" vertical="center"/>
    </xf>
    <xf numFmtId="0" fontId="0" fillId="2" borderId="2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xf>
    <xf numFmtId="0" fontId="0" fillId="2" borderId="37" xfId="0" applyFill="1" applyBorder="1" applyAlignment="1">
      <alignment horizontal="center" vertical="center" wrapText="1"/>
    </xf>
    <xf numFmtId="0" fontId="0" fillId="2" borderId="13" xfId="0" applyFill="1" applyBorder="1" applyAlignment="1">
      <alignment vertical="center" wrapText="1"/>
    </xf>
    <xf numFmtId="0" fontId="0" fillId="2" borderId="12" xfId="0" applyNumberFormat="1" applyFill="1" applyBorder="1" applyAlignment="1">
      <alignment horizontal="right" vertical="center"/>
    </xf>
    <xf numFmtId="0" fontId="0" fillId="2" borderId="10" xfId="0" applyNumberFormat="1" applyFill="1" applyBorder="1" applyAlignment="1">
      <alignment horizontal="right" vertical="center"/>
    </xf>
    <xf numFmtId="0" fontId="0" fillId="2" borderId="14" xfId="0" applyFill="1" applyBorder="1" applyAlignment="1">
      <alignment horizontal="center" vertical="center"/>
    </xf>
    <xf numFmtId="0" fontId="0" fillId="2" borderId="31" xfId="0" applyNumberFormat="1" applyFill="1" applyBorder="1" applyAlignment="1">
      <alignment horizontal="right" vertical="center"/>
    </xf>
    <xf numFmtId="38" fontId="0" fillId="2" borderId="31" xfId="17" applyFill="1" applyBorder="1" applyAlignment="1" quotePrefix="1">
      <alignment horizontal="center" vertical="center" wrapText="1"/>
    </xf>
    <xf numFmtId="38" fontId="0" fillId="2" borderId="11" xfId="17" applyFill="1" applyBorder="1" applyAlignment="1" quotePrefix="1">
      <alignment horizontal="center" vertical="center" wrapText="1"/>
    </xf>
    <xf numFmtId="0" fontId="0" fillId="0" borderId="0" xfId="0" applyFill="1" applyBorder="1" applyAlignment="1">
      <alignment horizontal="center" vertical="center"/>
    </xf>
    <xf numFmtId="0" fontId="0" fillId="0" borderId="37" xfId="0" applyBorder="1" applyAlignment="1">
      <alignment vertical="center" wrapText="1"/>
    </xf>
    <xf numFmtId="0" fontId="0" fillId="2" borderId="20" xfId="0" applyFont="1" applyFill="1" applyBorder="1" applyAlignment="1">
      <alignment horizontal="left" vertical="center" wrapText="1"/>
    </xf>
    <xf numFmtId="176" fontId="0" fillId="2" borderId="20" xfId="0" applyNumberFormat="1" applyFont="1" applyFill="1" applyBorder="1" applyAlignment="1">
      <alignment vertical="center" wrapText="1"/>
    </xf>
    <xf numFmtId="0" fontId="3" fillId="2" borderId="21" xfId="0" applyFont="1" applyFill="1" applyBorder="1" applyAlignment="1">
      <alignment vertical="center" wrapText="1"/>
    </xf>
    <xf numFmtId="0" fontId="0" fillId="2" borderId="21" xfId="0" applyFont="1" applyFill="1" applyBorder="1" applyAlignment="1">
      <alignment vertical="center" wrapText="1"/>
    </xf>
    <xf numFmtId="0" fontId="3" fillId="2" borderId="18" xfId="0" applyFont="1" applyFill="1" applyBorder="1" applyAlignment="1">
      <alignment vertical="center" shrinkToFit="1"/>
    </xf>
    <xf numFmtId="0" fontId="3" fillId="2" borderId="20" xfId="0" applyFont="1" applyFill="1" applyBorder="1" applyAlignment="1">
      <alignment vertical="center" shrinkToFit="1"/>
    </xf>
    <xf numFmtId="0" fontId="6" fillId="2" borderId="4" xfId="0" applyFont="1" applyFill="1" applyBorder="1" applyAlignment="1">
      <alignment vertical="center" wrapText="1"/>
    </xf>
    <xf numFmtId="0" fontId="0" fillId="2" borderId="5" xfId="0" applyFont="1" applyFill="1" applyBorder="1" applyAlignment="1">
      <alignment vertical="center"/>
    </xf>
    <xf numFmtId="0" fontId="0" fillId="2" borderId="6" xfId="0" applyFont="1" applyFill="1" applyBorder="1" applyAlignment="1">
      <alignment vertical="center"/>
    </xf>
    <xf numFmtId="0" fontId="6" fillId="2" borderId="12" xfId="0" applyFont="1" applyFill="1" applyBorder="1" applyAlignment="1">
      <alignment vertical="center" wrapText="1"/>
    </xf>
    <xf numFmtId="0" fontId="0" fillId="2" borderId="10" xfId="0" applyFont="1" applyFill="1" applyBorder="1" applyAlignment="1">
      <alignment vertical="center"/>
    </xf>
    <xf numFmtId="0" fontId="0" fillId="2" borderId="11" xfId="0" applyFont="1" applyFill="1" applyBorder="1" applyAlignment="1">
      <alignment vertical="center"/>
    </xf>
    <xf numFmtId="0" fontId="3" fillId="2" borderId="21" xfId="0" applyFont="1" applyFill="1" applyBorder="1" applyAlignment="1">
      <alignment vertical="center" shrinkToFit="1"/>
    </xf>
    <xf numFmtId="0" fontId="6" fillId="2" borderId="20" xfId="0" applyFont="1" applyFill="1" applyBorder="1" applyAlignment="1">
      <alignment vertical="center" wrapText="1"/>
    </xf>
    <xf numFmtId="0" fontId="3" fillId="2" borderId="20" xfId="0" applyFont="1" applyFill="1" applyBorder="1" applyAlignment="1">
      <alignment horizontal="center" vertical="center" wrapText="1"/>
    </xf>
    <xf numFmtId="0" fontId="0" fillId="2" borderId="18" xfId="0" applyNumberFormat="1" applyFont="1" applyFill="1" applyBorder="1" applyAlignment="1">
      <alignment vertical="center" wrapText="1"/>
    </xf>
    <xf numFmtId="0" fontId="0" fillId="2" borderId="18" xfId="0" applyFill="1" applyBorder="1" applyAlignment="1">
      <alignment horizontal="left" vertical="center" wrapText="1"/>
    </xf>
    <xf numFmtId="0" fontId="0" fillId="0" borderId="27" xfId="0" applyBorder="1" applyAlignment="1">
      <alignment/>
    </xf>
    <xf numFmtId="183" fontId="2" fillId="0" borderId="80" xfId="0" applyNumberFormat="1" applyFont="1" applyFill="1" applyBorder="1" applyAlignment="1">
      <alignment shrinkToFit="1"/>
    </xf>
    <xf numFmtId="183" fontId="2" fillId="0" borderId="81" xfId="0" applyNumberFormat="1" applyFont="1" applyFill="1" applyBorder="1" applyAlignment="1">
      <alignment shrinkToFit="1"/>
    </xf>
    <xf numFmtId="183" fontId="2" fillId="0" borderId="81" xfId="17" applyNumberFormat="1" applyFont="1" applyFill="1" applyBorder="1" applyAlignment="1">
      <alignment horizontal="right" shrinkToFit="1"/>
    </xf>
    <xf numFmtId="183" fontId="2" fillId="0" borderId="82" xfId="0" applyNumberFormat="1" applyFont="1" applyFill="1" applyBorder="1" applyAlignment="1">
      <alignment shrinkToFit="1"/>
    </xf>
    <xf numFmtId="183" fontId="2" fillId="0" borderId="83" xfId="0" applyNumberFormat="1" applyFont="1" applyFill="1" applyBorder="1" applyAlignment="1">
      <alignment shrinkToFit="1"/>
    </xf>
    <xf numFmtId="183" fontId="2" fillId="0" borderId="83" xfId="17" applyNumberFormat="1" applyFont="1" applyFill="1" applyBorder="1" applyAlignment="1">
      <alignment horizontal="right" shrinkToFit="1"/>
    </xf>
    <xf numFmtId="183" fontId="2" fillId="0" borderId="84" xfId="0" applyNumberFormat="1" applyFont="1" applyFill="1" applyBorder="1" applyAlignment="1">
      <alignment shrinkToFit="1"/>
    </xf>
    <xf numFmtId="183" fontId="2" fillId="0" borderId="85" xfId="0" applyNumberFormat="1" applyFont="1" applyFill="1" applyBorder="1" applyAlignment="1">
      <alignment shrinkToFit="1"/>
    </xf>
    <xf numFmtId="183" fontId="2" fillId="0" borderId="85" xfId="17" applyNumberFormat="1" applyFont="1" applyFill="1" applyBorder="1" applyAlignment="1">
      <alignment horizontal="right" shrinkToFit="1"/>
    </xf>
    <xf numFmtId="183" fontId="2" fillId="0" borderId="86" xfId="0" applyNumberFormat="1" applyFont="1" applyFill="1" applyBorder="1" applyAlignment="1">
      <alignment shrinkToFit="1"/>
    </xf>
    <xf numFmtId="183" fontId="2" fillId="0" borderId="87" xfId="0" applyNumberFormat="1" applyFont="1" applyFill="1" applyBorder="1" applyAlignment="1">
      <alignment shrinkToFit="1"/>
    </xf>
    <xf numFmtId="183" fontId="2" fillId="0" borderId="87" xfId="17" applyNumberFormat="1" applyFont="1" applyFill="1" applyBorder="1" applyAlignment="1">
      <alignment horizontal="right" shrinkToFit="1"/>
    </xf>
    <xf numFmtId="183" fontId="2" fillId="0" borderId="88" xfId="0" applyNumberFormat="1" applyFont="1" applyFill="1" applyBorder="1" applyAlignment="1">
      <alignment shrinkToFit="1"/>
    </xf>
    <xf numFmtId="183" fontId="2" fillId="0" borderId="89" xfId="0" applyNumberFormat="1" applyFont="1" applyFill="1" applyBorder="1" applyAlignment="1">
      <alignment shrinkToFit="1"/>
    </xf>
    <xf numFmtId="183" fontId="2" fillId="0" borderId="89" xfId="17" applyNumberFormat="1" applyFont="1" applyFill="1" applyBorder="1" applyAlignment="1">
      <alignment horizontal="right" shrinkToFit="1"/>
    </xf>
    <xf numFmtId="183" fontId="2" fillId="0" borderId="90" xfId="0" applyNumberFormat="1" applyFont="1" applyFill="1" applyBorder="1" applyAlignment="1">
      <alignment shrinkToFit="1"/>
    </xf>
    <xf numFmtId="183" fontId="2" fillId="0" borderId="91" xfId="0" applyNumberFormat="1" applyFont="1" applyFill="1" applyBorder="1" applyAlignment="1">
      <alignment shrinkToFit="1"/>
    </xf>
    <xf numFmtId="183" fontId="2" fillId="0" borderId="91" xfId="17" applyNumberFormat="1" applyFont="1" applyFill="1" applyBorder="1" applyAlignment="1">
      <alignment horizontal="right" shrinkToFit="1"/>
    </xf>
    <xf numFmtId="183" fontId="2" fillId="0" borderId="92" xfId="0" applyNumberFormat="1" applyFont="1" applyFill="1" applyBorder="1" applyAlignment="1">
      <alignment shrinkToFit="1"/>
    </xf>
    <xf numFmtId="183" fontId="2" fillId="0" borderId="93" xfId="0" applyNumberFormat="1" applyFont="1" applyFill="1" applyBorder="1" applyAlignment="1">
      <alignment shrinkToFit="1"/>
    </xf>
    <xf numFmtId="183" fontId="2" fillId="0" borderId="93" xfId="17" applyNumberFormat="1" applyFont="1" applyFill="1" applyBorder="1" applyAlignment="1">
      <alignment horizontal="right" shrinkToFit="1"/>
    </xf>
    <xf numFmtId="0" fontId="0" fillId="0" borderId="94" xfId="0" applyBorder="1" applyAlignment="1">
      <alignment horizontal="distributed"/>
    </xf>
    <xf numFmtId="176" fontId="2" fillId="0" borderId="95" xfId="0" applyNumberFormat="1" applyFont="1" applyBorder="1" applyAlignment="1">
      <alignment horizontal="right" shrinkToFit="1"/>
    </xf>
    <xf numFmtId="3" fontId="2" fillId="0" borderId="96" xfId="0" applyNumberFormat="1" applyFont="1" applyBorder="1" applyAlignment="1">
      <alignment horizontal="right" shrinkToFit="1"/>
    </xf>
    <xf numFmtId="0" fontId="0" fillId="0" borderId="28" xfId="0" applyBorder="1" applyAlignment="1">
      <alignment vertical="center" wrapText="1"/>
    </xf>
    <xf numFmtId="0" fontId="0" fillId="0" borderId="97" xfId="0" applyFill="1" applyBorder="1" applyAlignment="1">
      <alignment vertical="center" wrapText="1"/>
    </xf>
    <xf numFmtId="0" fontId="0" fillId="0" borderId="57" xfId="0" applyBorder="1" applyAlignment="1">
      <alignment vertical="center" wrapText="1"/>
    </xf>
    <xf numFmtId="176" fontId="0" fillId="0" borderId="98" xfId="0" applyNumberFormat="1" applyBorder="1" applyAlignment="1">
      <alignment vertical="center" wrapText="1"/>
    </xf>
    <xf numFmtId="0" fontId="0" fillId="0" borderId="98" xfId="0" applyBorder="1" applyAlignment="1">
      <alignment vertical="center" wrapText="1"/>
    </xf>
    <xf numFmtId="176" fontId="0" fillId="0" borderId="16" xfId="0" applyNumberFormat="1" applyBorder="1" applyAlignment="1">
      <alignment vertical="center" wrapText="1"/>
    </xf>
    <xf numFmtId="0" fontId="0" fillId="0" borderId="64" xfId="0" applyBorder="1" applyAlignment="1">
      <alignment horizontal="center" vertical="center" wrapText="1"/>
    </xf>
    <xf numFmtId="0" fontId="0" fillId="0" borderId="67" xfId="0" applyBorder="1" applyAlignment="1">
      <alignment horizontal="center" vertical="center" wrapText="1"/>
    </xf>
    <xf numFmtId="0" fontId="0" fillId="0" borderId="20" xfId="0" applyBorder="1" applyAlignment="1">
      <alignment horizontal="center" vertical="center"/>
    </xf>
    <xf numFmtId="183" fontId="0" fillId="0" borderId="0" xfId="0" applyNumberFormat="1" applyAlignment="1">
      <alignment vertical="center" wrapText="1"/>
    </xf>
    <xf numFmtId="0" fontId="0" fillId="0" borderId="0" xfId="0" applyAlignment="1">
      <alignment horizontal="center" vertical="center"/>
    </xf>
    <xf numFmtId="38" fontId="2" fillId="0" borderId="98" xfId="17" applyFont="1" applyBorder="1" applyAlignment="1">
      <alignment horizontal="center" vertical="center" textRotation="255" wrapText="1"/>
    </xf>
    <xf numFmtId="38" fontId="2" fillId="0" borderId="16" xfId="17" applyFont="1" applyBorder="1" applyAlignment="1">
      <alignment horizontal="center" vertical="center" textRotation="255" wrapText="1"/>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38" fontId="2" fillId="0" borderId="32" xfId="17" applyFont="1" applyBorder="1" applyAlignment="1">
      <alignment horizontal="center" vertical="center" textRotation="255"/>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66" xfId="0" applyBorder="1" applyAlignment="1">
      <alignment horizontal="center" vertical="center"/>
    </xf>
    <xf numFmtId="0" fontId="0" fillId="0" borderId="14" xfId="0" applyBorder="1" applyAlignment="1">
      <alignment horizontal="center" vertical="center"/>
    </xf>
    <xf numFmtId="0" fontId="0" fillId="0" borderId="75" xfId="0"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38" fontId="0" fillId="0" borderId="0" xfId="17" applyAlignment="1">
      <alignment horizontal="center" vertical="center"/>
    </xf>
    <xf numFmtId="184" fontId="0" fillId="0" borderId="18" xfId="0" applyNumberFormat="1" applyFill="1" applyBorder="1" applyAlignment="1">
      <alignment horizontal="right" wrapText="1"/>
    </xf>
    <xf numFmtId="38" fontId="0" fillId="0" borderId="11" xfId="17" applyFont="1" applyBorder="1" applyAlignment="1">
      <alignment vertical="center" wrapText="1"/>
    </xf>
    <xf numFmtId="0" fontId="0" fillId="0" borderId="82" xfId="0" applyBorder="1" applyAlignment="1">
      <alignment vertical="center"/>
    </xf>
    <xf numFmtId="0" fontId="0" fillId="0" borderId="5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49" xfId="0" applyBorder="1" applyAlignment="1">
      <alignment vertical="center"/>
    </xf>
    <xf numFmtId="0" fontId="0" fillId="0" borderId="85" xfId="0" applyBorder="1" applyAlignment="1">
      <alignment vertical="center"/>
    </xf>
    <xf numFmtId="0" fontId="0" fillId="7" borderId="84" xfId="0" applyFill="1" applyBorder="1" applyAlignment="1">
      <alignment vertical="center"/>
    </xf>
    <xf numFmtId="0" fontId="0" fillId="7" borderId="49" xfId="0" applyFill="1" applyBorder="1" applyAlignment="1">
      <alignment vertical="center"/>
    </xf>
    <xf numFmtId="0" fontId="0" fillId="7" borderId="85" xfId="0" applyFill="1" applyBorder="1" applyAlignment="1">
      <alignment vertical="center"/>
    </xf>
    <xf numFmtId="0" fontId="0" fillId="0" borderId="84" xfId="0" applyFill="1" applyBorder="1" applyAlignment="1">
      <alignment vertical="center"/>
    </xf>
    <xf numFmtId="0" fontId="0" fillId="0" borderId="49" xfId="0" applyFill="1" applyBorder="1" applyAlignment="1">
      <alignment vertical="center"/>
    </xf>
    <xf numFmtId="0" fontId="0" fillId="0" borderId="85" xfId="0" applyFill="1" applyBorder="1" applyAlignment="1">
      <alignment vertical="center"/>
    </xf>
    <xf numFmtId="0" fontId="0" fillId="0" borderId="88" xfId="0" applyFill="1" applyBorder="1" applyAlignment="1">
      <alignment vertical="center"/>
    </xf>
    <xf numFmtId="0" fontId="0" fillId="0" borderId="99" xfId="0" applyFill="1" applyBorder="1" applyAlignment="1">
      <alignment vertical="center"/>
    </xf>
    <xf numFmtId="0" fontId="0" fillId="0" borderId="89" xfId="0" applyFill="1" applyBorder="1" applyAlignment="1">
      <alignment vertical="center"/>
    </xf>
    <xf numFmtId="0" fontId="0" fillId="0" borderId="82" xfId="0" applyFill="1" applyBorder="1" applyAlignment="1">
      <alignment vertical="center"/>
    </xf>
    <xf numFmtId="0" fontId="0" fillId="0" borderId="52" xfId="0" applyFill="1" applyBorder="1" applyAlignment="1">
      <alignment vertical="center"/>
    </xf>
    <xf numFmtId="0" fontId="0" fillId="0" borderId="83" xfId="0" applyFill="1" applyBorder="1" applyAlignment="1">
      <alignment vertical="center"/>
    </xf>
    <xf numFmtId="0" fontId="15" fillId="5" borderId="0" xfId="0" applyFont="1" applyFill="1" applyAlignment="1">
      <alignment vertical="center" wrapText="1"/>
    </xf>
    <xf numFmtId="0" fontId="0" fillId="0" borderId="26" xfId="0" applyFill="1" applyBorder="1" applyAlignment="1">
      <alignment horizontal="center" vertical="center"/>
    </xf>
    <xf numFmtId="0" fontId="0" fillId="0" borderId="20" xfId="0" applyFill="1" applyBorder="1" applyAlignment="1">
      <alignment horizontal="center" vertical="center"/>
    </xf>
    <xf numFmtId="183" fontId="15" fillId="0" borderId="0" xfId="0" applyNumberFormat="1" applyFont="1" applyAlignment="1">
      <alignment vertical="center" wrapText="1"/>
    </xf>
    <xf numFmtId="0" fontId="0" fillId="0" borderId="37" xfId="0" applyFill="1" applyBorder="1" applyAlignment="1">
      <alignment horizontal="center" vertical="center"/>
    </xf>
    <xf numFmtId="0" fontId="15" fillId="2" borderId="18" xfId="0" applyFont="1" applyFill="1" applyBorder="1" applyAlignment="1">
      <alignment vertical="center" wrapText="1"/>
    </xf>
    <xf numFmtId="38" fontId="0" fillId="0" borderId="0" xfId="17" applyFill="1" applyAlignment="1">
      <alignment horizontal="center" vertical="center"/>
    </xf>
    <xf numFmtId="0" fontId="0" fillId="0" borderId="53" xfId="0" applyFill="1" applyBorder="1" applyAlignment="1">
      <alignment horizontal="center" vertical="center" wrapText="1"/>
    </xf>
    <xf numFmtId="0" fontId="0" fillId="0" borderId="42" xfId="0" applyFill="1" applyBorder="1" applyAlignment="1">
      <alignment horizontal="center" vertical="center" wrapText="1"/>
    </xf>
    <xf numFmtId="0" fontId="15" fillId="2" borderId="20" xfId="0" applyFont="1" applyFill="1" applyBorder="1" applyAlignment="1">
      <alignment vertical="center" wrapText="1"/>
    </xf>
    <xf numFmtId="0" fontId="15" fillId="0" borderId="18" xfId="0" applyFont="1" applyFill="1" applyBorder="1" applyAlignment="1">
      <alignment vertical="center" wrapText="1"/>
    </xf>
    <xf numFmtId="0" fontId="15" fillId="0" borderId="20" xfId="0" applyFont="1" applyFill="1" applyBorder="1" applyAlignment="1">
      <alignment vertical="center" wrapText="1"/>
    </xf>
    <xf numFmtId="0" fontId="15" fillId="2" borderId="100" xfId="0" applyFont="1" applyFill="1" applyBorder="1" applyAlignment="1">
      <alignment vertical="center" wrapText="1"/>
    </xf>
    <xf numFmtId="0" fontId="15" fillId="2" borderId="101" xfId="0" applyFont="1" applyFill="1" applyBorder="1" applyAlignment="1">
      <alignment vertical="center" wrapText="1"/>
    </xf>
    <xf numFmtId="0" fontId="15" fillId="0" borderId="28" xfId="0" applyFont="1" applyBorder="1" applyAlignment="1">
      <alignment vertical="center" wrapText="1"/>
    </xf>
    <xf numFmtId="0" fontId="15" fillId="0" borderId="23" xfId="0" applyFont="1" applyBorder="1" applyAlignment="1">
      <alignment vertical="center" wrapText="1"/>
    </xf>
    <xf numFmtId="176" fontId="15" fillId="2" borderId="18" xfId="0" applyNumberFormat="1" applyFont="1" applyFill="1" applyBorder="1" applyAlignment="1">
      <alignment vertical="center" wrapText="1"/>
    </xf>
    <xf numFmtId="176" fontId="15" fillId="2" borderId="20" xfId="0" applyNumberFormat="1" applyFont="1" applyFill="1" applyBorder="1" applyAlignment="1">
      <alignment vertical="center" wrapText="1"/>
    </xf>
    <xf numFmtId="0" fontId="15" fillId="2" borderId="18"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02" xfId="0" applyFont="1" applyFill="1" applyBorder="1" applyAlignment="1">
      <alignment vertical="center" wrapText="1"/>
    </xf>
    <xf numFmtId="0" fontId="0" fillId="2" borderId="30" xfId="0" applyFill="1" applyBorder="1" applyAlignment="1">
      <alignment horizontal="center" vertical="center" wrapText="1"/>
    </xf>
    <xf numFmtId="183" fontId="0" fillId="0" borderId="0" xfId="0" applyNumberFormat="1" applyFont="1" applyFill="1" applyAlignment="1">
      <alignment vertical="center" wrapText="1"/>
    </xf>
    <xf numFmtId="0" fontId="0" fillId="0" borderId="84" xfId="0" applyFont="1" applyFill="1" applyBorder="1" applyAlignment="1">
      <alignment vertical="center"/>
    </xf>
    <xf numFmtId="187" fontId="0" fillId="0" borderId="0" xfId="0" applyNumberFormat="1" applyAlignment="1">
      <alignment vertical="center" wrapText="1"/>
    </xf>
    <xf numFmtId="183" fontId="0" fillId="0" borderId="5" xfId="0" applyNumberFormat="1" applyBorder="1" applyAlignment="1">
      <alignment vertical="center" shrinkToFit="1"/>
    </xf>
    <xf numFmtId="183" fontId="0" fillId="0" borderId="7" xfId="0" applyNumberFormat="1" applyBorder="1" applyAlignment="1">
      <alignment vertical="center" shrinkToFit="1"/>
    </xf>
    <xf numFmtId="183" fontId="0" fillId="0" borderId="21" xfId="0" applyNumberFormat="1" applyBorder="1" applyAlignment="1">
      <alignment vertical="center" wrapText="1"/>
    </xf>
    <xf numFmtId="183" fontId="0" fillId="0" borderId="9" xfId="0" applyNumberFormat="1" applyBorder="1" applyAlignment="1">
      <alignment vertical="center" wrapText="1"/>
    </xf>
    <xf numFmtId="183" fontId="0" fillId="4" borderId="20" xfId="0" applyNumberFormat="1" applyFill="1" applyBorder="1" applyAlignment="1">
      <alignment vertical="center" wrapText="1"/>
    </xf>
    <xf numFmtId="184" fontId="0" fillId="2" borderId="18" xfId="0" applyNumberFormat="1" applyFill="1" applyBorder="1" applyAlignment="1">
      <alignment horizontal="right" vertical="center" shrinkToFit="1"/>
    </xf>
    <xf numFmtId="176" fontId="0" fillId="2" borderId="20" xfId="0" applyNumberFormat="1" applyFill="1" applyBorder="1" applyAlignment="1">
      <alignment vertical="center"/>
    </xf>
    <xf numFmtId="0" fontId="0" fillId="0" borderId="103" xfId="0" applyFill="1" applyBorder="1" applyAlignment="1">
      <alignment horizontal="center" vertical="center" wrapText="1"/>
    </xf>
    <xf numFmtId="38" fontId="0" fillId="0" borderId="42" xfId="17" applyFill="1" applyBorder="1" applyAlignment="1">
      <alignment horizontal="center" vertical="center" wrapText="1"/>
    </xf>
    <xf numFmtId="38" fontId="0" fillId="0" borderId="78" xfId="17" applyFill="1" applyBorder="1" applyAlignment="1">
      <alignment horizontal="center" vertical="center" wrapText="1"/>
    </xf>
    <xf numFmtId="38" fontId="0" fillId="2" borderId="25" xfId="17" applyFill="1" applyBorder="1" applyAlignment="1">
      <alignment vertical="center" wrapText="1"/>
    </xf>
    <xf numFmtId="0" fontId="0" fillId="2" borderId="31"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26" xfId="0" applyBorder="1" applyAlignment="1">
      <alignment horizontal="center" vertical="center" wrapText="1"/>
    </xf>
    <xf numFmtId="0" fontId="0" fillId="0" borderId="26" xfId="0" applyFill="1" applyBorder="1" applyAlignment="1">
      <alignment horizontal="center" vertical="center" wrapText="1"/>
    </xf>
    <xf numFmtId="38" fontId="2" fillId="0" borderId="58" xfId="17" applyFont="1" applyBorder="1" applyAlignment="1">
      <alignment horizontal="center" vertical="center" textRotation="255" wrapText="1"/>
    </xf>
    <xf numFmtId="38" fontId="0" fillId="0" borderId="104" xfId="17" applyFill="1" applyBorder="1" applyAlignment="1">
      <alignment horizontal="center" vertical="center"/>
    </xf>
    <xf numFmtId="38" fontId="0" fillId="0" borderId="105" xfId="17" applyFill="1" applyBorder="1" applyAlignment="1">
      <alignment horizontal="center" vertical="center"/>
    </xf>
    <xf numFmtId="38" fontId="0" fillId="0" borderId="105" xfId="17" applyBorder="1" applyAlignment="1">
      <alignment horizontal="center" vertical="center"/>
    </xf>
    <xf numFmtId="0" fontId="0" fillId="0" borderId="105" xfId="0" applyFill="1" applyBorder="1" applyAlignment="1">
      <alignment horizontal="center" vertical="center"/>
    </xf>
    <xf numFmtId="0" fontId="0" fillId="0" borderId="105" xfId="0" applyBorder="1" applyAlignment="1">
      <alignment horizontal="center" vertical="center"/>
    </xf>
    <xf numFmtId="38" fontId="0" fillId="0" borderId="105" xfId="17" applyBorder="1" applyAlignment="1">
      <alignment vertical="center"/>
    </xf>
    <xf numFmtId="38" fontId="2" fillId="0" borderId="33" xfId="17" applyFont="1" applyBorder="1" applyAlignment="1">
      <alignment horizontal="left" vertical="center" textRotation="255" wrapText="1"/>
    </xf>
    <xf numFmtId="0" fontId="0" fillId="0" borderId="0" xfId="0" applyFill="1" applyBorder="1" applyAlignment="1">
      <alignment horizontal="left" vertical="center" wrapText="1"/>
    </xf>
    <xf numFmtId="38" fontId="2" fillId="0" borderId="32" xfId="17" applyFont="1" applyBorder="1" applyAlignment="1">
      <alignment horizontal="right" vertical="center" textRotation="255" wrapText="1"/>
    </xf>
    <xf numFmtId="38" fontId="2" fillId="0" borderId="98" xfId="17" applyFont="1" applyBorder="1" applyAlignment="1">
      <alignment horizontal="right" vertical="center" textRotation="255" wrapText="1"/>
    </xf>
    <xf numFmtId="38" fontId="2" fillId="0" borderId="16" xfId="17" applyFont="1" applyBorder="1" applyAlignment="1">
      <alignment horizontal="right" vertical="center" textRotation="255" wrapText="1"/>
    </xf>
    <xf numFmtId="0" fontId="0" fillId="0" borderId="51" xfId="0" applyBorder="1" applyAlignment="1">
      <alignment horizontal="right" vertical="center" wrapText="1"/>
    </xf>
    <xf numFmtId="0" fontId="0" fillId="0" borderId="18" xfId="0" applyBorder="1" applyAlignment="1">
      <alignment horizontal="right" vertical="center" wrapText="1"/>
    </xf>
    <xf numFmtId="0" fontId="0" fillId="0" borderId="26" xfId="0" applyBorder="1" applyAlignment="1">
      <alignment horizontal="right" vertical="center" wrapText="1"/>
    </xf>
    <xf numFmtId="0" fontId="0" fillId="0" borderId="26" xfId="0" applyFill="1" applyBorder="1" applyAlignment="1">
      <alignment horizontal="right" vertical="center" wrapText="1"/>
    </xf>
    <xf numFmtId="0" fontId="0" fillId="0" borderId="20" xfId="0" applyFill="1" applyBorder="1" applyAlignment="1">
      <alignment horizontal="right" vertical="center" wrapText="1"/>
    </xf>
    <xf numFmtId="0" fontId="0" fillId="0" borderId="106" xfId="0" applyFill="1" applyBorder="1" applyAlignment="1">
      <alignment horizontal="center" vertical="center"/>
    </xf>
    <xf numFmtId="0" fontId="0" fillId="0" borderId="107" xfId="0" applyFill="1" applyBorder="1" applyAlignment="1">
      <alignment horizontal="center" vertical="center"/>
    </xf>
    <xf numFmtId="183" fontId="0" fillId="0" borderId="0" xfId="0" applyNumberFormat="1" applyFont="1" applyAlignment="1">
      <alignment vertical="center" wrapText="1"/>
    </xf>
    <xf numFmtId="0" fontId="0" fillId="0" borderId="8" xfId="0" applyFont="1" applyBorder="1" applyAlignment="1">
      <alignment vertical="center" wrapText="1"/>
    </xf>
    <xf numFmtId="0" fontId="0" fillId="0" borderId="0" xfId="0" applyFont="1" applyAlignment="1">
      <alignment vertical="center" wrapText="1"/>
    </xf>
    <xf numFmtId="0" fontId="10" fillId="2" borderId="108" xfId="0" applyFont="1" applyFill="1" applyBorder="1" applyAlignment="1">
      <alignment vertical="center" wrapText="1"/>
    </xf>
    <xf numFmtId="0" fontId="0" fillId="2" borderId="14" xfId="0" applyFont="1" applyFill="1" applyBorder="1" applyAlignment="1">
      <alignment vertical="center" wrapText="1"/>
    </xf>
    <xf numFmtId="0" fontId="10" fillId="0" borderId="109" xfId="0" applyFont="1" applyFill="1" applyBorder="1" applyAlignment="1" applyProtection="1">
      <alignment horizontal="left" vertical="center" wrapText="1"/>
      <protection locked="0"/>
    </xf>
    <xf numFmtId="0" fontId="10" fillId="0" borderId="110" xfId="0" applyFont="1" applyFill="1" applyBorder="1" applyAlignment="1">
      <alignment vertical="center"/>
    </xf>
    <xf numFmtId="0" fontId="10" fillId="0" borderId="109" xfId="0" applyFont="1" applyFill="1" applyBorder="1" applyAlignment="1">
      <alignment vertical="center"/>
    </xf>
    <xf numFmtId="38" fontId="35" fillId="0" borderId="111" xfId="17" applyFont="1" applyFill="1" applyBorder="1" applyAlignment="1">
      <alignment horizontal="right" vertical="center"/>
    </xf>
    <xf numFmtId="38" fontId="35" fillId="0" borderId="112" xfId="17" applyFont="1" applyFill="1" applyBorder="1" applyAlignment="1">
      <alignment horizontal="right" vertical="center"/>
    </xf>
    <xf numFmtId="38" fontId="35" fillId="0" borderId="113" xfId="17" applyFont="1" applyFill="1" applyBorder="1" applyAlignment="1">
      <alignment horizontal="right" vertical="center"/>
    </xf>
    <xf numFmtId="0" fontId="35" fillId="0" borderId="21" xfId="17" applyNumberFormat="1" applyFont="1" applyFill="1" applyBorder="1" applyAlignment="1">
      <alignment horizontal="center" vertical="center"/>
    </xf>
    <xf numFmtId="38" fontId="35" fillId="0" borderId="114" xfId="17" applyFont="1" applyFill="1" applyBorder="1" applyAlignment="1">
      <alignment horizontal="right" vertical="center"/>
    </xf>
    <xf numFmtId="38" fontId="35" fillId="0" borderId="115" xfId="17" applyFont="1" applyFill="1" applyBorder="1" applyAlignment="1">
      <alignment horizontal="right" vertical="center"/>
    </xf>
    <xf numFmtId="0" fontId="0" fillId="0" borderId="0" xfId="0" applyFont="1" applyAlignment="1">
      <alignment vertical="center" wrapText="1"/>
    </xf>
    <xf numFmtId="0" fontId="35" fillId="0" borderId="22" xfId="17" applyNumberFormat="1" applyFont="1" applyFill="1" applyBorder="1" applyAlignment="1">
      <alignment horizontal="center" vertical="center"/>
    </xf>
    <xf numFmtId="0" fontId="0" fillId="0" borderId="110" xfId="0" applyFont="1" applyFill="1" applyBorder="1" applyAlignment="1" applyProtection="1">
      <alignment vertical="center"/>
      <protection/>
    </xf>
    <xf numFmtId="0" fontId="0" fillId="0" borderId="109" xfId="0" applyFont="1" applyFill="1" applyBorder="1" applyAlignment="1" applyProtection="1">
      <alignment vertical="center"/>
      <protection locked="0"/>
    </xf>
    <xf numFmtId="0" fontId="0" fillId="0" borderId="109" xfId="0" applyFont="1" applyFill="1" applyBorder="1" applyAlignment="1" applyProtection="1">
      <alignment vertical="center"/>
      <protection/>
    </xf>
    <xf numFmtId="38" fontId="35" fillId="0" borderId="111" xfId="17" applyFont="1" applyFill="1" applyBorder="1" applyAlignment="1">
      <alignment vertical="center"/>
    </xf>
    <xf numFmtId="38" fontId="35" fillId="0" borderId="112" xfId="17" applyFont="1" applyFill="1" applyBorder="1" applyAlignment="1">
      <alignment vertical="center"/>
    </xf>
    <xf numFmtId="38" fontId="35" fillId="0" borderId="113" xfId="17" applyFont="1" applyFill="1" applyBorder="1" applyAlignment="1">
      <alignment vertical="center"/>
    </xf>
    <xf numFmtId="38" fontId="35" fillId="0" borderId="114" xfId="17" applyFont="1" applyFill="1" applyBorder="1" applyAlignment="1">
      <alignment vertical="center"/>
    </xf>
    <xf numFmtId="38" fontId="35" fillId="0" borderId="115" xfId="17" applyFont="1" applyFill="1" applyBorder="1" applyAlignment="1">
      <alignment vertical="center"/>
    </xf>
    <xf numFmtId="0" fontId="10" fillId="0" borderId="109" xfId="0" applyFont="1" applyFill="1" applyBorder="1" applyAlignment="1" applyProtection="1">
      <alignment horizontal="left" vertical="center" shrinkToFit="1"/>
      <protection locked="0"/>
    </xf>
    <xf numFmtId="38" fontId="35" fillId="0" borderId="111" xfId="17" applyFont="1" applyFill="1" applyBorder="1" applyAlignment="1">
      <alignment vertical="center" shrinkToFit="1"/>
    </xf>
    <xf numFmtId="38" fontId="35" fillId="0" borderId="112" xfId="17" applyFont="1" applyFill="1" applyBorder="1" applyAlignment="1">
      <alignment vertical="center" shrinkToFit="1"/>
    </xf>
    <xf numFmtId="38" fontId="35" fillId="0" borderId="113" xfId="17" applyFont="1" applyFill="1" applyBorder="1" applyAlignment="1">
      <alignment vertical="center" shrinkToFit="1"/>
    </xf>
    <xf numFmtId="0" fontId="35" fillId="0" borderId="22" xfId="17" applyNumberFormat="1" applyFont="1" applyFill="1" applyBorder="1" applyAlignment="1">
      <alignment horizontal="center" vertical="center" shrinkToFit="1"/>
    </xf>
    <xf numFmtId="38" fontId="35" fillId="0" borderId="114" xfId="17" applyFont="1" applyFill="1" applyBorder="1" applyAlignment="1">
      <alignment vertical="center" shrinkToFit="1"/>
    </xf>
    <xf numFmtId="38" fontId="35" fillId="0" borderId="115" xfId="17" applyFont="1" applyFill="1" applyBorder="1" applyAlignment="1">
      <alignment vertical="center" shrinkToFit="1"/>
    </xf>
    <xf numFmtId="0" fontId="10" fillId="0" borderId="116" xfId="0" applyFont="1" applyFill="1" applyBorder="1" applyAlignment="1" applyProtection="1">
      <alignment horizontal="left" vertical="center" wrapText="1"/>
      <protection locked="0"/>
    </xf>
    <xf numFmtId="0" fontId="0" fillId="0" borderId="117" xfId="0" applyFont="1" applyFill="1" applyBorder="1" applyAlignment="1" applyProtection="1">
      <alignment vertical="center"/>
      <protection/>
    </xf>
    <xf numFmtId="0" fontId="0" fillId="0" borderId="116" xfId="0" applyFont="1" applyFill="1" applyBorder="1" applyAlignment="1" applyProtection="1">
      <alignment vertical="center"/>
      <protection locked="0"/>
    </xf>
    <xf numFmtId="0" fontId="0" fillId="0" borderId="116" xfId="0" applyFont="1" applyFill="1" applyBorder="1" applyAlignment="1" applyProtection="1">
      <alignment vertical="center"/>
      <protection/>
    </xf>
    <xf numFmtId="38" fontId="36" fillId="0" borderId="118" xfId="17" applyFont="1" applyFill="1" applyBorder="1" applyAlignment="1">
      <alignment horizontal="right" vertical="center"/>
    </xf>
    <xf numFmtId="38" fontId="36" fillId="0" borderId="119" xfId="17" applyFont="1" applyFill="1" applyBorder="1" applyAlignment="1">
      <alignment horizontal="right" vertical="center"/>
    </xf>
    <xf numFmtId="38" fontId="36" fillId="0" borderId="120" xfId="17" applyFont="1" applyFill="1" applyBorder="1" applyAlignment="1">
      <alignment horizontal="right" vertical="center"/>
    </xf>
    <xf numFmtId="0" fontId="36" fillId="0" borderId="22" xfId="17" applyNumberFormat="1" applyFont="1" applyFill="1" applyBorder="1" applyAlignment="1">
      <alignment horizontal="center" vertical="center"/>
    </xf>
    <xf numFmtId="38" fontId="36" fillId="0" borderId="121" xfId="17" applyFont="1" applyFill="1" applyBorder="1" applyAlignment="1">
      <alignment horizontal="right" vertical="center"/>
    </xf>
    <xf numFmtId="38" fontId="36" fillId="0" borderId="122" xfId="17" applyFont="1" applyFill="1" applyBorder="1" applyAlignment="1">
      <alignment horizontal="right" vertical="center"/>
    </xf>
    <xf numFmtId="0" fontId="0" fillId="0" borderId="0" xfId="0" applyFont="1" applyAlignment="1">
      <alignment vertical="center" wrapText="1"/>
    </xf>
    <xf numFmtId="38" fontId="36" fillId="0" borderId="111" xfId="17" applyFont="1" applyFill="1" applyBorder="1" applyAlignment="1">
      <alignment horizontal="right" vertical="center"/>
    </xf>
    <xf numFmtId="38" fontId="36" fillId="0" borderId="112" xfId="17" applyFont="1" applyFill="1" applyBorder="1" applyAlignment="1">
      <alignment horizontal="right" vertical="center"/>
    </xf>
    <xf numFmtId="38" fontId="36" fillId="0" borderId="113" xfId="17" applyFont="1" applyFill="1" applyBorder="1" applyAlignment="1">
      <alignment horizontal="right" vertical="center"/>
    </xf>
    <xf numFmtId="38" fontId="36" fillId="0" borderId="114" xfId="17" applyFont="1" applyFill="1" applyBorder="1" applyAlignment="1">
      <alignment horizontal="right" vertical="center"/>
    </xf>
    <xf numFmtId="38" fontId="36" fillId="0" borderId="115" xfId="17" applyFont="1" applyFill="1" applyBorder="1" applyAlignment="1">
      <alignment horizontal="right" vertical="center"/>
    </xf>
    <xf numFmtId="38" fontId="36" fillId="0" borderId="111" xfId="17" applyFont="1" applyFill="1" applyBorder="1" applyAlignment="1">
      <alignment vertical="center"/>
    </xf>
    <xf numFmtId="38" fontId="36" fillId="0" borderId="112" xfId="17" applyFont="1" applyFill="1" applyBorder="1" applyAlignment="1">
      <alignment vertical="center"/>
    </xf>
    <xf numFmtId="38" fontId="36" fillId="0" borderId="113" xfId="17" applyFont="1" applyFill="1" applyBorder="1" applyAlignment="1">
      <alignment vertical="center"/>
    </xf>
    <xf numFmtId="38" fontId="36" fillId="0" borderId="114" xfId="17" applyFont="1" applyFill="1" applyBorder="1" applyAlignment="1">
      <alignment vertical="center"/>
    </xf>
    <xf numFmtId="38" fontId="36" fillId="0" borderId="115" xfId="17" applyFont="1" applyFill="1" applyBorder="1" applyAlignment="1">
      <alignment vertical="center"/>
    </xf>
    <xf numFmtId="0" fontId="0" fillId="0" borderId="109" xfId="0" applyFont="1" applyFill="1" applyBorder="1" applyAlignment="1" applyProtection="1">
      <alignment horizontal="left" vertical="center" wrapText="1"/>
      <protection locked="0"/>
    </xf>
    <xf numFmtId="0" fontId="0" fillId="0" borderId="110" xfId="0" applyFont="1" applyFill="1" applyBorder="1" applyAlignment="1" applyProtection="1">
      <alignment vertical="center"/>
      <protection/>
    </xf>
    <xf numFmtId="0" fontId="0" fillId="0" borderId="109" xfId="0" applyFont="1" applyFill="1" applyBorder="1" applyAlignment="1" applyProtection="1">
      <alignment vertical="center"/>
      <protection locked="0"/>
    </xf>
    <xf numFmtId="0" fontId="0" fillId="0" borderId="109" xfId="0" applyFont="1" applyFill="1" applyBorder="1" applyAlignment="1" applyProtection="1">
      <alignment vertical="center"/>
      <protection/>
    </xf>
    <xf numFmtId="38" fontId="36" fillId="0" borderId="111" xfId="17" applyFont="1" applyFill="1" applyBorder="1" applyAlignment="1">
      <alignment vertical="center" shrinkToFit="1"/>
    </xf>
    <xf numFmtId="38" fontId="36" fillId="0" borderId="112" xfId="17" applyFont="1" applyFill="1" applyBorder="1" applyAlignment="1">
      <alignment vertical="center" shrinkToFit="1"/>
    </xf>
    <xf numFmtId="38" fontId="36" fillId="0" borderId="113" xfId="17" applyFont="1" applyFill="1" applyBorder="1" applyAlignment="1">
      <alignment vertical="center" shrinkToFit="1"/>
    </xf>
    <xf numFmtId="0" fontId="36" fillId="0" borderId="22" xfId="17" applyNumberFormat="1" applyFont="1" applyFill="1" applyBorder="1" applyAlignment="1">
      <alignment horizontal="center" vertical="center" shrinkToFit="1"/>
    </xf>
    <xf numFmtId="38" fontId="36" fillId="0" borderId="114" xfId="17" applyFont="1" applyFill="1" applyBorder="1" applyAlignment="1">
      <alignment vertical="center" shrinkToFit="1"/>
    </xf>
    <xf numFmtId="38" fontId="36" fillId="0" borderId="115" xfId="17" applyFont="1" applyFill="1" applyBorder="1" applyAlignment="1">
      <alignment vertical="center" shrinkToFit="1"/>
    </xf>
    <xf numFmtId="0" fontId="0" fillId="0" borderId="110" xfId="0" applyFont="1" applyFill="1" applyBorder="1" applyAlignment="1">
      <alignment vertical="center"/>
    </xf>
    <xf numFmtId="0" fontId="0" fillId="0" borderId="109" xfId="0" applyFont="1" applyFill="1" applyBorder="1" applyAlignment="1">
      <alignment vertical="center"/>
    </xf>
    <xf numFmtId="0" fontId="10" fillId="0" borderId="110" xfId="0" applyFont="1" applyFill="1" applyBorder="1" applyAlignment="1">
      <alignment vertical="center" shrinkToFit="1"/>
    </xf>
    <xf numFmtId="0" fontId="10" fillId="0" borderId="109" xfId="0" applyFont="1" applyFill="1" applyBorder="1" applyAlignment="1">
      <alignment vertical="center" shrinkToFit="1"/>
    </xf>
    <xf numFmtId="38" fontId="36" fillId="0" borderId="118" xfId="17" applyFont="1" applyFill="1" applyBorder="1" applyAlignment="1">
      <alignment vertical="center" shrinkToFit="1"/>
    </xf>
    <xf numFmtId="38" fontId="36" fillId="0" borderId="119" xfId="17" applyFont="1" applyFill="1" applyBorder="1" applyAlignment="1">
      <alignment vertical="center" shrinkToFit="1"/>
    </xf>
    <xf numFmtId="38" fontId="36" fillId="0" borderId="120" xfId="17" applyFont="1" applyFill="1" applyBorder="1" applyAlignment="1">
      <alignment vertical="center" shrinkToFit="1"/>
    </xf>
    <xf numFmtId="38" fontId="36" fillId="0" borderId="121" xfId="17" applyFont="1" applyFill="1" applyBorder="1" applyAlignment="1">
      <alignment vertical="center" shrinkToFit="1"/>
    </xf>
    <xf numFmtId="38" fontId="36" fillId="0" borderId="122" xfId="17" applyFont="1" applyFill="1" applyBorder="1" applyAlignment="1">
      <alignment vertical="center" shrinkToFit="1"/>
    </xf>
    <xf numFmtId="0" fontId="0" fillId="0" borderId="123" xfId="0" applyFont="1" applyFill="1" applyBorder="1" applyAlignment="1" applyProtection="1">
      <alignment vertical="center"/>
      <protection/>
    </xf>
    <xf numFmtId="0" fontId="0" fillId="0" borderId="22" xfId="0" applyFont="1" applyFill="1" applyBorder="1" applyAlignment="1" applyProtection="1">
      <alignment vertical="center"/>
      <protection locked="0"/>
    </xf>
    <xf numFmtId="0" fontId="0" fillId="0" borderId="22" xfId="0" applyFont="1" applyFill="1" applyBorder="1" applyAlignment="1" applyProtection="1">
      <alignment vertical="center"/>
      <protection/>
    </xf>
    <xf numFmtId="38" fontId="36" fillId="0" borderId="124" xfId="17" applyFont="1" applyFill="1" applyBorder="1" applyAlignment="1">
      <alignment vertical="center" shrinkToFit="1"/>
    </xf>
    <xf numFmtId="38" fontId="36" fillId="0" borderId="125" xfId="17" applyFont="1" applyFill="1" applyBorder="1" applyAlignment="1">
      <alignment vertical="center" shrinkToFit="1"/>
    </xf>
    <xf numFmtId="38" fontId="36" fillId="0" borderId="126" xfId="17" applyFont="1" applyFill="1" applyBorder="1" applyAlignment="1">
      <alignment vertical="center" shrinkToFit="1"/>
    </xf>
    <xf numFmtId="38" fontId="36" fillId="0" borderId="127" xfId="17" applyFont="1" applyFill="1" applyBorder="1" applyAlignment="1">
      <alignment vertical="center" shrinkToFit="1"/>
    </xf>
    <xf numFmtId="38" fontId="36" fillId="0" borderId="128" xfId="17" applyFont="1" applyFill="1" applyBorder="1" applyAlignment="1">
      <alignment vertical="center" shrinkToFit="1"/>
    </xf>
    <xf numFmtId="0" fontId="0" fillId="0" borderId="129" xfId="0" applyFont="1" applyFill="1" applyBorder="1" applyAlignment="1" applyProtection="1">
      <alignment horizontal="left" vertical="center" shrinkToFit="1"/>
      <protection locked="0"/>
    </xf>
    <xf numFmtId="0" fontId="0" fillId="0" borderId="109" xfId="0" applyFont="1" applyFill="1" applyBorder="1" applyAlignment="1" applyProtection="1">
      <alignment horizontal="left" vertical="center" shrinkToFit="1"/>
      <protection locked="0"/>
    </xf>
    <xf numFmtId="38" fontId="36" fillId="0" borderId="112" xfId="17" applyFont="1" applyFill="1" applyBorder="1" applyAlignment="1">
      <alignment horizontal="center" vertical="center" shrinkToFit="1"/>
    </xf>
    <xf numFmtId="38" fontId="36" fillId="0" borderId="115" xfId="17" applyFont="1" applyFill="1" applyBorder="1" applyAlignment="1">
      <alignment horizontal="center" vertical="center" shrinkToFit="1"/>
    </xf>
    <xf numFmtId="0" fontId="10" fillId="0" borderId="130" xfId="0" applyFont="1" applyFill="1" applyBorder="1" applyAlignment="1" applyProtection="1">
      <alignment horizontal="left" vertical="center" wrapText="1"/>
      <protection locked="0"/>
    </xf>
    <xf numFmtId="0" fontId="0" fillId="0" borderId="131" xfId="0" applyFont="1" applyFill="1" applyBorder="1" applyAlignment="1" applyProtection="1">
      <alignment vertical="center"/>
      <protection/>
    </xf>
    <xf numFmtId="0" fontId="0" fillId="0" borderId="130" xfId="0" applyFont="1" applyFill="1" applyBorder="1" applyAlignment="1" applyProtection="1">
      <alignment vertical="center"/>
      <protection locked="0"/>
    </xf>
    <xf numFmtId="0" fontId="0" fillId="0" borderId="130" xfId="0" applyFont="1" applyFill="1" applyBorder="1" applyAlignment="1" applyProtection="1">
      <alignment vertical="center"/>
      <protection/>
    </xf>
    <xf numFmtId="38" fontId="36" fillId="0" borderId="132" xfId="17" applyFont="1" applyFill="1" applyBorder="1" applyAlignment="1">
      <alignment vertical="center" shrinkToFit="1"/>
    </xf>
    <xf numFmtId="38" fontId="36" fillId="0" borderId="133" xfId="17" applyFont="1" applyFill="1" applyBorder="1" applyAlignment="1">
      <alignment vertical="center" shrinkToFit="1"/>
    </xf>
    <xf numFmtId="38" fontId="36" fillId="0" borderId="134" xfId="17" applyFont="1" applyFill="1" applyBorder="1" applyAlignment="1">
      <alignment vertical="center" shrinkToFit="1"/>
    </xf>
    <xf numFmtId="0" fontId="36" fillId="0" borderId="18" xfId="17" applyNumberFormat="1" applyFont="1" applyFill="1" applyBorder="1" applyAlignment="1">
      <alignment horizontal="center" vertical="center" shrinkToFit="1"/>
    </xf>
    <xf numFmtId="38" fontId="36" fillId="0" borderId="135" xfId="17" applyFont="1" applyFill="1" applyBorder="1" applyAlignment="1">
      <alignment vertical="center" shrinkToFit="1"/>
    </xf>
    <xf numFmtId="38" fontId="36" fillId="0" borderId="136" xfId="17" applyFont="1" applyFill="1" applyBorder="1" applyAlignment="1">
      <alignment vertical="center" shrinkToFit="1"/>
    </xf>
    <xf numFmtId="0" fontId="0" fillId="0" borderId="0" xfId="0" applyFont="1" applyAlignment="1">
      <alignment vertical="center"/>
    </xf>
    <xf numFmtId="183" fontId="0" fillId="0" borderId="5" xfId="0" applyNumberFormat="1" applyBorder="1" applyAlignment="1">
      <alignment vertical="center" wrapText="1"/>
    </xf>
    <xf numFmtId="183" fontId="0" fillId="0" borderId="7" xfId="0" applyNumberFormat="1" applyBorder="1" applyAlignment="1">
      <alignment vertical="center" wrapText="1"/>
    </xf>
    <xf numFmtId="183" fontId="0" fillId="0" borderId="10" xfId="0" applyNumberFormat="1" applyBorder="1" applyAlignment="1">
      <alignment vertical="center" wrapText="1"/>
    </xf>
    <xf numFmtId="183" fontId="0" fillId="0" borderId="13" xfId="0" applyNumberFormat="1" applyBorder="1" applyAlignment="1">
      <alignment vertical="center" wrapText="1"/>
    </xf>
    <xf numFmtId="183" fontId="0" fillId="2" borderId="18" xfId="0" applyNumberFormat="1" applyFill="1" applyBorder="1" applyAlignment="1">
      <alignment vertical="center" wrapText="1"/>
    </xf>
    <xf numFmtId="0" fontId="0" fillId="2" borderId="0" xfId="0" applyFill="1" applyAlignment="1">
      <alignment vertical="center" wrapText="1"/>
    </xf>
    <xf numFmtId="38" fontId="0" fillId="0" borderId="53" xfId="17" applyBorder="1" applyAlignment="1">
      <alignment horizontal="center" vertical="center" wrapText="1"/>
    </xf>
    <xf numFmtId="38" fontId="0" fillId="0" borderId="53" xfId="17" applyFill="1" applyBorder="1" applyAlignment="1">
      <alignment horizontal="center" vertical="center" wrapText="1"/>
    </xf>
    <xf numFmtId="0" fontId="0" fillId="0" borderId="137" xfId="0" applyFill="1" applyBorder="1" applyAlignment="1">
      <alignment horizontal="center" vertical="center" wrapText="1"/>
    </xf>
    <xf numFmtId="38" fontId="0" fillId="0" borderId="0" xfId="17" applyFill="1" applyAlignment="1">
      <alignment horizontal="center" vertical="center" wrapText="1"/>
    </xf>
    <xf numFmtId="38" fontId="0" fillId="0" borderId="0" xfId="17" applyAlignment="1">
      <alignment horizontal="center" vertical="center" wrapText="1"/>
    </xf>
    <xf numFmtId="0" fontId="0" fillId="0" borderId="18" xfId="0" applyBorder="1" applyAlignment="1">
      <alignment horizontal="center" vertical="center" wrapText="1"/>
    </xf>
    <xf numFmtId="38" fontId="0" fillId="0" borderId="18" xfId="17" applyBorder="1" applyAlignment="1">
      <alignment horizontal="center" vertical="center" wrapText="1"/>
    </xf>
    <xf numFmtId="0" fontId="0" fillId="0" borderId="20" xfId="0" applyBorder="1" applyAlignment="1">
      <alignment horizontal="center" vertical="center" wrapText="1"/>
    </xf>
    <xf numFmtId="38" fontId="0" fillId="0" borderId="20" xfId="17" applyBorder="1" applyAlignment="1">
      <alignment horizontal="center" vertical="center" wrapText="1"/>
    </xf>
    <xf numFmtId="0" fontId="0" fillId="0" borderId="20" xfId="0" applyFill="1" applyBorder="1" applyAlignment="1">
      <alignment horizontal="center" vertical="center" wrapText="1"/>
    </xf>
    <xf numFmtId="38" fontId="0" fillId="0" borderId="20" xfId="17" applyFill="1" applyBorder="1" applyAlignment="1">
      <alignment horizontal="center" vertical="center" wrapText="1"/>
    </xf>
    <xf numFmtId="0" fontId="0" fillId="0" borderId="10" xfId="0" applyBorder="1" applyAlignment="1">
      <alignment horizontal="center" vertical="center" wrapText="1"/>
    </xf>
    <xf numFmtId="38" fontId="0" fillId="0" borderId="10" xfId="17" applyBorder="1" applyAlignment="1">
      <alignment horizontal="center" vertical="center" wrapText="1"/>
    </xf>
    <xf numFmtId="0" fontId="0" fillId="0" borderId="10" xfId="0" applyFill="1" applyBorder="1" applyAlignment="1">
      <alignment horizontal="center" vertical="center" wrapText="1"/>
    </xf>
    <xf numFmtId="38" fontId="0" fillId="0" borderId="18" xfId="17" applyBorder="1" applyAlignment="1">
      <alignment horizontal="right" vertical="center" wrapText="1"/>
    </xf>
    <xf numFmtId="38" fontId="0" fillId="0" borderId="38" xfId="17" applyBorder="1" applyAlignment="1">
      <alignment horizontal="right" vertical="center" wrapText="1"/>
    </xf>
    <xf numFmtId="38" fontId="0" fillId="0" borderId="20" xfId="17" applyBorder="1" applyAlignment="1">
      <alignment horizontal="right" vertical="center" wrapText="1"/>
    </xf>
    <xf numFmtId="38" fontId="0" fillId="0" borderId="37" xfId="17" applyBorder="1" applyAlignment="1">
      <alignment horizontal="right" vertical="center" wrapText="1"/>
    </xf>
    <xf numFmtId="38" fontId="0" fillId="0" borderId="20" xfId="17" applyFill="1" applyBorder="1" applyAlignment="1">
      <alignment horizontal="right" vertical="center" wrapText="1"/>
    </xf>
    <xf numFmtId="38" fontId="0" fillId="0" borderId="37" xfId="17" applyFill="1" applyBorder="1" applyAlignment="1">
      <alignment horizontal="right" vertical="center" wrapText="1"/>
    </xf>
    <xf numFmtId="38" fontId="0" fillId="0" borderId="0" xfId="17" applyAlignment="1">
      <alignment horizontal="right" vertical="center" wrapText="1"/>
    </xf>
    <xf numFmtId="0" fontId="0" fillId="0" borderId="0" xfId="0" applyAlignment="1">
      <alignment horizontal="left" vertical="center"/>
    </xf>
    <xf numFmtId="38" fontId="0" fillId="0" borderId="0" xfId="17" applyBorder="1" applyAlignment="1">
      <alignment horizontal="left" vertical="center" wrapText="1"/>
    </xf>
    <xf numFmtId="0" fontId="0" fillId="2" borderId="64" xfId="0" applyFill="1" applyBorder="1" applyAlignment="1">
      <alignment vertical="center" wrapText="1"/>
    </xf>
    <xf numFmtId="0" fontId="0" fillId="2" borderId="65" xfId="0" applyFill="1" applyBorder="1" applyAlignment="1">
      <alignment vertical="center" wrapText="1"/>
    </xf>
    <xf numFmtId="0" fontId="0" fillId="2" borderId="38" xfId="0" applyFill="1" applyBorder="1" applyAlignment="1">
      <alignment vertical="center" wrapText="1"/>
    </xf>
    <xf numFmtId="0" fontId="0" fillId="3" borderId="26" xfId="0" applyFill="1" applyBorder="1" applyAlignment="1">
      <alignment vertical="center" wrapText="1"/>
    </xf>
    <xf numFmtId="0" fontId="0" fillId="3" borderId="37" xfId="0" applyFill="1" applyBorder="1" applyAlignment="1">
      <alignment vertical="center" wrapText="1"/>
    </xf>
    <xf numFmtId="0" fontId="0" fillId="3" borderId="12"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0" borderId="4" xfId="0" applyFont="1" applyBorder="1" applyAlignment="1">
      <alignment vertical="center" wrapText="1"/>
    </xf>
    <xf numFmtId="0" fontId="0" fillId="0" borderId="12" xfId="0" applyFont="1" applyBorder="1" applyAlignment="1">
      <alignment vertical="center" wrapText="1"/>
    </xf>
    <xf numFmtId="0" fontId="0" fillId="2" borderId="20" xfId="0" applyFont="1" applyFill="1" applyBorder="1" applyAlignment="1" applyProtection="1">
      <alignment vertical="center" shrinkToFit="1"/>
      <protection locked="0"/>
    </xf>
    <xf numFmtId="0" fontId="0" fillId="2" borderId="20" xfId="0" applyFont="1" applyFill="1" applyBorder="1" applyAlignment="1">
      <alignment vertical="center" shrinkToFit="1"/>
    </xf>
    <xf numFmtId="38" fontId="0" fillId="0" borderId="0" xfId="17" applyFill="1" applyBorder="1" applyAlignment="1">
      <alignment horizontal="center" vertical="center"/>
    </xf>
    <xf numFmtId="38" fontId="0" fillId="0" borderId="0" xfId="17" applyBorder="1" applyAlignment="1">
      <alignment horizontal="center" vertical="center"/>
    </xf>
    <xf numFmtId="0" fontId="0" fillId="0" borderId="0" xfId="0" applyBorder="1" applyAlignment="1">
      <alignment horizontal="left" vertical="center"/>
    </xf>
    <xf numFmtId="183" fontId="0" fillId="0" borderId="0" xfId="0" applyNumberFormat="1" applyFont="1" applyAlignment="1">
      <alignment vertical="center" wrapText="1"/>
    </xf>
    <xf numFmtId="0" fontId="8" fillId="2" borderId="138" xfId="0" applyFont="1" applyFill="1" applyBorder="1" applyAlignment="1">
      <alignment vertical="center" wrapText="1"/>
    </xf>
    <xf numFmtId="0" fontId="8" fillId="2" borderId="139" xfId="0" applyFont="1" applyFill="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29" xfId="0" applyFont="1" applyBorder="1" applyAlignment="1">
      <alignment vertical="center" wrapText="1"/>
    </xf>
    <xf numFmtId="0" fontId="0" fillId="0" borderId="21" xfId="0" applyFont="1" applyBorder="1" applyAlignment="1">
      <alignment vertical="center" wrapText="1"/>
    </xf>
    <xf numFmtId="0" fontId="0" fillId="0" borderId="9"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23" xfId="0" applyFont="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71" xfId="0" applyFont="1" applyFill="1" applyBorder="1" applyAlignment="1">
      <alignment vertical="center" wrapText="1"/>
    </xf>
    <xf numFmtId="0" fontId="0" fillId="0" borderId="6" xfId="0" applyFont="1" applyFill="1" applyBorder="1" applyAlignment="1">
      <alignment vertical="center"/>
    </xf>
    <xf numFmtId="0" fontId="0" fillId="0" borderId="26" xfId="0" applyFont="1" applyFill="1" applyBorder="1" applyAlignment="1">
      <alignment vertical="center" wrapText="1"/>
    </xf>
    <xf numFmtId="0" fontId="0" fillId="0" borderId="20" xfId="0" applyFont="1" applyFill="1" applyBorder="1" applyAlignment="1">
      <alignment vertical="center" wrapText="1"/>
    </xf>
    <xf numFmtId="0" fontId="0" fillId="0" borderId="37" xfId="0" applyFont="1" applyFill="1" applyBorder="1" applyAlignment="1">
      <alignment vertical="center" wrapText="1"/>
    </xf>
    <xf numFmtId="0" fontId="0" fillId="0" borderId="27" xfId="0" applyFont="1" applyFill="1" applyBorder="1" applyAlignment="1">
      <alignment vertical="center" wrapText="1"/>
    </xf>
    <xf numFmtId="0" fontId="0" fillId="0" borderId="0" xfId="0" applyFont="1" applyFill="1" applyBorder="1" applyAlignment="1">
      <alignment vertical="center" wrapText="1"/>
    </xf>
    <xf numFmtId="0" fontId="0" fillId="0" borderId="140" xfId="0" applyFont="1" applyBorder="1" applyAlignment="1">
      <alignment vertical="center"/>
    </xf>
    <xf numFmtId="0" fontId="0" fillId="0" borderId="38" xfId="0" applyFont="1" applyBorder="1" applyAlignment="1">
      <alignment vertical="center"/>
    </xf>
    <xf numFmtId="0" fontId="0" fillId="0" borderId="23" xfId="0" applyFont="1" applyFill="1" applyBorder="1" applyAlignment="1">
      <alignment vertical="center" wrapText="1"/>
    </xf>
    <xf numFmtId="0" fontId="0" fillId="0" borderId="51" xfId="0" applyFont="1" applyFill="1" applyBorder="1" applyAlignment="1">
      <alignment vertical="center" wrapText="1"/>
    </xf>
    <xf numFmtId="0" fontId="0" fillId="0" borderId="18"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0" fillId="0" borderId="35" xfId="0" applyFont="1" applyFill="1" applyBorder="1" applyAlignment="1">
      <alignment vertical="center" wrapText="1"/>
    </xf>
    <xf numFmtId="0" fontId="0" fillId="0" borderId="40"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41" xfId="0" applyFont="1" applyFill="1" applyBorder="1" applyAlignment="1">
      <alignment vertical="center" wrapText="1"/>
    </xf>
    <xf numFmtId="0" fontId="0" fillId="0" borderId="69" xfId="0" applyFont="1" applyFill="1" applyBorder="1" applyAlignment="1">
      <alignment vertical="center" wrapText="1"/>
    </xf>
    <xf numFmtId="0" fontId="0" fillId="0" borderId="59" xfId="0" applyFont="1" applyFill="1" applyBorder="1" applyAlignment="1">
      <alignment vertical="center" wrapText="1"/>
    </xf>
    <xf numFmtId="0" fontId="26" fillId="0" borderId="64" xfId="0" applyFont="1" applyFill="1" applyBorder="1" applyAlignment="1">
      <alignment wrapText="1"/>
    </xf>
    <xf numFmtId="0" fontId="26" fillId="0" borderId="65" xfId="0" applyFont="1" applyFill="1" applyBorder="1" applyAlignment="1">
      <alignment wrapText="1"/>
    </xf>
    <xf numFmtId="0" fontId="26" fillId="0" borderId="65" xfId="0" applyFont="1" applyFill="1" applyBorder="1" applyAlignment="1" quotePrefix="1">
      <alignment horizontal="left" wrapText="1"/>
    </xf>
    <xf numFmtId="0" fontId="26" fillId="0" borderId="26" xfId="0" applyFont="1" applyFill="1" applyBorder="1" applyAlignment="1">
      <alignment wrapText="1"/>
    </xf>
    <xf numFmtId="0" fontId="26" fillId="0" borderId="142" xfId="0" applyFont="1" applyFill="1" applyBorder="1" applyAlignment="1">
      <alignment wrapText="1"/>
    </xf>
    <xf numFmtId="0" fontId="26" fillId="0" borderId="67" xfId="0" applyFont="1" applyFill="1" applyBorder="1" applyAlignment="1">
      <alignment wrapText="1"/>
    </xf>
    <xf numFmtId="0" fontId="0" fillId="0" borderId="28" xfId="0" applyBorder="1" applyAlignment="1">
      <alignment vertical="top" wrapText="1"/>
    </xf>
    <xf numFmtId="0" fontId="3" fillId="2" borderId="0" xfId="0" applyFont="1" applyFill="1" applyBorder="1" applyAlignment="1">
      <alignment vertical="center" textRotation="255" wrapText="1"/>
    </xf>
    <xf numFmtId="0" fontId="26" fillId="0" borderId="18" xfId="0" applyFont="1" applyFill="1" applyBorder="1" applyAlignment="1">
      <alignment vertical="center" shrinkToFit="1"/>
    </xf>
    <xf numFmtId="0" fontId="26" fillId="0" borderId="20" xfId="0" applyFont="1" applyFill="1" applyBorder="1" applyAlignment="1" quotePrefix="1">
      <alignment vertical="center" shrinkToFit="1"/>
    </xf>
    <xf numFmtId="0" fontId="26" fillId="0" borderId="20" xfId="0" applyFont="1" applyFill="1" applyBorder="1" applyAlignment="1">
      <alignment vertical="center" shrinkToFit="1"/>
    </xf>
    <xf numFmtId="0" fontId="0" fillId="0" borderId="0" xfId="0" applyFont="1" applyFill="1" applyAlignment="1">
      <alignment vertical="center" wrapText="1"/>
    </xf>
    <xf numFmtId="0" fontId="10" fillId="2" borderId="26" xfId="22" applyFont="1" applyFill="1" applyBorder="1" applyAlignment="1">
      <alignment vertical="top" wrapText="1" shrinkToFit="1"/>
      <protection/>
    </xf>
    <xf numFmtId="183" fontId="10" fillId="2" borderId="26" xfId="22" applyNumberFormat="1" applyFont="1" applyFill="1" applyBorder="1" applyAlignment="1">
      <alignment vertical="top" wrapText="1" shrinkToFit="1"/>
      <protection/>
    </xf>
    <xf numFmtId="0" fontId="10" fillId="2" borderId="29" xfId="22" applyFont="1" applyFill="1" applyBorder="1" applyAlignment="1">
      <alignment vertical="top" wrapText="1" shrinkToFit="1"/>
      <protection/>
    </xf>
    <xf numFmtId="0" fontId="10" fillId="2" borderId="12" xfId="22" applyFont="1" applyFill="1" applyBorder="1" applyAlignment="1">
      <alignment vertical="top" wrapText="1" shrinkToFit="1"/>
      <protection/>
    </xf>
    <xf numFmtId="184" fontId="0" fillId="0" borderId="20" xfId="0" applyNumberFormat="1" applyFill="1" applyBorder="1" applyAlignment="1">
      <alignment vertical="center" wrapText="1"/>
    </xf>
    <xf numFmtId="0" fontId="0" fillId="0" borderId="20" xfId="0" applyFill="1" applyBorder="1" applyAlignment="1">
      <alignment vertical="center"/>
    </xf>
    <xf numFmtId="0" fontId="12" fillId="0" borderId="0" xfId="0" applyFont="1" applyAlignment="1">
      <alignment vertical="center" wrapText="1"/>
    </xf>
    <xf numFmtId="0" fontId="12" fillId="0" borderId="4" xfId="0" applyFont="1" applyBorder="1" applyAlignment="1">
      <alignment vertical="center" wrapText="1"/>
    </xf>
    <xf numFmtId="0" fontId="12" fillId="0" borderId="12" xfId="0" applyFont="1" applyBorder="1" applyAlignment="1">
      <alignment vertical="center" wrapText="1"/>
    </xf>
    <xf numFmtId="0" fontId="12" fillId="0" borderId="32" xfId="0" applyFont="1" applyBorder="1" applyAlignment="1">
      <alignment vertical="center" wrapText="1"/>
    </xf>
    <xf numFmtId="0" fontId="12" fillId="2" borderId="26" xfId="0" applyFont="1" applyFill="1" applyBorder="1" applyAlignment="1">
      <alignment wrapText="1" shrinkToFit="1"/>
    </xf>
    <xf numFmtId="0" fontId="12" fillId="2" borderId="29" xfId="0" applyFont="1" applyFill="1" applyBorder="1" applyAlignment="1">
      <alignment wrapText="1" shrinkToFit="1"/>
    </xf>
    <xf numFmtId="0" fontId="12" fillId="2" borderId="29" xfId="0" applyFont="1" applyFill="1" applyBorder="1" applyAlignment="1">
      <alignment horizontal="left" wrapText="1" shrinkToFit="1"/>
    </xf>
    <xf numFmtId="0" fontId="12" fillId="2" borderId="12" xfId="0" applyFont="1" applyFill="1" applyBorder="1" applyAlignment="1">
      <alignment wrapText="1" shrinkToFit="1"/>
    </xf>
    <xf numFmtId="0" fontId="0" fillId="2" borderId="20" xfId="0" applyFont="1" applyFill="1" applyBorder="1" applyAlignment="1">
      <alignment vertical="center"/>
    </xf>
    <xf numFmtId="0" fontId="0" fillId="2" borderId="143" xfId="0" applyFont="1" applyFill="1" applyBorder="1" applyAlignment="1" quotePrefix="1">
      <alignment horizontal="left" vertical="center" wrapText="1" shrinkToFit="1"/>
    </xf>
    <xf numFmtId="0" fontId="0" fillId="2" borderId="84" xfId="0" applyFont="1" applyFill="1" applyBorder="1" applyAlignment="1">
      <alignment vertical="center" wrapText="1" shrinkToFit="1"/>
    </xf>
    <xf numFmtId="0" fontId="0" fillId="2" borderId="84" xfId="0" applyFont="1" applyFill="1" applyBorder="1" applyAlignment="1">
      <alignment horizontal="left" vertical="center" wrapText="1" shrinkToFit="1"/>
    </xf>
    <xf numFmtId="0" fontId="26" fillId="2" borderId="82" xfId="0" applyFont="1" applyFill="1" applyBorder="1" applyAlignment="1">
      <alignment vertical="center" wrapText="1" shrinkToFit="1"/>
    </xf>
    <xf numFmtId="0" fontId="0" fillId="2" borderId="84" xfId="0" applyFont="1" applyFill="1" applyBorder="1" applyAlignment="1">
      <alignment vertical="center" wrapText="1" shrinkToFit="1"/>
    </xf>
    <xf numFmtId="0" fontId="26" fillId="2" borderId="84" xfId="0" applyFont="1" applyFill="1" applyBorder="1" applyAlignment="1">
      <alignment vertical="center" wrapText="1" shrinkToFit="1"/>
    </xf>
    <xf numFmtId="0" fontId="0" fillId="2" borderId="144" xfId="0" applyFont="1" applyFill="1" applyBorder="1" applyAlignment="1">
      <alignment vertical="center" wrapText="1" shrinkToFit="1"/>
    </xf>
    <xf numFmtId="194" fontId="0" fillId="2" borderId="20" xfId="0" applyNumberFormat="1" applyFont="1" applyFill="1" applyBorder="1" applyAlignment="1">
      <alignment vertical="center" wrapText="1" shrinkToFit="1"/>
    </xf>
    <xf numFmtId="0" fontId="15" fillId="0" borderId="102" xfId="0" applyFont="1" applyFill="1" applyBorder="1" applyAlignment="1">
      <alignment vertical="center" wrapText="1"/>
    </xf>
    <xf numFmtId="0" fontId="14" fillId="0" borderId="145" xfId="0" applyFont="1" applyFill="1" applyBorder="1" applyAlignment="1">
      <alignment vertical="center" wrapText="1"/>
    </xf>
    <xf numFmtId="0" fontId="14" fillId="0" borderId="145" xfId="0" applyFont="1" applyFill="1" applyBorder="1" applyAlignment="1">
      <alignment wrapText="1" shrinkToFit="1"/>
    </xf>
    <xf numFmtId="0" fontId="14" fillId="0" borderId="54" xfId="0" applyFont="1" applyFill="1" applyBorder="1" applyAlignment="1">
      <alignment vertical="center" wrapText="1"/>
    </xf>
    <xf numFmtId="0" fontId="14" fillId="0" borderId="146" xfId="0" applyFont="1" applyFill="1" applyBorder="1" applyAlignment="1">
      <alignment vertical="center" wrapText="1"/>
    </xf>
    <xf numFmtId="0" fontId="0" fillId="0" borderId="20" xfId="0" applyFont="1" applyBorder="1" applyAlignment="1">
      <alignment vertical="center" wrapText="1"/>
    </xf>
    <xf numFmtId="0" fontId="0" fillId="0" borderId="147" xfId="0" applyFont="1" applyFill="1" applyBorder="1" applyAlignment="1">
      <alignment wrapText="1" shrinkToFit="1"/>
    </xf>
    <xf numFmtId="0" fontId="0" fillId="0" borderId="148" xfId="0" applyFont="1" applyFill="1" applyBorder="1" applyAlignment="1">
      <alignment wrapText="1" shrinkToFit="1"/>
    </xf>
    <xf numFmtId="0" fontId="37" fillId="0" borderId="62" xfId="0" applyFont="1" applyBorder="1" applyAlignment="1">
      <alignment vertical="center" wrapText="1"/>
    </xf>
    <xf numFmtId="0" fontId="37" fillId="0" borderId="62" xfId="0" applyFont="1" applyBorder="1" applyAlignment="1">
      <alignment horizontal="left" vertical="center" wrapText="1"/>
    </xf>
    <xf numFmtId="0" fontId="37" fillId="0" borderId="149" xfId="0" applyFont="1" applyBorder="1" applyAlignment="1">
      <alignment horizontal="left" vertical="center" wrapText="1"/>
    </xf>
    <xf numFmtId="0" fontId="37" fillId="0" borderId="150" xfId="0" applyFont="1" applyBorder="1" applyAlignment="1">
      <alignment horizontal="left" vertical="center" wrapText="1"/>
    </xf>
    <xf numFmtId="0" fontId="0" fillId="0" borderId="0" xfId="0" applyFont="1" applyAlignment="1">
      <alignment vertical="center" wrapText="1"/>
    </xf>
    <xf numFmtId="38" fontId="0" fillId="0" borderId="0" xfId="17" applyFont="1" applyFill="1" applyAlignment="1">
      <alignment vertical="center" wrapText="1"/>
    </xf>
    <xf numFmtId="38" fontId="2" fillId="0" borderId="3" xfId="17" applyFont="1" applyFill="1" applyBorder="1" applyAlignment="1">
      <alignment vertical="center" wrapText="1"/>
    </xf>
    <xf numFmtId="38" fontId="2" fillId="0" borderId="4" xfId="17" applyFont="1" applyFill="1" applyBorder="1" applyAlignment="1">
      <alignment vertical="center" wrapText="1"/>
    </xf>
    <xf numFmtId="38" fontId="2" fillId="0" borderId="5" xfId="17" applyFont="1" applyFill="1" applyBorder="1" applyAlignment="1">
      <alignment vertical="center" wrapText="1"/>
    </xf>
    <xf numFmtId="38" fontId="2" fillId="0" borderId="6" xfId="17" applyFont="1" applyFill="1" applyBorder="1" applyAlignment="1">
      <alignment vertical="center" wrapText="1"/>
    </xf>
    <xf numFmtId="38" fontId="2" fillId="0" borderId="7" xfId="17" applyFont="1" applyFill="1" applyBorder="1" applyAlignment="1">
      <alignment vertical="center" wrapText="1"/>
    </xf>
    <xf numFmtId="38" fontId="2" fillId="0" borderId="8" xfId="17" applyFont="1" applyFill="1" applyBorder="1" applyAlignment="1">
      <alignment vertical="center" wrapText="1"/>
    </xf>
    <xf numFmtId="38" fontId="2" fillId="0" borderId="0" xfId="17" applyFont="1" applyFill="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2" borderId="18" xfId="0" applyFont="1" applyFill="1" applyBorder="1" applyAlignment="1">
      <alignment horizontal="center" vertical="center" wrapText="1"/>
    </xf>
    <xf numFmtId="0" fontId="0" fillId="2" borderId="18" xfId="0" applyFont="1" applyFill="1" applyBorder="1" applyAlignment="1">
      <alignment vertical="center" wrapText="1"/>
    </xf>
    <xf numFmtId="0" fontId="0" fillId="2" borderId="20" xfId="0" applyFont="1" applyFill="1" applyBorder="1" applyAlignment="1">
      <alignment vertical="center" wrapText="1"/>
    </xf>
    <xf numFmtId="0" fontId="0" fillId="2" borderId="20" xfId="0" applyFont="1" applyFill="1" applyBorder="1" applyAlignment="1">
      <alignment horizontal="center" vertical="center" wrapText="1"/>
    </xf>
    <xf numFmtId="0" fontId="0" fillId="0" borderId="22" xfId="0" applyFont="1" applyFill="1" applyBorder="1" applyAlignment="1">
      <alignment vertical="center" wrapText="1"/>
    </xf>
    <xf numFmtId="0" fontId="0" fillId="2" borderId="62" xfId="0" applyFont="1" applyFill="1" applyBorder="1" applyAlignment="1">
      <alignment vertical="center"/>
    </xf>
    <xf numFmtId="0" fontId="0" fillId="2" borderId="62" xfId="0" applyFont="1" applyFill="1" applyBorder="1" applyAlignment="1">
      <alignment vertical="center" shrinkToFit="1"/>
    </xf>
    <xf numFmtId="38" fontId="0" fillId="0" borderId="27" xfId="17" applyFill="1" applyBorder="1" applyAlignment="1">
      <alignment vertical="center" wrapText="1"/>
    </xf>
    <xf numFmtId="3" fontId="0" fillId="2" borderId="18" xfId="0" applyNumberFormat="1" applyFont="1" applyFill="1" applyBorder="1" applyAlignment="1">
      <alignment vertical="center" wrapText="1"/>
    </xf>
    <xf numFmtId="0" fontId="0" fillId="2" borderId="102" xfId="0" applyFont="1" applyFill="1" applyBorder="1" applyAlignment="1">
      <alignment vertical="center" wrapText="1"/>
    </xf>
    <xf numFmtId="3" fontId="0" fillId="2" borderId="21" xfId="0" applyNumberFormat="1" applyFont="1" applyFill="1" applyBorder="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vertical="center" wrapText="1"/>
    </xf>
    <xf numFmtId="0" fontId="0" fillId="0" borderId="36" xfId="0" applyFont="1" applyFill="1" applyBorder="1" applyAlignment="1">
      <alignment vertical="center" wrapText="1"/>
    </xf>
    <xf numFmtId="0" fontId="0" fillId="0" borderId="23" xfId="0" applyFont="1" applyFill="1" applyBorder="1" applyAlignment="1">
      <alignment vertical="center" wrapText="1"/>
    </xf>
    <xf numFmtId="183" fontId="0" fillId="0" borderId="25" xfId="0" applyNumberFormat="1" applyFont="1" applyFill="1" applyBorder="1" applyAlignment="1">
      <alignment horizontal="right" vertical="center" wrapText="1"/>
    </xf>
    <xf numFmtId="183" fontId="0" fillId="0" borderId="20" xfId="0" applyNumberFormat="1" applyFont="1" applyFill="1" applyBorder="1" applyAlignment="1">
      <alignment horizontal="right" vertical="center" wrapText="1"/>
    </xf>
    <xf numFmtId="183" fontId="0" fillId="0" borderId="26" xfId="0" applyNumberFormat="1" applyFont="1" applyFill="1" applyBorder="1" applyAlignment="1">
      <alignment horizontal="right" vertical="center" wrapText="1"/>
    </xf>
    <xf numFmtId="176" fontId="0" fillId="0" borderId="0" xfId="0" applyNumberFormat="1" applyFont="1" applyAlignment="1">
      <alignment vertical="center" wrapText="1"/>
    </xf>
    <xf numFmtId="0" fontId="0" fillId="0" borderId="70" xfId="0" applyFont="1" applyBorder="1" applyAlignment="1">
      <alignment vertical="center" wrapText="1"/>
    </xf>
    <xf numFmtId="0" fontId="0" fillId="0" borderId="151" xfId="0" applyFont="1" applyBorder="1" applyAlignment="1">
      <alignment vertical="center" wrapText="1"/>
    </xf>
    <xf numFmtId="176" fontId="0" fillId="2" borderId="18" xfId="0" applyNumberFormat="1" applyFont="1" applyFill="1" applyBorder="1" applyAlignment="1">
      <alignment vertical="center" wrapText="1"/>
    </xf>
    <xf numFmtId="0" fontId="0" fillId="0" borderId="51" xfId="0" applyFont="1" applyBorder="1" applyAlignment="1">
      <alignment vertical="center" wrapText="1"/>
    </xf>
    <xf numFmtId="0" fontId="0" fillId="0" borderId="38" xfId="0" applyFont="1" applyBorder="1" applyAlignment="1">
      <alignment vertical="center" wrapText="1"/>
    </xf>
    <xf numFmtId="0" fontId="0" fillId="0" borderId="26" xfId="0" applyFont="1" applyBorder="1" applyAlignment="1">
      <alignment vertical="center" wrapText="1"/>
    </xf>
    <xf numFmtId="0" fontId="0" fillId="0" borderId="37" xfId="0" applyFont="1" applyBorder="1" applyAlignment="1">
      <alignment vertical="center" wrapText="1"/>
    </xf>
    <xf numFmtId="0" fontId="0" fillId="0" borderId="66" xfId="0" applyFont="1" applyBorder="1" applyAlignment="1">
      <alignment vertical="center" wrapText="1"/>
    </xf>
    <xf numFmtId="0" fontId="0" fillId="0" borderId="37" xfId="0" applyFont="1" applyFill="1" applyBorder="1" applyAlignment="1">
      <alignment vertical="center" wrapText="1"/>
    </xf>
    <xf numFmtId="0" fontId="0" fillId="2" borderId="3" xfId="0" applyFont="1" applyFill="1" applyBorder="1" applyAlignment="1">
      <alignment vertical="center"/>
    </xf>
    <xf numFmtId="0" fontId="0" fillId="2" borderId="53" xfId="0" applyFont="1" applyFill="1" applyBorder="1" applyAlignment="1">
      <alignment vertical="center"/>
    </xf>
    <xf numFmtId="0" fontId="0" fillId="0" borderId="37" xfId="0" applyFont="1" applyBorder="1" applyAlignment="1">
      <alignment vertical="center"/>
    </xf>
    <xf numFmtId="38" fontId="0" fillId="0" borderId="3" xfId="17" applyFill="1" applyBorder="1" applyAlignment="1">
      <alignment horizontal="right" vertical="center" wrapText="1"/>
    </xf>
    <xf numFmtId="38" fontId="0" fillId="0" borderId="3" xfId="17" applyBorder="1" applyAlignment="1">
      <alignment horizontal="right" vertical="center" wrapText="1"/>
    </xf>
    <xf numFmtId="38" fontId="0" fillId="0" borderId="152" xfId="17" applyFill="1" applyBorder="1" applyAlignment="1">
      <alignment horizontal="center" vertical="center" wrapText="1"/>
    </xf>
    <xf numFmtId="38" fontId="0" fillId="0" borderId="153" xfId="17" applyFill="1" applyBorder="1" applyAlignment="1">
      <alignment horizontal="center" vertical="center" wrapText="1"/>
    </xf>
    <xf numFmtId="38" fontId="0" fillId="0" borderId="153" xfId="17" applyBorder="1" applyAlignment="1">
      <alignment horizontal="center" vertical="center" wrapText="1"/>
    </xf>
    <xf numFmtId="38" fontId="0" fillId="0" borderId="53" xfId="17" applyFont="1" applyBorder="1" applyAlignment="1">
      <alignment horizontal="center" vertical="center" wrapText="1"/>
    </xf>
    <xf numFmtId="0" fontId="0" fillId="0" borderId="153" xfId="0" applyFill="1" applyBorder="1" applyAlignment="1">
      <alignment horizontal="center" vertical="center" wrapText="1"/>
    </xf>
    <xf numFmtId="0" fontId="0" fillId="0" borderId="153" xfId="0" applyBorder="1" applyAlignment="1">
      <alignment horizontal="center" vertical="center" wrapText="1"/>
    </xf>
    <xf numFmtId="38" fontId="0" fillId="0" borderId="153" xfId="17" applyBorder="1" applyAlignment="1">
      <alignment vertical="center" wrapText="1"/>
    </xf>
    <xf numFmtId="38" fontId="0" fillId="0" borderId="5" xfId="17" applyFont="1" applyFill="1" applyBorder="1" applyAlignment="1">
      <alignment horizontal="center" vertical="center"/>
    </xf>
    <xf numFmtId="38" fontId="0" fillId="0" borderId="20" xfId="17" applyFill="1" applyBorder="1" applyAlignment="1">
      <alignment horizontal="center" vertical="center"/>
    </xf>
    <xf numFmtId="38" fontId="0" fillId="0" borderId="20" xfId="17" applyBorder="1" applyAlignment="1">
      <alignment horizontal="center" vertical="center"/>
    </xf>
    <xf numFmtId="38" fontId="0" fillId="0" borderId="20" xfId="17" applyFont="1" applyBorder="1" applyAlignment="1">
      <alignment horizontal="center" vertical="center"/>
    </xf>
    <xf numFmtId="38" fontId="0" fillId="0" borderId="20" xfId="17" applyFont="1" applyFill="1" applyBorder="1" applyAlignment="1">
      <alignment horizontal="center" vertical="center"/>
    </xf>
    <xf numFmtId="38" fontId="0" fillId="0" borderId="20" xfId="17" applyBorder="1" applyAlignment="1">
      <alignment vertical="center"/>
    </xf>
    <xf numFmtId="38" fontId="0" fillId="0" borderId="101" xfId="17" applyFill="1" applyBorder="1" applyAlignment="1">
      <alignment horizontal="center" vertical="center"/>
    </xf>
    <xf numFmtId="38" fontId="0" fillId="0" borderId="47" xfId="17" applyFill="1" applyBorder="1" applyAlignment="1">
      <alignment horizontal="center" vertical="center"/>
    </xf>
    <xf numFmtId="38" fontId="0" fillId="0" borderId="47" xfId="17" applyBorder="1" applyAlignment="1">
      <alignment horizontal="center" vertical="center"/>
    </xf>
    <xf numFmtId="0" fontId="0" fillId="0" borderId="47" xfId="0" applyFill="1" applyBorder="1" applyAlignment="1">
      <alignment horizontal="center" vertical="center"/>
    </xf>
    <xf numFmtId="0" fontId="0" fillId="0" borderId="47" xfId="0" applyBorder="1" applyAlignment="1">
      <alignment horizontal="center" vertical="center"/>
    </xf>
    <xf numFmtId="38" fontId="0" fillId="0" borderId="47" xfId="17" applyBorder="1" applyAlignment="1">
      <alignment vertical="center"/>
    </xf>
    <xf numFmtId="0" fontId="10" fillId="2" borderId="154" xfId="0" applyFont="1" applyFill="1" applyBorder="1" applyAlignment="1">
      <alignment vertical="center" wrapText="1"/>
    </xf>
    <xf numFmtId="0" fontId="10" fillId="2" borderId="155" xfId="0" applyFont="1" applyFill="1" applyBorder="1" applyAlignment="1">
      <alignment vertical="center" wrapText="1"/>
    </xf>
    <xf numFmtId="183" fontId="0" fillId="5" borderId="0" xfId="0" applyNumberFormat="1" applyFill="1" applyAlignment="1">
      <alignment vertical="center" wrapText="1"/>
    </xf>
    <xf numFmtId="38" fontId="0" fillId="0" borderId="0" xfId="17" applyAlignment="1">
      <alignment vertical="center" wrapText="1"/>
    </xf>
    <xf numFmtId="38" fontId="0" fillId="0" borderId="5" xfId="17" applyBorder="1" applyAlignment="1">
      <alignment vertical="center" wrapText="1"/>
    </xf>
    <xf numFmtId="38" fontId="0" fillId="0" borderId="6" xfId="17" applyBorder="1" applyAlignment="1">
      <alignment vertical="center" wrapText="1"/>
    </xf>
    <xf numFmtId="38" fontId="0" fillId="0" borderId="10" xfId="17" applyBorder="1" applyAlignment="1">
      <alignment vertical="center" wrapText="1"/>
    </xf>
    <xf numFmtId="38" fontId="0" fillId="0" borderId="11" xfId="17" applyBorder="1" applyAlignment="1">
      <alignment vertical="center" wrapText="1"/>
    </xf>
    <xf numFmtId="38" fontId="0" fillId="2" borderId="20" xfId="17" applyFill="1" applyBorder="1" applyAlignment="1">
      <alignment vertical="center" wrapText="1"/>
    </xf>
    <xf numFmtId="0" fontId="10" fillId="2" borderId="29" xfId="0" applyFont="1" applyFill="1" applyBorder="1" applyAlignment="1">
      <alignment vertical="center" wrapText="1"/>
    </xf>
    <xf numFmtId="0" fontId="0" fillId="0" borderId="34" xfId="0" applyFont="1" applyBorder="1" applyAlignment="1">
      <alignment vertical="center" wrapText="1"/>
    </xf>
    <xf numFmtId="0" fontId="0" fillId="2" borderId="14" xfId="0" applyFill="1" applyBorder="1" applyAlignment="1">
      <alignment vertical="center" wrapText="1"/>
    </xf>
    <xf numFmtId="0" fontId="0" fillId="2" borderId="9" xfId="0" applyFill="1" applyBorder="1" applyAlignment="1">
      <alignment vertical="center" wrapText="1"/>
    </xf>
    <xf numFmtId="0" fontId="0" fillId="2" borderId="18" xfId="0" applyFill="1" applyBorder="1" applyAlignment="1">
      <alignment horizontal="center" vertical="center" wrapText="1" shrinkToFit="1"/>
    </xf>
    <xf numFmtId="38" fontId="2" fillId="0" borderId="33" xfId="17" applyFont="1" applyBorder="1" applyAlignment="1">
      <alignment horizontal="center" vertical="center" textRotation="255" wrapText="1"/>
    </xf>
    <xf numFmtId="189" fontId="0" fillId="0" borderId="156" xfId="15" applyNumberFormat="1" applyBorder="1" applyAlignment="1">
      <alignment horizontal="center" vertical="center" wrapText="1"/>
    </xf>
    <xf numFmtId="189" fontId="0" fillId="0" borderId="156" xfId="15" applyNumberFormat="1" applyFont="1" applyBorder="1" applyAlignment="1">
      <alignment horizontal="center" vertical="center" wrapText="1"/>
    </xf>
    <xf numFmtId="9" fontId="0" fillId="0" borderId="0" xfId="15" applyAlignment="1">
      <alignment horizontal="center" vertical="center" wrapText="1"/>
    </xf>
    <xf numFmtId="189" fontId="0" fillId="0" borderId="20" xfId="15" applyNumberFormat="1" applyBorder="1" applyAlignment="1">
      <alignment horizontal="center" vertical="center" wrapText="1"/>
    </xf>
    <xf numFmtId="38" fontId="2" fillId="0" borderId="102" xfId="17" applyFont="1" applyBorder="1" applyAlignment="1">
      <alignment horizontal="center" vertical="center" textRotation="255" wrapText="1"/>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38" fontId="0" fillId="0" borderId="21" xfId="17" applyBorder="1" applyAlignment="1">
      <alignment horizontal="center" vertical="center" wrapText="1"/>
    </xf>
    <xf numFmtId="0" fontId="0" fillId="0" borderId="35" xfId="0" applyBorder="1" applyAlignment="1">
      <alignment horizontal="center" vertical="center"/>
    </xf>
    <xf numFmtId="0" fontId="0" fillId="0" borderId="29" xfId="0" applyBorder="1" applyAlignment="1">
      <alignment horizontal="right" vertical="center" wrapText="1"/>
    </xf>
    <xf numFmtId="0" fontId="0" fillId="0" borderId="21" xfId="0" applyBorder="1" applyAlignment="1">
      <alignment horizontal="right" vertical="center" wrapText="1"/>
    </xf>
    <xf numFmtId="38" fontId="0" fillId="0" borderId="21" xfId="17" applyBorder="1" applyAlignment="1">
      <alignment horizontal="right" vertical="center" wrapText="1"/>
    </xf>
    <xf numFmtId="38" fontId="0" fillId="0" borderId="35" xfId="17" applyBorder="1" applyAlignment="1">
      <alignment horizontal="right" vertical="center" wrapText="1"/>
    </xf>
    <xf numFmtId="189" fontId="0" fillId="0" borderId="23" xfId="15" applyNumberFormat="1" applyBorder="1" applyAlignment="1">
      <alignment horizontal="center" vertical="center" wrapText="1"/>
    </xf>
    <xf numFmtId="38" fontId="0" fillId="0" borderId="157" xfId="17" applyBorder="1" applyAlignment="1">
      <alignment horizontal="center" vertical="center"/>
    </xf>
    <xf numFmtId="38" fontId="0" fillId="0" borderId="21" xfId="17" applyBorder="1" applyAlignment="1">
      <alignment horizontal="center" vertical="center"/>
    </xf>
    <xf numFmtId="0" fontId="0" fillId="0" borderId="18" xfId="0" applyFill="1" applyBorder="1" applyAlignment="1">
      <alignment horizontal="center" vertical="center"/>
    </xf>
    <xf numFmtId="189" fontId="0" fillId="0" borderId="33" xfId="15" applyNumberFormat="1" applyBorder="1" applyAlignment="1">
      <alignment horizontal="center" vertical="center" textRotation="255" wrapText="1"/>
    </xf>
    <xf numFmtId="38" fontId="0" fillId="0" borderId="19" xfId="17" applyBorder="1" applyAlignment="1">
      <alignment horizontal="right" vertical="center" wrapText="1"/>
    </xf>
    <xf numFmtId="189" fontId="0" fillId="0" borderId="8" xfId="15" applyNumberFormat="1" applyBorder="1" applyAlignment="1">
      <alignment horizontal="center" vertical="center" wrapText="1"/>
    </xf>
    <xf numFmtId="189" fontId="0" fillId="0" borderId="79" xfId="15" applyNumberFormat="1" applyBorder="1" applyAlignment="1">
      <alignment horizontal="center" vertical="center" wrapText="1"/>
    </xf>
    <xf numFmtId="189" fontId="0" fillId="0" borderId="79" xfId="15" applyNumberFormat="1" applyFont="1" applyBorder="1" applyAlignment="1">
      <alignment horizontal="center" vertical="center" wrapText="1"/>
    </xf>
    <xf numFmtId="0" fontId="8" fillId="0" borderId="7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0" fillId="0" borderId="46" xfId="0" applyFill="1" applyBorder="1" applyAlignment="1">
      <alignment horizontal="center" vertical="center" wrapText="1"/>
    </xf>
    <xf numFmtId="0" fontId="0" fillId="0" borderId="33" xfId="0" applyFill="1" applyBorder="1" applyAlignment="1">
      <alignment horizontal="center" vertical="center" wrapText="1"/>
    </xf>
    <xf numFmtId="0" fontId="8" fillId="0" borderId="46" xfId="0" applyFont="1" applyBorder="1" applyAlignment="1">
      <alignment horizontal="center" vertical="center" wrapText="1"/>
    </xf>
    <xf numFmtId="0" fontId="8" fillId="0" borderId="33" xfId="0" applyFont="1" applyBorder="1" applyAlignment="1">
      <alignment horizontal="center" vertical="center" wrapText="1"/>
    </xf>
    <xf numFmtId="0" fontId="0" fillId="0" borderId="46" xfId="0" applyBorder="1" applyAlignment="1">
      <alignment horizontal="center" vertical="center" shrinkToFit="1"/>
    </xf>
    <xf numFmtId="0" fontId="0" fillId="0" borderId="58" xfId="0" applyBorder="1" applyAlignment="1">
      <alignment horizontal="center" vertical="center" shrinkToFit="1"/>
    </xf>
    <xf numFmtId="0" fontId="0" fillId="0" borderId="33" xfId="0" applyBorder="1" applyAlignment="1">
      <alignment horizontal="center" vertical="center" shrinkToFit="1"/>
    </xf>
    <xf numFmtId="0" fontId="2" fillId="0" borderId="46" xfId="0" applyFont="1" applyBorder="1" applyAlignment="1">
      <alignment horizontal="right" vertical="center" wrapText="1"/>
    </xf>
    <xf numFmtId="0" fontId="2" fillId="0" borderId="33" xfId="0" applyFont="1" applyBorder="1" applyAlignment="1">
      <alignment horizontal="right" vertical="center" wrapText="1"/>
    </xf>
    <xf numFmtId="0" fontId="0" fillId="0" borderId="46" xfId="0"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0" borderId="7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38" fontId="0" fillId="0" borderId="103" xfId="17" applyFont="1" applyBorder="1" applyAlignment="1">
      <alignment horizontal="left" vertical="center"/>
    </xf>
    <xf numFmtId="38" fontId="0" fillId="0" borderId="5" xfId="17" applyFont="1" applyFill="1" applyBorder="1" applyAlignment="1">
      <alignment horizontal="right" vertical="center" wrapText="1"/>
    </xf>
    <xf numFmtId="38" fontId="0" fillId="0" borderId="7" xfId="17" applyFont="1" applyFill="1" applyBorder="1" applyAlignment="1">
      <alignment horizontal="right" vertical="center" wrapText="1"/>
    </xf>
    <xf numFmtId="38" fontId="0" fillId="0" borderId="101" xfId="17" applyFont="1" applyFill="1" applyBorder="1" applyAlignment="1">
      <alignment horizontal="center" vertical="center"/>
    </xf>
    <xf numFmtId="38" fontId="0" fillId="0" borderId="42" xfId="17" applyFont="1" applyBorder="1" applyAlignment="1">
      <alignment horizontal="left" vertical="center"/>
    </xf>
    <xf numFmtId="0" fontId="0" fillId="0" borderId="26" xfId="0" applyFont="1" applyFill="1" applyBorder="1" applyAlignment="1">
      <alignment horizontal="right" vertical="center" wrapText="1"/>
    </xf>
    <xf numFmtId="0" fontId="0" fillId="0" borderId="20" xfId="0" applyFont="1" applyFill="1" applyBorder="1" applyAlignment="1">
      <alignment horizontal="right" vertical="center" wrapText="1"/>
    </xf>
    <xf numFmtId="38" fontId="0" fillId="0" borderId="20" xfId="17" applyFont="1" applyFill="1" applyBorder="1" applyAlignment="1">
      <alignment horizontal="right" vertical="center" wrapText="1"/>
    </xf>
    <xf numFmtId="38" fontId="0" fillId="0" borderId="3" xfId="17" applyFont="1" applyFill="1" applyBorder="1" applyAlignment="1">
      <alignment horizontal="right" vertical="center" wrapText="1"/>
    </xf>
    <xf numFmtId="38" fontId="0" fillId="0" borderId="47" xfId="17" applyFont="1" applyFill="1" applyBorder="1" applyAlignment="1">
      <alignment horizontal="center" vertical="center"/>
    </xf>
    <xf numFmtId="0" fontId="0" fillId="0" borderId="26" xfId="0" applyFont="1" applyBorder="1" applyAlignment="1">
      <alignment horizontal="right" vertical="center" wrapText="1"/>
    </xf>
    <xf numFmtId="0" fontId="0" fillId="0" borderId="20" xfId="0" applyFont="1" applyBorder="1" applyAlignment="1">
      <alignment horizontal="right" vertical="center" wrapText="1"/>
    </xf>
    <xf numFmtId="38" fontId="0" fillId="0" borderId="20" xfId="17" applyFont="1" applyBorder="1" applyAlignment="1">
      <alignment horizontal="right" vertical="center" wrapText="1"/>
    </xf>
    <xf numFmtId="38" fontId="0" fillId="0" borderId="3" xfId="17" applyFont="1" applyBorder="1" applyAlignment="1">
      <alignment horizontal="right" vertical="center" wrapText="1"/>
    </xf>
    <xf numFmtId="38" fontId="0" fillId="0" borderId="20" xfId="17" applyFont="1" applyBorder="1" applyAlignment="1">
      <alignment horizontal="center" vertical="center"/>
    </xf>
    <xf numFmtId="38" fontId="0" fillId="0" borderId="42" xfId="17" applyFont="1" applyFill="1" applyBorder="1" applyAlignment="1">
      <alignment horizontal="left" vertical="center"/>
    </xf>
    <xf numFmtId="0" fontId="0" fillId="0" borderId="20" xfId="0" applyFont="1" applyFill="1" applyBorder="1" applyAlignment="1">
      <alignment horizontal="center" vertical="center"/>
    </xf>
    <xf numFmtId="38" fontId="0" fillId="0" borderId="47" xfId="17" applyFont="1" applyBorder="1" applyAlignment="1">
      <alignment horizontal="center" vertical="center"/>
    </xf>
    <xf numFmtId="0" fontId="0" fillId="0" borderId="42"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2" xfId="0" applyFont="1" applyFill="1" applyBorder="1" applyAlignment="1">
      <alignment horizontal="left" vertical="center"/>
    </xf>
    <xf numFmtId="38" fontId="0" fillId="0" borderId="41" xfId="17" applyFont="1" applyBorder="1" applyAlignment="1">
      <alignment horizontal="left" vertical="center"/>
    </xf>
    <xf numFmtId="0" fontId="0" fillId="0" borderId="29" xfId="0" applyFont="1" applyBorder="1" applyAlignment="1">
      <alignment horizontal="right" vertical="center" wrapText="1"/>
    </xf>
    <xf numFmtId="0" fontId="0" fillId="0" borderId="21" xfId="0" applyFont="1" applyBorder="1" applyAlignment="1">
      <alignment horizontal="right" vertical="center" wrapText="1"/>
    </xf>
    <xf numFmtId="38" fontId="0" fillId="0" borderId="21" xfId="17" applyFont="1" applyBorder="1" applyAlignment="1">
      <alignment horizontal="right" vertical="center" wrapText="1"/>
    </xf>
    <xf numFmtId="38" fontId="0" fillId="0" borderId="9" xfId="17" applyFont="1" applyBorder="1" applyAlignment="1">
      <alignment horizontal="right" vertical="center" wrapText="1"/>
    </xf>
    <xf numFmtId="38" fontId="0" fillId="0" borderId="157" xfId="17" applyFont="1" applyBorder="1" applyAlignment="1">
      <alignment horizontal="center" vertical="center"/>
    </xf>
    <xf numFmtId="38" fontId="0" fillId="0" borderId="156" xfId="17" applyFont="1" applyBorder="1" applyAlignment="1">
      <alignment horizontal="left" vertical="center"/>
    </xf>
    <xf numFmtId="0" fontId="0" fillId="0" borderId="18" xfId="0" applyFont="1" applyFill="1" applyBorder="1" applyAlignment="1">
      <alignment horizontal="center" vertical="center"/>
    </xf>
    <xf numFmtId="38" fontId="0" fillId="0" borderId="66" xfId="17" applyFont="1" applyBorder="1" applyAlignment="1">
      <alignment horizontal="left" vertical="center"/>
    </xf>
    <xf numFmtId="0" fontId="0" fillId="0" borderId="47" xfId="0" applyFont="1" applyBorder="1" applyAlignment="1">
      <alignment horizontal="center" vertical="center"/>
    </xf>
    <xf numFmtId="38" fontId="0" fillId="0" borderId="37" xfId="17" applyFont="1" applyBorder="1" applyAlignment="1">
      <alignment horizontal="left" vertical="center"/>
    </xf>
    <xf numFmtId="38" fontId="0" fillId="0" borderId="26" xfId="17" applyFont="1" applyBorder="1" applyAlignment="1">
      <alignment horizontal="right" vertical="center" wrapText="1"/>
    </xf>
    <xf numFmtId="38" fontId="0" fillId="0" borderId="47" xfId="17" applyFont="1" applyBorder="1" applyAlignment="1">
      <alignment vertical="center"/>
    </xf>
    <xf numFmtId="0" fontId="0" fillId="0" borderId="78" xfId="0" applyFont="1" applyFill="1" applyBorder="1" applyAlignment="1">
      <alignment horizontal="left" vertical="center"/>
    </xf>
    <xf numFmtId="38" fontId="0" fillId="0" borderId="0" xfId="17" applyFont="1" applyAlignment="1">
      <alignment horizontal="left" vertical="center"/>
    </xf>
    <xf numFmtId="38" fontId="0" fillId="0" borderId="0" xfId="17" applyFont="1" applyAlignment="1">
      <alignment horizontal="right" vertical="center" wrapText="1"/>
    </xf>
    <xf numFmtId="38" fontId="0" fillId="0" borderId="0" xfId="17" applyFont="1" applyFill="1" applyAlignment="1">
      <alignment horizontal="center" vertical="center"/>
    </xf>
    <xf numFmtId="189" fontId="0" fillId="0" borderId="20" xfId="15" applyNumberFormat="1" applyFont="1" applyBorder="1" applyAlignment="1">
      <alignment horizontal="center" vertical="center"/>
    </xf>
    <xf numFmtId="0" fontId="0" fillId="0" borderId="0" xfId="0" applyFont="1" applyAlignment="1">
      <alignment horizontal="right" vertical="center" wrapText="1"/>
    </xf>
    <xf numFmtId="38" fontId="0" fillId="0" borderId="0" xfId="17" applyFont="1" applyAlignment="1">
      <alignment horizontal="center" vertical="center"/>
    </xf>
    <xf numFmtId="0" fontId="0" fillId="0" borderId="65" xfId="0" applyFill="1" applyBorder="1" applyAlignment="1">
      <alignment horizontal="left" vertical="center" wrapText="1"/>
    </xf>
    <xf numFmtId="0" fontId="0" fillId="0" borderId="53" xfId="0" applyFill="1" applyBorder="1" applyAlignment="1">
      <alignment horizontal="left" vertical="center" wrapText="1"/>
    </xf>
    <xf numFmtId="0" fontId="0" fillId="0" borderId="42" xfId="0" applyFill="1" applyBorder="1" applyAlignment="1">
      <alignment horizontal="left" vertical="center" wrapText="1"/>
    </xf>
    <xf numFmtId="0" fontId="0" fillId="0" borderId="65" xfId="0" applyFont="1" applyFill="1" applyBorder="1" applyAlignment="1">
      <alignment horizontal="right" vertical="center" wrapText="1"/>
    </xf>
    <xf numFmtId="0" fontId="0" fillId="0" borderId="53" xfId="0" applyFont="1" applyFill="1" applyBorder="1" applyAlignment="1">
      <alignment horizontal="right" vertical="center" wrapText="1"/>
    </xf>
    <xf numFmtId="0" fontId="0" fillId="0" borderId="142"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3" xfId="0" applyFill="1" applyBorder="1" applyAlignment="1">
      <alignment horizontal="center" vertical="center"/>
    </xf>
    <xf numFmtId="0" fontId="0" fillId="0" borderId="53" xfId="0" applyFill="1" applyBorder="1" applyAlignment="1">
      <alignment horizontal="center" vertical="center"/>
    </xf>
    <xf numFmtId="0" fontId="0" fillId="0" borderId="42" xfId="0" applyFill="1" applyBorder="1" applyAlignment="1">
      <alignment horizontal="center" vertical="center"/>
    </xf>
    <xf numFmtId="0" fontId="0" fillId="0" borderId="65" xfId="0" applyFill="1" applyBorder="1" applyAlignment="1">
      <alignment horizontal="right" vertical="center" wrapText="1"/>
    </xf>
    <xf numFmtId="0" fontId="0" fillId="0" borderId="53" xfId="0" applyFill="1" applyBorder="1" applyAlignment="1">
      <alignment horizontal="right" vertical="center" wrapText="1"/>
    </xf>
    <xf numFmtId="0" fontId="0" fillId="0" borderId="42" xfId="0"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0" fillId="0" borderId="67" xfId="0" applyFill="1" applyBorder="1" applyAlignment="1">
      <alignment horizontal="right" vertical="center" wrapText="1"/>
    </xf>
    <xf numFmtId="0" fontId="0" fillId="0" borderId="137" xfId="0" applyFill="1" applyBorder="1" applyAlignment="1">
      <alignment horizontal="right" vertical="center" wrapText="1"/>
    </xf>
    <xf numFmtId="0" fontId="0" fillId="0" borderId="25" xfId="0" applyFill="1" applyBorder="1" applyAlignment="1">
      <alignment horizontal="right" vertical="center" wrapText="1"/>
    </xf>
    <xf numFmtId="0" fontId="0" fillId="0" borderId="64" xfId="0" applyFont="1" applyFill="1" applyBorder="1" applyAlignment="1">
      <alignment horizontal="right" vertical="center" wrapText="1"/>
    </xf>
    <xf numFmtId="0" fontId="0" fillId="0" borderId="30" xfId="0" applyFont="1" applyFill="1" applyBorder="1" applyAlignment="1">
      <alignment horizontal="right" vertical="center" wrapText="1"/>
    </xf>
    <xf numFmtId="0" fontId="0" fillId="0" borderId="0" xfId="0" applyAlignment="1">
      <alignment horizontal="left" vertical="center"/>
    </xf>
    <xf numFmtId="38" fontId="0" fillId="0" borderId="0" xfId="17" applyBorder="1" applyAlignment="1">
      <alignment horizontal="left" vertical="center" wrapText="1"/>
    </xf>
    <xf numFmtId="0" fontId="0" fillId="0" borderId="0" xfId="0" applyFill="1" applyBorder="1" applyAlignment="1">
      <alignment horizontal="left" vertical="center" wrapText="1"/>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0" xfId="0" applyAlignment="1">
      <alignment vertical="center"/>
    </xf>
    <xf numFmtId="0" fontId="0" fillId="0" borderId="58" xfId="0" applyBorder="1" applyAlignment="1">
      <alignment horizontal="center" vertical="center" wrapText="1"/>
    </xf>
    <xf numFmtId="0" fontId="0" fillId="0" borderId="33" xfId="0" applyBorder="1" applyAlignment="1">
      <alignment horizontal="center" vertical="center" wrapText="1"/>
    </xf>
    <xf numFmtId="0" fontId="14" fillId="0" borderId="0" xfId="0" applyFont="1" applyAlignment="1">
      <alignment vertical="center" wrapText="1"/>
    </xf>
    <xf numFmtId="38" fontId="13" fillId="0" borderId="27" xfId="17" applyFont="1" applyBorder="1" applyAlignment="1">
      <alignment horizontal="left" vertical="top" wrapText="1"/>
    </xf>
    <xf numFmtId="0" fontId="11" fillId="0" borderId="7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6" xfId="0" applyFont="1" applyBorder="1" applyAlignment="1">
      <alignment horizontal="center" vertical="center" shrinkToFit="1"/>
    </xf>
    <xf numFmtId="0" fontId="0" fillId="0" borderId="58" xfId="0" applyFont="1" applyBorder="1" applyAlignment="1">
      <alignment vertical="center" shrinkToFit="1"/>
    </xf>
    <xf numFmtId="0" fontId="0" fillId="0" borderId="33" xfId="0" applyFont="1" applyBorder="1" applyAlignment="1">
      <alignment vertical="center" shrinkToFi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3" fillId="2" borderId="27"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0" fillId="0" borderId="67" xfId="0" applyFill="1" applyBorder="1" applyAlignment="1">
      <alignment vertical="center" wrapText="1"/>
    </xf>
    <xf numFmtId="0" fontId="0" fillId="0" borderId="31" xfId="0" applyFill="1" applyBorder="1" applyAlignment="1">
      <alignment vertical="center" wrapText="1"/>
    </xf>
    <xf numFmtId="0" fontId="11" fillId="0" borderId="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64" xfId="0" applyFill="1" applyBorder="1" applyAlignment="1">
      <alignment vertical="center" wrapText="1"/>
    </xf>
    <xf numFmtId="0" fontId="0" fillId="0" borderId="30" xfId="0" applyFill="1" applyBorder="1" applyAlignment="1">
      <alignment vertical="center" wrapText="1"/>
    </xf>
    <xf numFmtId="0" fontId="26" fillId="0" borderId="4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187" fontId="10" fillId="2" borderId="0" xfId="24" applyNumberFormat="1" applyFont="1" applyFill="1" applyBorder="1" applyAlignment="1">
      <alignment horizontal="left" vertical="center" wrapText="1"/>
      <protection/>
    </xf>
    <xf numFmtId="187" fontId="10" fillId="2" borderId="20" xfId="24" applyNumberFormat="1" applyFont="1" applyFill="1" applyBorder="1" applyAlignment="1">
      <alignment horizontal="left" vertical="center"/>
      <protection/>
    </xf>
    <xf numFmtId="187" fontId="10" fillId="2" borderId="3" xfId="24" applyNumberFormat="1" applyFont="1" applyFill="1" applyBorder="1" applyAlignment="1">
      <alignment horizontal="left" vertical="center"/>
      <protection/>
    </xf>
    <xf numFmtId="0" fontId="26" fillId="2" borderId="3" xfId="0" applyFont="1" applyFill="1" applyBorder="1" applyAlignment="1">
      <alignment horizontal="left" vertical="center" wrapText="1"/>
    </xf>
    <xf numFmtId="0" fontId="26" fillId="2" borderId="25" xfId="0" applyFont="1" applyFill="1" applyBorder="1" applyAlignment="1">
      <alignment horizontal="left" vertical="center" wrapText="1"/>
    </xf>
    <xf numFmtId="187" fontId="10" fillId="2" borderId="20" xfId="0" applyNumberFormat="1" applyFont="1" applyFill="1" applyBorder="1" applyAlignment="1">
      <alignment vertical="center"/>
    </xf>
    <xf numFmtId="187" fontId="0" fillId="2" borderId="20" xfId="0" applyNumberFormat="1" applyFont="1" applyFill="1" applyBorder="1" applyAlignment="1">
      <alignment vertical="center"/>
    </xf>
    <xf numFmtId="0" fontId="26" fillId="0" borderId="7" xfId="0" applyFont="1" applyBorder="1" applyAlignment="1">
      <alignment horizontal="center" vertical="center" wrapText="1"/>
    </xf>
    <xf numFmtId="0" fontId="26" fillId="0" borderId="71" xfId="0" applyFont="1" applyBorder="1" applyAlignment="1">
      <alignment horizontal="center" vertical="center" wrapText="1"/>
    </xf>
    <xf numFmtId="0" fontId="0" fillId="0" borderId="158" xfId="0" applyFont="1" applyFill="1" applyBorder="1" applyAlignment="1" applyProtection="1">
      <alignment horizontal="right" vertical="center"/>
      <protection/>
    </xf>
    <xf numFmtId="0" fontId="0" fillId="0" borderId="117" xfId="0" applyFont="1" applyFill="1" applyBorder="1" applyAlignment="1" applyProtection="1">
      <alignment horizontal="right" vertical="center"/>
      <protection/>
    </xf>
    <xf numFmtId="0" fontId="0" fillId="0" borderId="129" xfId="0" applyFont="1" applyFill="1" applyBorder="1" applyAlignment="1" applyProtection="1">
      <alignment horizontal="right" vertical="center"/>
      <protection locked="0"/>
    </xf>
    <xf numFmtId="0" fontId="0" fillId="0" borderId="116" xfId="0" applyFont="1" applyFill="1" applyBorder="1" applyAlignment="1" applyProtection="1">
      <alignment horizontal="right" vertical="center"/>
      <protection locked="0"/>
    </xf>
    <xf numFmtId="0" fontId="0" fillId="0" borderId="129" xfId="0" applyFont="1" applyFill="1" applyBorder="1" applyAlignment="1" applyProtection="1">
      <alignment horizontal="right" vertical="center"/>
      <protection/>
    </xf>
    <xf numFmtId="0" fontId="0" fillId="0" borderId="116" xfId="0" applyFont="1" applyFill="1" applyBorder="1" applyAlignment="1" applyProtection="1">
      <alignment horizontal="right" vertical="center"/>
      <protection/>
    </xf>
    <xf numFmtId="0" fontId="0" fillId="2" borderId="21" xfId="0" applyFill="1" applyBorder="1" applyAlignment="1">
      <alignment horizontal="right" vertical="center" wrapText="1"/>
    </xf>
    <xf numFmtId="0" fontId="0" fillId="2" borderId="22" xfId="0" applyFill="1" applyBorder="1" applyAlignment="1">
      <alignment horizontal="right" vertical="center" wrapText="1"/>
    </xf>
    <xf numFmtId="0" fontId="0" fillId="2" borderId="18" xfId="0" applyFill="1" applyBorder="1" applyAlignment="1">
      <alignment horizontal="right" vertical="center" wrapText="1"/>
    </xf>
    <xf numFmtId="0" fontId="28" fillId="0" borderId="58" xfId="0" applyFont="1" applyBorder="1" applyAlignment="1">
      <alignment horizontal="center" vertical="center" wrapText="1"/>
    </xf>
    <xf numFmtId="0" fontId="28" fillId="0" borderId="33" xfId="0"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0" fillId="2" borderId="27" xfId="0" applyFill="1" applyBorder="1" applyAlignment="1">
      <alignment horizontal="center" vertical="top" wrapText="1"/>
    </xf>
    <xf numFmtId="0" fontId="0" fillId="2" borderId="0" xfId="0" applyFill="1" applyBorder="1" applyAlignment="1">
      <alignment horizontal="center" vertical="top" wrapText="1"/>
    </xf>
    <xf numFmtId="0" fontId="0" fillId="0" borderId="27" xfId="0" applyBorder="1" applyAlignment="1">
      <alignment vertical="center" wrapText="1"/>
    </xf>
    <xf numFmtId="0" fontId="0" fillId="0" borderId="137" xfId="0" applyBorder="1" applyAlignment="1">
      <alignment vertical="center" wrapText="1"/>
    </xf>
    <xf numFmtId="0" fontId="0" fillId="0" borderId="31" xfId="0" applyBorder="1" applyAlignment="1">
      <alignment vertical="center" wrapText="1"/>
    </xf>
    <xf numFmtId="0" fontId="0" fillId="0" borderId="58" xfId="0" applyBorder="1" applyAlignment="1">
      <alignment vertical="center" wrapText="1"/>
    </xf>
    <xf numFmtId="0" fontId="0" fillId="0" borderId="33" xfId="0" applyBorder="1" applyAlignment="1">
      <alignment vertical="center" wrapText="1"/>
    </xf>
    <xf numFmtId="0" fontId="0" fillId="0" borderId="71" xfId="0" applyBorder="1" applyAlignment="1">
      <alignment vertical="center" wrapText="1"/>
    </xf>
    <xf numFmtId="0" fontId="0" fillId="0" borderId="30" xfId="0" applyBorder="1" applyAlignment="1">
      <alignment vertical="center" wrapText="1"/>
    </xf>
    <xf numFmtId="0" fontId="15" fillId="0" borderId="159" xfId="0" applyFont="1" applyBorder="1" applyAlignment="1">
      <alignment horizontal="left" vertical="center" wrapText="1"/>
    </xf>
    <xf numFmtId="0" fontId="15" fillId="0" borderId="0" xfId="0" applyFont="1" applyBorder="1" applyAlignment="1">
      <alignment horizontal="left" vertical="center" wrapText="1"/>
    </xf>
    <xf numFmtId="0" fontId="0" fillId="2" borderId="9" xfId="0" applyFill="1" applyBorder="1" applyAlignment="1">
      <alignment horizontal="center" vertical="center" textRotation="255" wrapText="1"/>
    </xf>
    <xf numFmtId="0" fontId="0" fillId="2" borderId="28" xfId="0" applyFill="1" applyBorder="1" applyAlignment="1">
      <alignment horizontal="center" vertical="center" textRotation="255" wrapText="1"/>
    </xf>
    <xf numFmtId="0" fontId="0" fillId="2" borderId="19" xfId="0" applyFill="1" applyBorder="1" applyAlignment="1">
      <alignment horizontal="center" vertical="center" textRotation="255" wrapText="1"/>
    </xf>
    <xf numFmtId="0" fontId="0" fillId="2" borderId="21" xfId="0" applyFill="1" applyBorder="1" applyAlignment="1">
      <alignment horizontal="center" vertical="center" textRotation="255" wrapText="1"/>
    </xf>
    <xf numFmtId="0" fontId="0" fillId="2" borderId="22" xfId="0" applyFill="1" applyBorder="1" applyAlignment="1">
      <alignment horizontal="center" vertical="center" textRotation="255" wrapText="1"/>
    </xf>
    <xf numFmtId="0" fontId="0" fillId="2" borderId="18" xfId="0" applyFill="1" applyBorder="1" applyAlignment="1">
      <alignment horizontal="center" vertical="center" textRotation="255"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8" xfId="0" applyFill="1" applyBorder="1" applyAlignment="1">
      <alignment horizontal="center" vertical="center" wrapText="1"/>
    </xf>
    <xf numFmtId="0" fontId="0" fillId="0" borderId="64" xfId="0" applyBorder="1" applyAlignment="1">
      <alignment horizontal="center" vertical="center" wrapText="1"/>
    </xf>
    <xf numFmtId="0" fontId="0" fillId="0" borderId="103" xfId="0" applyBorder="1" applyAlignment="1">
      <alignment horizontal="center" vertical="center" wrapText="1"/>
    </xf>
    <xf numFmtId="38" fontId="0" fillId="2" borderId="21" xfId="17" applyFont="1" applyFill="1" applyBorder="1" applyAlignment="1">
      <alignment horizontal="center" vertical="center" textRotation="255" wrapText="1"/>
    </xf>
    <xf numFmtId="38" fontId="0" fillId="2" borderId="22" xfId="17" applyFill="1" applyBorder="1" applyAlignment="1">
      <alignment horizontal="center" vertical="center" textRotation="255" wrapText="1"/>
    </xf>
    <xf numFmtId="38" fontId="0" fillId="2" borderId="18" xfId="17" applyFill="1" applyBorder="1" applyAlignment="1">
      <alignment horizontal="center" vertical="center" textRotation="255" wrapText="1"/>
    </xf>
    <xf numFmtId="0" fontId="0" fillId="2" borderId="50" xfId="0" applyFill="1" applyBorder="1" applyAlignment="1">
      <alignment horizontal="center" vertical="center" textRotation="255" wrapText="1"/>
    </xf>
    <xf numFmtId="0" fontId="0" fillId="2" borderId="36" xfId="0" applyFill="1" applyBorder="1" applyAlignment="1">
      <alignment horizontal="center" vertical="center" textRotation="255" wrapText="1"/>
    </xf>
    <xf numFmtId="0" fontId="0" fillId="2" borderId="17" xfId="0" applyFill="1" applyBorder="1" applyAlignment="1">
      <alignment horizontal="center" vertical="center" textRotation="255" wrapText="1"/>
    </xf>
    <xf numFmtId="0" fontId="0" fillId="2" borderId="27" xfId="0" applyFill="1" applyBorder="1" applyAlignment="1">
      <alignment horizontal="center" vertical="center" textRotation="255" wrapText="1"/>
    </xf>
    <xf numFmtId="0" fontId="0" fillId="2" borderId="0" xfId="0" applyFill="1" applyBorder="1" applyAlignment="1">
      <alignment horizontal="center" vertical="center" textRotation="255" wrapText="1"/>
    </xf>
    <xf numFmtId="0" fontId="0" fillId="2" borderId="74" xfId="0" applyFill="1" applyBorder="1" applyAlignment="1">
      <alignment horizontal="center" vertical="center" textRotation="255" wrapText="1"/>
    </xf>
    <xf numFmtId="0" fontId="28" fillId="0" borderId="46" xfId="0" applyFont="1" applyBorder="1" applyAlignment="1">
      <alignment horizontal="center" vertical="center" wrapText="1"/>
    </xf>
    <xf numFmtId="0" fontId="0" fillId="0" borderId="58"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33" xfId="0" applyFont="1" applyBorder="1" applyAlignment="1">
      <alignment horizontal="center" vertical="center" wrapText="1"/>
    </xf>
    <xf numFmtId="0" fontId="0" fillId="2" borderId="7" xfId="0" applyFill="1" applyBorder="1" applyAlignment="1">
      <alignment vertical="center" wrapText="1"/>
    </xf>
    <xf numFmtId="0" fontId="0" fillId="2" borderId="71" xfId="0" applyFill="1" applyBorder="1" applyAlignment="1">
      <alignment vertical="center" wrapText="1"/>
    </xf>
    <xf numFmtId="0" fontId="0" fillId="2" borderId="30" xfId="0" applyFill="1" applyBorder="1" applyAlignment="1">
      <alignment vertical="center" wrapText="1"/>
    </xf>
    <xf numFmtId="0" fontId="0" fillId="2" borderId="27"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38" fontId="2" fillId="0" borderId="46" xfId="17" applyFont="1" applyFill="1" applyBorder="1" applyAlignment="1">
      <alignment horizontal="center" vertical="center" wrapText="1"/>
    </xf>
    <xf numFmtId="38" fontId="2" fillId="0" borderId="33" xfId="17" applyFont="1" applyFill="1" applyBorder="1" applyAlignment="1">
      <alignment horizontal="center" vertical="center" wrapText="1"/>
    </xf>
    <xf numFmtId="38" fontId="12" fillId="0" borderId="70" xfId="17" applyFont="1" applyFill="1" applyBorder="1" applyAlignment="1">
      <alignment horizontal="center" vertical="center" wrapText="1"/>
    </xf>
    <xf numFmtId="38" fontId="12" fillId="0" borderId="2" xfId="17" applyFont="1" applyFill="1" applyBorder="1" applyAlignment="1">
      <alignment horizontal="center" vertical="center" wrapText="1"/>
    </xf>
    <xf numFmtId="38" fontId="12" fillId="0" borderId="1" xfId="17"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67" xfId="0" applyFont="1" applyFill="1" applyBorder="1" applyAlignment="1">
      <alignment vertical="center" shrinkToFit="1"/>
    </xf>
    <xf numFmtId="0" fontId="0" fillId="0" borderId="137" xfId="0" applyFont="1" applyFill="1" applyBorder="1" applyAlignment="1">
      <alignment vertical="center" shrinkToFit="1"/>
    </xf>
    <xf numFmtId="0" fontId="0" fillId="0" borderId="78" xfId="0" applyFont="1" applyFill="1" applyBorder="1" applyAlignment="1">
      <alignment vertical="center" shrinkToFit="1"/>
    </xf>
    <xf numFmtId="0" fontId="0" fillId="0" borderId="4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Border="1" applyAlignment="1">
      <alignment vertical="center"/>
    </xf>
    <xf numFmtId="183" fontId="0" fillId="0" borderId="2" xfId="0" applyNumberFormat="1" applyFill="1" applyBorder="1" applyAlignment="1">
      <alignment horizontal="right" vertical="center"/>
    </xf>
    <xf numFmtId="0" fontId="0" fillId="0" borderId="2" xfId="0" applyBorder="1" applyAlignment="1">
      <alignment horizontal="right" vertical="center"/>
    </xf>
    <xf numFmtId="0" fontId="0" fillId="0" borderId="40" xfId="0" applyFont="1" applyBorder="1" applyAlignment="1">
      <alignment horizontal="left" vertical="center" wrapText="1"/>
    </xf>
    <xf numFmtId="0" fontId="0" fillId="0" borderId="79" xfId="0" applyFont="1" applyBorder="1" applyAlignment="1">
      <alignment horizontal="left" vertical="center" wrapText="1"/>
    </xf>
    <xf numFmtId="0" fontId="0" fillId="0" borderId="76"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0" xfId="0" applyAlignment="1">
      <alignment vertical="center" shrinkToFit="1"/>
    </xf>
    <xf numFmtId="0" fontId="6" fillId="0" borderId="0" xfId="0" applyFont="1" applyAlignment="1">
      <alignment vertical="center" shrinkToFit="1"/>
    </xf>
    <xf numFmtId="0" fontId="0" fillId="2" borderId="24" xfId="0" applyFill="1" applyBorder="1" applyAlignment="1">
      <alignment vertical="center" wrapText="1"/>
    </xf>
    <xf numFmtId="0" fontId="0" fillId="2" borderId="97" xfId="0" applyFill="1" applyBorder="1" applyAlignment="1">
      <alignment vertical="center" wrapText="1"/>
    </xf>
    <xf numFmtId="0" fontId="0" fillId="2" borderId="24" xfId="0" applyFont="1" applyFill="1" applyBorder="1" applyAlignment="1">
      <alignment vertical="center" wrapText="1"/>
    </xf>
    <xf numFmtId="0" fontId="0" fillId="0" borderId="97" xfId="0" applyFont="1" applyBorder="1" applyAlignment="1">
      <alignment vertical="center" wrapText="1"/>
    </xf>
    <xf numFmtId="0" fontId="0" fillId="2" borderId="97" xfId="0" applyFont="1" applyFill="1" applyBorder="1" applyAlignment="1">
      <alignment vertical="center" wrapText="1"/>
    </xf>
    <xf numFmtId="0" fontId="30" fillId="0" borderId="0" xfId="0" applyFont="1" applyAlignment="1">
      <alignment vertical="center" shrinkToFit="1"/>
    </xf>
    <xf numFmtId="10" fontId="0" fillId="0" borderId="79" xfId="15" applyNumberFormat="1" applyBorder="1" applyAlignment="1">
      <alignment horizontal="center" vertical="center" wrapText="1"/>
    </xf>
    <xf numFmtId="10" fontId="0" fillId="0" borderId="156" xfId="15" applyNumberFormat="1" applyBorder="1" applyAlignment="1">
      <alignment horizontal="center"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手持資料（人カネ総括）" xfId="22"/>
    <cellStyle name="標準_出資団体資料H15" xfId="23"/>
    <cellStyle name="標準_役職員数の状況（平成14.4.1現在）_161118外郭団体状況⑯"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238125</xdr:rowOff>
    </xdr:from>
    <xdr:to>
      <xdr:col>1</xdr:col>
      <xdr:colOff>0</xdr:colOff>
      <xdr:row>6</xdr:row>
      <xdr:rowOff>238125</xdr:rowOff>
    </xdr:to>
    <xdr:sp>
      <xdr:nvSpPr>
        <xdr:cNvPr id="1" name="Line 2"/>
        <xdr:cNvSpPr>
          <a:spLocks/>
        </xdr:cNvSpPr>
      </xdr:nvSpPr>
      <xdr:spPr>
        <a:xfrm flipH="1">
          <a:off x="400050" y="309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238125</xdr:rowOff>
    </xdr:from>
    <xdr:to>
      <xdr:col>1</xdr:col>
      <xdr:colOff>0</xdr:colOff>
      <xdr:row>6</xdr:row>
      <xdr:rowOff>447675</xdr:rowOff>
    </xdr:to>
    <xdr:sp>
      <xdr:nvSpPr>
        <xdr:cNvPr id="2" name="Line 3"/>
        <xdr:cNvSpPr>
          <a:spLocks/>
        </xdr:cNvSpPr>
      </xdr:nvSpPr>
      <xdr:spPr>
        <a:xfrm>
          <a:off x="400050" y="30956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3</xdr:row>
      <xdr:rowOff>1028700</xdr:rowOff>
    </xdr:from>
    <xdr:to>
      <xdr:col>17</xdr:col>
      <xdr:colOff>171450</xdr:colOff>
      <xdr:row>5</xdr:row>
      <xdr:rowOff>123825</xdr:rowOff>
    </xdr:to>
    <xdr:sp>
      <xdr:nvSpPr>
        <xdr:cNvPr id="1" name="Line 1"/>
        <xdr:cNvSpPr>
          <a:spLocks/>
        </xdr:cNvSpPr>
      </xdr:nvSpPr>
      <xdr:spPr>
        <a:xfrm>
          <a:off x="8905875" y="1495425"/>
          <a:ext cx="18859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3</xdr:row>
      <xdr:rowOff>1028700</xdr:rowOff>
    </xdr:from>
    <xdr:to>
      <xdr:col>17</xdr:col>
      <xdr:colOff>142875</xdr:colOff>
      <xdr:row>5</xdr:row>
      <xdr:rowOff>142875</xdr:rowOff>
    </xdr:to>
    <xdr:sp>
      <xdr:nvSpPr>
        <xdr:cNvPr id="2" name="Line 2"/>
        <xdr:cNvSpPr>
          <a:spLocks/>
        </xdr:cNvSpPr>
      </xdr:nvSpPr>
      <xdr:spPr>
        <a:xfrm>
          <a:off x="9353550" y="1495425"/>
          <a:ext cx="140970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xdr:row>
      <xdr:rowOff>1028700</xdr:rowOff>
    </xdr:from>
    <xdr:to>
      <xdr:col>17</xdr:col>
      <xdr:colOff>142875</xdr:colOff>
      <xdr:row>5</xdr:row>
      <xdr:rowOff>142875</xdr:rowOff>
    </xdr:to>
    <xdr:sp>
      <xdr:nvSpPr>
        <xdr:cNvPr id="3" name="Line 3"/>
        <xdr:cNvSpPr>
          <a:spLocks/>
        </xdr:cNvSpPr>
      </xdr:nvSpPr>
      <xdr:spPr>
        <a:xfrm>
          <a:off x="9886950" y="1495425"/>
          <a:ext cx="87630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238125</xdr:colOff>
      <xdr:row>3</xdr:row>
      <xdr:rowOff>1000125</xdr:rowOff>
    </xdr:from>
    <xdr:to>
      <xdr:col>17</xdr:col>
      <xdr:colOff>123825</xdr:colOff>
      <xdr:row>5</xdr:row>
      <xdr:rowOff>171450</xdr:rowOff>
    </xdr:to>
    <xdr:sp>
      <xdr:nvSpPr>
        <xdr:cNvPr id="4" name="Line 4"/>
        <xdr:cNvSpPr>
          <a:spLocks/>
        </xdr:cNvSpPr>
      </xdr:nvSpPr>
      <xdr:spPr>
        <a:xfrm>
          <a:off x="10363200" y="1466850"/>
          <a:ext cx="38100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4</xdr:row>
      <xdr:rowOff>352425</xdr:rowOff>
    </xdr:from>
    <xdr:to>
      <xdr:col>11</xdr:col>
      <xdr:colOff>342900</xdr:colOff>
      <xdr:row>7</xdr:row>
      <xdr:rowOff>19050</xdr:rowOff>
    </xdr:to>
    <xdr:sp>
      <xdr:nvSpPr>
        <xdr:cNvPr id="1" name="Rectangle 2"/>
        <xdr:cNvSpPr>
          <a:spLocks/>
        </xdr:cNvSpPr>
      </xdr:nvSpPr>
      <xdr:spPr>
        <a:xfrm>
          <a:off x="6896100" y="4829175"/>
          <a:ext cx="2190750" cy="8096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各団体は、都庁内の各局が所管していることから、業務委託件数などのデータを一元的に管理していません。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257175</xdr:rowOff>
    </xdr:from>
    <xdr:to>
      <xdr:col>9</xdr:col>
      <xdr:colOff>514350</xdr:colOff>
      <xdr:row>37</xdr:row>
      <xdr:rowOff>104775</xdr:rowOff>
    </xdr:to>
    <xdr:sp>
      <xdr:nvSpPr>
        <xdr:cNvPr id="1" name="AutoShape 1"/>
        <xdr:cNvSpPr>
          <a:spLocks/>
        </xdr:cNvSpPr>
      </xdr:nvSpPr>
      <xdr:spPr>
        <a:xfrm>
          <a:off x="7686675" y="1790700"/>
          <a:ext cx="485775" cy="833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xdr:row>
      <xdr:rowOff>257175</xdr:rowOff>
    </xdr:from>
    <xdr:to>
      <xdr:col>14</xdr:col>
      <xdr:colOff>381000</xdr:colOff>
      <xdr:row>37</xdr:row>
      <xdr:rowOff>85725</xdr:rowOff>
    </xdr:to>
    <xdr:sp>
      <xdr:nvSpPr>
        <xdr:cNvPr id="2" name="AutoShape 2"/>
        <xdr:cNvSpPr>
          <a:spLocks/>
        </xdr:cNvSpPr>
      </xdr:nvSpPr>
      <xdr:spPr>
        <a:xfrm>
          <a:off x="11125200" y="1790700"/>
          <a:ext cx="314325" cy="831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4</xdr:row>
      <xdr:rowOff>257175</xdr:rowOff>
    </xdr:from>
    <xdr:to>
      <xdr:col>4</xdr:col>
      <xdr:colOff>57150</xdr:colOff>
      <xdr:row>37</xdr:row>
      <xdr:rowOff>114300</xdr:rowOff>
    </xdr:to>
    <xdr:sp>
      <xdr:nvSpPr>
        <xdr:cNvPr id="3" name="AutoShape 3"/>
        <xdr:cNvSpPr>
          <a:spLocks/>
        </xdr:cNvSpPr>
      </xdr:nvSpPr>
      <xdr:spPr>
        <a:xfrm>
          <a:off x="4238625" y="1790700"/>
          <a:ext cx="333375" cy="834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9</xdr:row>
      <xdr:rowOff>104775</xdr:rowOff>
    </xdr:to>
    <xdr:sp>
      <xdr:nvSpPr>
        <xdr:cNvPr id="1" name="Rectangle 1"/>
        <xdr:cNvSpPr>
          <a:spLocks/>
        </xdr:cNvSpPr>
      </xdr:nvSpPr>
      <xdr:spPr>
        <a:xfrm>
          <a:off x="504825" y="1771650"/>
          <a:ext cx="0" cy="19145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○本県では総務省が整理している施設分類により整理しています。
○別添一覧をご参照ください。
○施設の内容について疑義がある場合はお問い合わせください。</a:t>
          </a:r>
        </a:p>
      </xdr:txBody>
    </xdr:sp>
    <xdr:clientData/>
  </xdr:twoCellAnchor>
  <xdr:twoCellAnchor>
    <xdr:from>
      <xdr:col>1</xdr:col>
      <xdr:colOff>0</xdr:colOff>
      <xdr:row>3</xdr:row>
      <xdr:rowOff>142875</xdr:rowOff>
    </xdr:from>
    <xdr:to>
      <xdr:col>1</xdr:col>
      <xdr:colOff>0</xdr:colOff>
      <xdr:row>9</xdr:row>
      <xdr:rowOff>28575</xdr:rowOff>
    </xdr:to>
    <xdr:sp>
      <xdr:nvSpPr>
        <xdr:cNvPr id="2" name="Rectangle 2"/>
        <xdr:cNvSpPr>
          <a:spLocks/>
        </xdr:cNvSpPr>
      </xdr:nvSpPr>
      <xdr:spPr>
        <a:xfrm>
          <a:off x="504825" y="1552575"/>
          <a:ext cx="0" cy="20574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○本県では、公募施設の「募集要項」においても、情報公開に関する要綱等を策定し、情報公開に努めることを求めております。</a:t>
          </a:r>
        </a:p>
      </xdr:txBody>
    </xdr:sp>
    <xdr:clientData/>
  </xdr:twoCellAnchor>
  <xdr:twoCellAnchor>
    <xdr:from>
      <xdr:col>1</xdr:col>
      <xdr:colOff>0</xdr:colOff>
      <xdr:row>3</xdr:row>
      <xdr:rowOff>142875</xdr:rowOff>
    </xdr:from>
    <xdr:to>
      <xdr:col>1</xdr:col>
      <xdr:colOff>0</xdr:colOff>
      <xdr:row>9</xdr:row>
      <xdr:rowOff>28575</xdr:rowOff>
    </xdr:to>
    <xdr:sp>
      <xdr:nvSpPr>
        <xdr:cNvPr id="3" name="Rectangle 3"/>
        <xdr:cNvSpPr>
          <a:spLocks/>
        </xdr:cNvSpPr>
      </xdr:nvSpPr>
      <xdr:spPr>
        <a:xfrm>
          <a:off x="504825" y="1552575"/>
          <a:ext cx="0" cy="20574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○各部に対して、雛形は提示していませんが、協定書の参考例は提供しております。
(別添参照)</a:t>
          </a:r>
        </a:p>
      </xdr:txBody>
    </xdr:sp>
    <xdr:clientData/>
  </xdr:twoCellAnchor>
  <xdr:twoCellAnchor>
    <xdr:from>
      <xdr:col>1</xdr:col>
      <xdr:colOff>0</xdr:colOff>
      <xdr:row>3</xdr:row>
      <xdr:rowOff>133350</xdr:rowOff>
    </xdr:from>
    <xdr:to>
      <xdr:col>1</xdr:col>
      <xdr:colOff>0</xdr:colOff>
      <xdr:row>9</xdr:row>
      <xdr:rowOff>38100</xdr:rowOff>
    </xdr:to>
    <xdr:sp>
      <xdr:nvSpPr>
        <xdr:cNvPr id="4" name="Rectangle 6"/>
        <xdr:cNvSpPr>
          <a:spLocks/>
        </xdr:cNvSpPr>
      </xdr:nvSpPr>
      <xdr:spPr>
        <a:xfrm>
          <a:off x="504825" y="1543050"/>
          <a:ext cx="0" cy="20764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○個別法で管理者が県と特定されている施設は除いています。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371475</xdr:rowOff>
    </xdr:from>
    <xdr:to>
      <xdr:col>1</xdr:col>
      <xdr:colOff>0</xdr:colOff>
      <xdr:row>7</xdr:row>
      <xdr:rowOff>381000</xdr:rowOff>
    </xdr:to>
    <xdr:sp>
      <xdr:nvSpPr>
        <xdr:cNvPr id="1" name="AutoShape 2"/>
        <xdr:cNvSpPr>
          <a:spLocks/>
        </xdr:cNvSpPr>
      </xdr:nvSpPr>
      <xdr:spPr>
        <a:xfrm>
          <a:off x="533400" y="2447925"/>
          <a:ext cx="0" cy="962025"/>
        </a:xfrm>
        <a:prstGeom prst="borderCallout1">
          <a:avLst>
            <a:gd name="adj1" fmla="val 195601"/>
            <a:gd name="adj2" fmla="val -79412"/>
            <a:gd name="adj3" fmla="val 56398"/>
            <a:gd name="adj4" fmla="val -39916"/>
            <a:gd name="adj5" fmla="val 188398"/>
            <a:gd name="adj6" fmla="val -84453"/>
            <a:gd name="adj7" fmla="val 195601"/>
            <a:gd name="adj8" fmla="val -794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＊愛媛県指定管理者情報公開モデル要綱を登載しているﾎｰﾑﾍﾟｰｼﾞのURLは次のとおりです。</a:t>
          </a:r>
        </a:p>
      </xdr:txBody>
    </xdr:sp>
    <xdr:clientData/>
  </xdr:twoCellAnchor>
  <xdr:twoCellAnchor>
    <xdr:from>
      <xdr:col>1</xdr:col>
      <xdr:colOff>0</xdr:colOff>
      <xdr:row>7</xdr:row>
      <xdr:rowOff>476250</xdr:rowOff>
    </xdr:from>
    <xdr:to>
      <xdr:col>1</xdr:col>
      <xdr:colOff>0</xdr:colOff>
      <xdr:row>10</xdr:row>
      <xdr:rowOff>466725</xdr:rowOff>
    </xdr:to>
    <xdr:sp>
      <xdr:nvSpPr>
        <xdr:cNvPr id="2" name="AutoShape 3"/>
        <xdr:cNvSpPr>
          <a:spLocks/>
        </xdr:cNvSpPr>
      </xdr:nvSpPr>
      <xdr:spPr>
        <a:xfrm>
          <a:off x="533400" y="3505200"/>
          <a:ext cx="0" cy="1419225"/>
        </a:xfrm>
        <a:prstGeom prst="borderCallout1">
          <a:avLst>
            <a:gd name="adj1" fmla="val 70305"/>
            <a:gd name="adj2" fmla="val -154143"/>
            <a:gd name="adj3" fmla="val 52462"/>
            <a:gd name="adj4" fmla="val -42898"/>
            <a:gd name="adj5" fmla="val 67537"/>
            <a:gd name="adj6" fmla="val -157694"/>
            <a:gd name="adj7" fmla="val 70305"/>
            <a:gd name="adj8" fmla="val -15414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＊但し、情報公開に関する条項についてのみ以下のとおり提示している。【協定書における情報公開の規定例】
（情報公開）
第○条　乙（指定管理者）は、情報公開に関する規定を定め、公の施設の管理業務に係る情報を公開するよう努めなければならない。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40</xdr:row>
      <xdr:rowOff>76200</xdr:rowOff>
    </xdr:from>
    <xdr:to>
      <xdr:col>20</xdr:col>
      <xdr:colOff>238125</xdr:colOff>
      <xdr:row>43</xdr:row>
      <xdr:rowOff>95250</xdr:rowOff>
    </xdr:to>
    <xdr:sp>
      <xdr:nvSpPr>
        <xdr:cNvPr id="1" name="TextBox 1"/>
        <xdr:cNvSpPr txBox="1">
          <a:spLocks noChangeArrowheads="1"/>
        </xdr:cNvSpPr>
      </xdr:nvSpPr>
      <xdr:spPr>
        <a:xfrm>
          <a:off x="10067925" y="16849725"/>
          <a:ext cx="5029200" cy="533400"/>
        </a:xfrm>
        <a:prstGeom prst="rect">
          <a:avLst/>
        </a:prstGeom>
        <a:solidFill>
          <a:srgbClr val="FFFFFF"/>
        </a:solid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5</xdr:row>
      <xdr:rowOff>0</xdr:rowOff>
    </xdr:to>
    <xdr:sp>
      <xdr:nvSpPr>
        <xdr:cNvPr id="1" name="Line 1"/>
        <xdr:cNvSpPr>
          <a:spLocks/>
        </xdr:cNvSpPr>
      </xdr:nvSpPr>
      <xdr:spPr>
        <a:xfrm flipH="1">
          <a:off x="571500" y="8763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xdr:row>
      <xdr:rowOff>0</xdr:rowOff>
    </xdr:from>
    <xdr:to>
      <xdr:col>18</xdr:col>
      <xdr:colOff>285750</xdr:colOff>
      <xdr:row>4</xdr:row>
      <xdr:rowOff>171450</xdr:rowOff>
    </xdr:to>
    <xdr:sp>
      <xdr:nvSpPr>
        <xdr:cNvPr id="2" name="Line 2"/>
        <xdr:cNvSpPr>
          <a:spLocks/>
        </xdr:cNvSpPr>
      </xdr:nvSpPr>
      <xdr:spPr>
        <a:xfrm flipH="1">
          <a:off x="13001625" y="876300"/>
          <a:ext cx="7048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7"/>
  <sheetViews>
    <sheetView tabSelected="1" view="pageBreakPreview" zoomScaleSheetLayoutView="100" workbookViewId="0" topLeftCell="B1">
      <selection activeCell="L10" sqref="L10"/>
    </sheetView>
  </sheetViews>
  <sheetFormatPr defaultColWidth="9.00390625" defaultRowHeight="13.5"/>
  <cols>
    <col min="1" max="1" width="6.75390625" style="675" hidden="1" customWidth="1"/>
    <col min="2" max="2" width="9.00390625" style="675" bestFit="1" customWidth="1"/>
    <col min="3" max="3" width="9.125" style="675" customWidth="1"/>
    <col min="4" max="4" width="7.00390625" style="675" bestFit="1" customWidth="1"/>
    <col min="5" max="5" width="6.125" style="48" customWidth="1"/>
    <col min="6" max="6" width="6.25390625" style="876" customWidth="1"/>
    <col min="7" max="7" width="8.00390625" style="876" bestFit="1" customWidth="1"/>
    <col min="8" max="8" width="6.375" style="48" customWidth="1"/>
    <col min="9" max="9" width="7.00390625" style="675" bestFit="1" customWidth="1"/>
    <col min="10" max="10" width="7.375" style="391" customWidth="1"/>
    <col min="11" max="11" width="7.125" style="391" customWidth="1"/>
    <col min="12" max="12" width="11.625" style="892" customWidth="1"/>
    <col min="13" max="13" width="11.375" style="892" customWidth="1"/>
    <col min="14" max="14" width="6.875" style="876" bestFit="1" customWidth="1"/>
    <col min="15" max="15" width="13.625" style="1156" customWidth="1"/>
    <col min="16" max="16" width="7.875" style="1160" customWidth="1"/>
    <col min="17" max="17" width="9.00390625" style="1160" customWidth="1"/>
    <col min="18" max="18" width="11.00390625" style="1157" customWidth="1"/>
    <col min="19" max="19" width="11.375" style="1157" customWidth="1"/>
    <col min="20" max="20" width="7.00390625" style="1161" bestFit="1" customWidth="1"/>
    <col min="21" max="21" width="5.875" style="692" bestFit="1" customWidth="1"/>
    <col min="22" max="22" width="5.25390625" style="908" customWidth="1"/>
    <col min="23" max="23" width="50.625" style="876" hidden="1" customWidth="1"/>
    <col min="24" max="24" width="50.625" style="675" hidden="1" customWidth="1"/>
  </cols>
  <sheetData>
    <row r="1" spans="1:24" ht="71.25" customHeight="1" thickBot="1">
      <c r="A1" s="691"/>
      <c r="B1" s="689"/>
      <c r="C1" s="684" t="s">
        <v>1538</v>
      </c>
      <c r="D1" s="676" t="s">
        <v>604</v>
      </c>
      <c r="E1" s="676" t="s">
        <v>18</v>
      </c>
      <c r="F1" s="676" t="s">
        <v>19</v>
      </c>
      <c r="G1" s="676" t="s">
        <v>606</v>
      </c>
      <c r="H1" s="676" t="s">
        <v>20</v>
      </c>
      <c r="I1" s="677" t="s">
        <v>21</v>
      </c>
      <c r="J1" s="762" t="s">
        <v>1539</v>
      </c>
      <c r="K1" s="763" t="s">
        <v>22</v>
      </c>
      <c r="L1" s="763" t="s">
        <v>292</v>
      </c>
      <c r="M1" s="764" t="s">
        <v>1541</v>
      </c>
      <c r="N1" s="1078" t="s">
        <v>17</v>
      </c>
      <c r="O1" s="760" t="s">
        <v>1542</v>
      </c>
      <c r="P1" s="762" t="s">
        <v>2012</v>
      </c>
      <c r="Q1" s="763" t="s">
        <v>2013</v>
      </c>
      <c r="R1" s="763" t="s">
        <v>1543</v>
      </c>
      <c r="S1" s="764" t="s">
        <v>2014</v>
      </c>
      <c r="T1" s="753" t="s">
        <v>2015</v>
      </c>
      <c r="U1" s="676" t="s">
        <v>610</v>
      </c>
      <c r="V1" s="676" t="s">
        <v>660</v>
      </c>
      <c r="W1" s="676" t="s">
        <v>610</v>
      </c>
      <c r="X1" s="676" t="s">
        <v>610</v>
      </c>
    </row>
    <row r="2" spans="1:24" ht="22.5" customHeight="1" thickBot="1">
      <c r="A2" s="690">
        <v>1</v>
      </c>
      <c r="B2" s="690" t="s">
        <v>611</v>
      </c>
      <c r="C2" s="685">
        <f>'01北海道'!B$1</f>
        <v>61</v>
      </c>
      <c r="D2" s="683">
        <f>'01北海道'!C$1</f>
        <v>98</v>
      </c>
      <c r="E2" s="877">
        <f>'01北海道'!D$1</f>
        <v>55</v>
      </c>
      <c r="F2" s="878">
        <f>'01北海道'!E$1</f>
        <v>5</v>
      </c>
      <c r="G2" s="878">
        <f>'01北海道'!F$1</f>
        <v>1885</v>
      </c>
      <c r="H2" s="877">
        <f>'01北海道'!G$1</f>
        <v>132</v>
      </c>
      <c r="I2" s="686">
        <f>'01北海道'!H$1</f>
        <v>74</v>
      </c>
      <c r="J2" s="765">
        <f>'01北海道'!I$1</f>
        <v>61</v>
      </c>
      <c r="K2" s="766">
        <f>'01北海道'!J$1</f>
        <v>52</v>
      </c>
      <c r="L2" s="886">
        <f>'01北海道'!K$1</f>
        <v>13911570</v>
      </c>
      <c r="M2" s="887">
        <f>'01北海道'!L$1</f>
        <v>12438367</v>
      </c>
      <c r="N2" s="1079">
        <f>M2/L2</f>
        <v>0.8941023191487374</v>
      </c>
      <c r="O2" s="1120" t="s">
        <v>619</v>
      </c>
      <c r="P2" s="1181" t="str">
        <f>'01北海道'!N1</f>
        <v>データなし</v>
      </c>
      <c r="Q2" s="1182"/>
      <c r="R2" s="1121">
        <f>'01北海道'!P$1</f>
        <v>1568493</v>
      </c>
      <c r="S2" s="1122" t="str">
        <f>'01北海道'!Q1</f>
        <v>データなし</v>
      </c>
      <c r="T2" s="1123"/>
      <c r="U2" s="1058"/>
      <c r="V2" s="1052" t="s">
        <v>350</v>
      </c>
      <c r="W2" s="1045"/>
      <c r="X2" s="754"/>
    </row>
    <row r="3" spans="1:24" ht="22.5" customHeight="1">
      <c r="A3" s="687">
        <v>2</v>
      </c>
      <c r="B3" s="687" t="s">
        <v>1869</v>
      </c>
      <c r="C3" s="678">
        <f>'02青森県'!B$1</f>
        <v>28</v>
      </c>
      <c r="D3" s="673">
        <f>'02青森県'!C$1</f>
        <v>42</v>
      </c>
      <c r="E3" s="879">
        <f>'02青森県'!D$1</f>
        <v>14</v>
      </c>
      <c r="F3" s="880">
        <f>'02青森県'!E$1</f>
        <v>1</v>
      </c>
      <c r="G3" s="880">
        <f>'02青森県'!F$1</f>
        <v>752</v>
      </c>
      <c r="H3" s="879">
        <f>'02青森県'!G$1</f>
        <v>10</v>
      </c>
      <c r="I3" s="679">
        <f>'02青森県'!H$1</f>
        <v>47</v>
      </c>
      <c r="J3" s="767">
        <f>'02青森県'!I$1</f>
        <v>135</v>
      </c>
      <c r="K3" s="266">
        <f>'02青森県'!J$1</f>
        <v>133</v>
      </c>
      <c r="L3" s="888">
        <f>'02青森県'!K$1</f>
        <v>4879024.665000001</v>
      </c>
      <c r="M3" s="889">
        <f>'02青森県'!L$1</f>
        <v>4872737.165000001</v>
      </c>
      <c r="N3" s="1079">
        <f aca="true" t="shared" si="0" ref="N3:N48">M3/L3</f>
        <v>0.9987113203085232</v>
      </c>
      <c r="O3" s="1124" t="s">
        <v>620</v>
      </c>
      <c r="P3" s="1125">
        <f>'02青森県'!N$1</f>
        <v>2018</v>
      </c>
      <c r="Q3" s="1126">
        <f>'02青森県'!O$1</f>
        <v>1977</v>
      </c>
      <c r="R3" s="1127">
        <f>'02青森県'!P$1</f>
        <v>880470.648</v>
      </c>
      <c r="S3" s="1128">
        <f>'02青森県'!Q$1</f>
        <v>299302.316</v>
      </c>
      <c r="T3" s="1129"/>
      <c r="U3" s="1059"/>
      <c r="V3" s="1053"/>
      <c r="W3" s="1045"/>
      <c r="X3" s="754"/>
    </row>
    <row r="4" spans="1:24" ht="22.5" customHeight="1">
      <c r="A4" s="687">
        <v>3</v>
      </c>
      <c r="B4" s="687" t="s">
        <v>1836</v>
      </c>
      <c r="C4" s="678">
        <f>'03岩手県'!B$1</f>
        <v>40</v>
      </c>
      <c r="D4" s="673">
        <f>'03岩手県'!C$1</f>
        <v>53</v>
      </c>
      <c r="E4" s="879">
        <f>'03岩手県'!D$1</f>
        <v>31</v>
      </c>
      <c r="F4" s="880">
        <f>'03岩手県'!E$1</f>
        <v>2</v>
      </c>
      <c r="G4" s="880">
        <f>'03岩手県'!F$1</f>
        <v>1350</v>
      </c>
      <c r="H4" s="879">
        <f>'03岩手県'!G$1</f>
        <v>41</v>
      </c>
      <c r="I4" s="679">
        <f>'03岩手県'!H$1</f>
        <v>304</v>
      </c>
      <c r="J4" s="768">
        <f>'03岩手県'!I$1</f>
        <v>298</v>
      </c>
      <c r="K4" s="769">
        <f>'03岩手県'!J$1</f>
        <v>297</v>
      </c>
      <c r="L4" s="890">
        <f>'03岩手県'!K$1</f>
        <v>8298894.288999999</v>
      </c>
      <c r="M4" s="891">
        <f>'03岩手県'!L$1</f>
        <v>8293639.288999999</v>
      </c>
      <c r="N4" s="1323">
        <f t="shared" si="0"/>
        <v>0.9993667831138703</v>
      </c>
      <c r="O4" s="1124" t="s">
        <v>619</v>
      </c>
      <c r="P4" s="1130">
        <f>'03岩手県'!N$1</f>
        <v>323</v>
      </c>
      <c r="Q4" s="1131">
        <f>'03岩手県'!O$1</f>
        <v>212</v>
      </c>
      <c r="R4" s="1132">
        <f>'03岩手県'!P$1</f>
        <v>1950919.41</v>
      </c>
      <c r="S4" s="1133">
        <f>'03岩手県'!Q$1</f>
        <v>305271.296</v>
      </c>
      <c r="T4" s="1134" t="s">
        <v>624</v>
      </c>
      <c r="U4" s="1055" t="s">
        <v>1272</v>
      </c>
      <c r="V4" s="1055"/>
      <c r="W4" s="872" t="s">
        <v>1263</v>
      </c>
      <c r="X4" s="714" t="str">
        <f>'03岩手県'!S1</f>
        <v>社団法人岩手県農業公社 必要がないため。 財団法人岩手県観光協会 出資法人の独立性を高めるため必要以上の関与はしないこととしているため。</v>
      </c>
    </row>
    <row r="5" spans="1:24" ht="38.25" customHeight="1">
      <c r="A5" s="687">
        <v>4</v>
      </c>
      <c r="B5" s="687" t="s">
        <v>74</v>
      </c>
      <c r="C5" s="678">
        <f>'04宮城県'!B$1</f>
        <v>54</v>
      </c>
      <c r="D5" s="715">
        <f>'04宮城県'!C$1</f>
        <v>43</v>
      </c>
      <c r="E5" s="881">
        <f>'04宮城県'!D$1</f>
        <v>36</v>
      </c>
      <c r="F5" s="882">
        <f>'04宮城県'!E$1</f>
        <v>4</v>
      </c>
      <c r="G5" s="882">
        <f>'04宮城県'!F$1</f>
        <v>48</v>
      </c>
      <c r="H5" s="881">
        <f>'04宮城県'!G$1</f>
        <v>25</v>
      </c>
      <c r="I5" s="717">
        <f>'04宮城県'!H$1</f>
        <v>15</v>
      </c>
      <c r="J5" s="768" t="str">
        <f>'04宮城県'!I$1</f>
        <v>データなし</v>
      </c>
      <c r="K5" s="769" t="str">
        <f>'04宮城県'!J$1</f>
        <v>データなし</v>
      </c>
      <c r="L5" s="890">
        <f>'04宮城県'!K$1</f>
        <v>11724502</v>
      </c>
      <c r="M5" s="891" t="str">
        <f>'04宮城県'!L$1</f>
        <v>データなし</v>
      </c>
      <c r="N5" s="1080" t="s">
        <v>2091</v>
      </c>
      <c r="O5" s="1135" t="s">
        <v>621</v>
      </c>
      <c r="P5" s="1165" t="str">
        <f>'04宮城県'!N$1</f>
        <v>データなし</v>
      </c>
      <c r="Q5" s="1166"/>
      <c r="R5" s="1166"/>
      <c r="S5" s="1166"/>
      <c r="T5" s="1136" t="s">
        <v>623</v>
      </c>
      <c r="U5" s="1055" t="s">
        <v>1273</v>
      </c>
      <c r="V5" s="1055"/>
      <c r="W5" s="720" t="s">
        <v>1264</v>
      </c>
      <c r="X5" s="751" t="str">
        <f>'04宮城県'!S$1</f>
        <v>　一部の法人について，議会報告後に公表（１０月頃）を予定している。要綱において，再委託率についての回答を求めているが，再委託契約件数及び契約金額についての回答は規定していない。</v>
      </c>
    </row>
    <row r="6" spans="1:24" ht="22.5" customHeight="1">
      <c r="A6" s="687">
        <v>5</v>
      </c>
      <c r="B6" s="687" t="s">
        <v>1600</v>
      </c>
      <c r="C6" s="678">
        <f>'05秋田県'!B$1</f>
        <v>44</v>
      </c>
      <c r="D6" s="673">
        <f>'05秋田県'!C$1</f>
        <v>53</v>
      </c>
      <c r="E6" s="879">
        <f>'05秋田県'!D$1</f>
        <v>18</v>
      </c>
      <c r="F6" s="880">
        <f>'05秋田県'!E$1</f>
        <v>4</v>
      </c>
      <c r="G6" s="880">
        <f>'05秋田県'!F$1</f>
        <v>1804</v>
      </c>
      <c r="H6" s="879">
        <f>'05秋田県'!G$1</f>
        <v>50</v>
      </c>
      <c r="I6" s="679">
        <f>'05秋田県'!H$1</f>
        <v>80</v>
      </c>
      <c r="J6" s="767">
        <f>'05秋田県'!I$1</f>
        <v>123</v>
      </c>
      <c r="K6" s="266">
        <f>'05秋田県'!J$1</f>
        <v>86</v>
      </c>
      <c r="L6" s="888">
        <f>'05秋田県'!K$1</f>
        <v>6060367.378000001</v>
      </c>
      <c r="M6" s="889">
        <f>'05秋田県'!L$1</f>
        <v>5987485.478000001</v>
      </c>
      <c r="N6" s="1079">
        <f t="shared" si="0"/>
        <v>0.987974012884999</v>
      </c>
      <c r="O6" s="1124" t="s">
        <v>621</v>
      </c>
      <c r="P6" s="1165" t="str">
        <f>'05秋田県'!N1</f>
        <v>データなし</v>
      </c>
      <c r="Q6" s="1166"/>
      <c r="R6" s="1166"/>
      <c r="S6" s="1166"/>
      <c r="T6" s="1136" t="s">
        <v>618</v>
      </c>
      <c r="U6" s="1055" t="s">
        <v>1274</v>
      </c>
      <c r="V6" s="1055" t="s">
        <v>352</v>
      </c>
      <c r="W6" s="720" t="s">
        <v>1265</v>
      </c>
      <c r="X6" s="678" t="str">
        <f>'05秋田県'!S$1</f>
        <v>第三セクターへの指導・監督上の必要性を勘案し検討する。</v>
      </c>
    </row>
    <row r="7" spans="1:24" ht="27.75" customHeight="1">
      <c r="A7" s="687">
        <v>6</v>
      </c>
      <c r="B7" s="687" t="s">
        <v>55</v>
      </c>
      <c r="C7" s="678">
        <f>'06山形県'!B$1</f>
        <v>38</v>
      </c>
      <c r="D7" s="673">
        <f>'06山形県'!C$1</f>
        <v>50</v>
      </c>
      <c r="E7" s="879">
        <f>'06山形県'!D$1</f>
        <v>40</v>
      </c>
      <c r="F7" s="882">
        <f>'06山形県'!E$1</f>
        <v>0</v>
      </c>
      <c r="G7" s="880">
        <f>'06山形県'!F$1</f>
        <v>1040</v>
      </c>
      <c r="H7" s="879">
        <f>'06山形県'!G$1</f>
        <v>39</v>
      </c>
      <c r="I7" s="679">
        <f>'06山形県'!H$1</f>
        <v>42</v>
      </c>
      <c r="J7" s="768" t="str">
        <f>'06山形県'!I$1</f>
        <v>データなし</v>
      </c>
      <c r="K7" s="769" t="str">
        <f>'06山形県'!J$1</f>
        <v>データなし</v>
      </c>
      <c r="L7" s="890">
        <f>'06山形県'!K$1</f>
        <v>7428897</v>
      </c>
      <c r="M7" s="891" t="str">
        <f>'06山形県'!L$1</f>
        <v>データなし</v>
      </c>
      <c r="N7" s="1080" t="s">
        <v>2091</v>
      </c>
      <c r="O7" s="1135" t="s">
        <v>619</v>
      </c>
      <c r="P7" s="1125" t="str">
        <f>'06山形県'!N$1</f>
        <v>データなし</v>
      </c>
      <c r="Q7" s="1126" t="str">
        <f>'06山形県'!O$1</f>
        <v>データなし</v>
      </c>
      <c r="R7" s="1127">
        <f>'06山形県'!P$1</f>
        <v>1780111</v>
      </c>
      <c r="S7" s="1128" t="str">
        <f>'06山形県'!Q$1</f>
        <v>データなし</v>
      </c>
      <c r="T7" s="1129"/>
      <c r="U7" s="1059"/>
      <c r="V7" s="1056" t="s">
        <v>354</v>
      </c>
      <c r="W7" s="1046"/>
      <c r="X7" s="755"/>
    </row>
    <row r="8" spans="1:24" ht="22.5" customHeight="1">
      <c r="A8" s="687">
        <v>7</v>
      </c>
      <c r="B8" s="687" t="s">
        <v>1345</v>
      </c>
      <c r="C8" s="678">
        <f>'07福島県'!B$1</f>
        <v>55</v>
      </c>
      <c r="D8" s="673">
        <f>'07福島県'!C$1</f>
        <v>80</v>
      </c>
      <c r="E8" s="879">
        <f>'07福島県'!D$1</f>
        <v>41</v>
      </c>
      <c r="F8" s="880">
        <f>'07福島県'!E$1</f>
        <v>15</v>
      </c>
      <c r="G8" s="880">
        <f>'07福島県'!F$1</f>
        <v>2149</v>
      </c>
      <c r="H8" s="879">
        <f>'07福島県'!G$1</f>
        <v>48</v>
      </c>
      <c r="I8" s="679">
        <f>'07福島県'!H$1</f>
        <v>154</v>
      </c>
      <c r="J8" s="767">
        <f>'07福島県'!I$1</f>
        <v>638</v>
      </c>
      <c r="K8" s="266">
        <f>'07福島県'!J$1</f>
        <v>632</v>
      </c>
      <c r="L8" s="888">
        <f>'07福島県'!K$1</f>
        <v>7448115.473</v>
      </c>
      <c r="M8" s="889">
        <f>'07福島県'!L$1</f>
        <v>7426079.323</v>
      </c>
      <c r="N8" s="1079">
        <f t="shared" si="0"/>
        <v>0.9970413791139674</v>
      </c>
      <c r="O8" s="1124" t="s">
        <v>620</v>
      </c>
      <c r="P8" s="1130">
        <f>'07福島県'!N$1</f>
        <v>303</v>
      </c>
      <c r="Q8" s="1131">
        <f>'07福島県'!O$1</f>
        <v>157</v>
      </c>
      <c r="R8" s="1132">
        <f>'07福島県'!P$1</f>
        <v>2066908.366</v>
      </c>
      <c r="S8" s="1133">
        <f>'07福島県'!Q$1</f>
        <v>969104.902</v>
      </c>
      <c r="T8" s="1137"/>
      <c r="U8" s="1060"/>
      <c r="V8" s="1054"/>
      <c r="W8" s="1047"/>
      <c r="X8" s="756"/>
    </row>
    <row r="9" spans="1:24" ht="22.5" customHeight="1">
      <c r="A9" s="687">
        <v>8</v>
      </c>
      <c r="B9" s="687" t="s">
        <v>1420</v>
      </c>
      <c r="C9" s="678">
        <f>'08茨城県'!B$1</f>
        <v>34</v>
      </c>
      <c r="D9" s="673">
        <f>'08茨城県'!C$1</f>
        <v>64</v>
      </c>
      <c r="E9" s="879">
        <f>'08茨城県'!D$1</f>
        <v>44</v>
      </c>
      <c r="F9" s="880">
        <f>'08茨城県'!E$1</f>
        <v>7</v>
      </c>
      <c r="G9" s="880">
        <f>'08茨城県'!F$1</f>
        <v>1654</v>
      </c>
      <c r="H9" s="879">
        <f>'08茨城県'!G$1</f>
        <v>12</v>
      </c>
      <c r="I9" s="679">
        <f>'08茨城県'!H$1</f>
        <v>339</v>
      </c>
      <c r="J9" s="767">
        <f>'08茨城県'!I$1</f>
        <v>201</v>
      </c>
      <c r="K9" s="266">
        <f>'08茨城県'!J$1</f>
        <v>201</v>
      </c>
      <c r="L9" s="888">
        <f>'08茨城県'!K$1</f>
        <v>72635061.153</v>
      </c>
      <c r="M9" s="889">
        <f>'08茨城県'!L$1</f>
        <v>72635061.153</v>
      </c>
      <c r="N9" s="1079">
        <f t="shared" si="0"/>
        <v>1</v>
      </c>
      <c r="O9" s="1135" t="s">
        <v>2083</v>
      </c>
      <c r="P9" s="1130">
        <f>'08茨城県'!N$1</f>
        <v>576</v>
      </c>
      <c r="Q9" s="1131">
        <f>'08茨城県'!O$1</f>
        <v>258</v>
      </c>
      <c r="R9" s="1132">
        <f>'08茨城県'!P$1</f>
        <v>3315021.436</v>
      </c>
      <c r="S9" s="1133">
        <f>'08茨城県'!Q$1</f>
        <v>1442190.4379999998</v>
      </c>
      <c r="T9" s="1137"/>
      <c r="U9" s="1060"/>
      <c r="V9" s="1055" t="s">
        <v>356</v>
      </c>
      <c r="W9" s="1047"/>
      <c r="X9" s="756"/>
    </row>
    <row r="10" spans="1:24" ht="22.5" customHeight="1">
      <c r="A10" s="687">
        <v>9</v>
      </c>
      <c r="B10" s="687" t="s">
        <v>1544</v>
      </c>
      <c r="C10" s="678">
        <f>'09栃木県'!B$1</f>
        <v>31</v>
      </c>
      <c r="D10" s="673">
        <f>'09栃木県'!C$1</f>
        <v>50</v>
      </c>
      <c r="E10" s="879">
        <f>'09栃木県'!D$1</f>
        <v>35</v>
      </c>
      <c r="F10" s="880">
        <f>'09栃木県'!E$1</f>
        <v>9</v>
      </c>
      <c r="G10" s="880">
        <f>'09栃木県'!F$1</f>
        <v>728</v>
      </c>
      <c r="H10" s="879">
        <f>'09栃木県'!G$1</f>
        <v>90</v>
      </c>
      <c r="I10" s="679">
        <f>'09栃木県'!H$1</f>
        <v>152</v>
      </c>
      <c r="J10" s="767">
        <f>'09栃木県'!I$1</f>
        <v>319</v>
      </c>
      <c r="K10" s="266">
        <f>'09栃木県'!J$1</f>
        <v>313</v>
      </c>
      <c r="L10" s="888">
        <f>'09栃木県'!K$1</f>
        <v>6970957</v>
      </c>
      <c r="M10" s="889">
        <f>'09栃木県'!L$1</f>
        <v>6954482</v>
      </c>
      <c r="N10" s="1079">
        <f t="shared" si="0"/>
        <v>0.9976366229199234</v>
      </c>
      <c r="O10" s="1124" t="s">
        <v>620</v>
      </c>
      <c r="P10" s="1130">
        <f>'09栃木県'!N$1</f>
        <v>530</v>
      </c>
      <c r="Q10" s="1131">
        <f>'09栃木県'!O$1</f>
        <v>425</v>
      </c>
      <c r="R10" s="1132">
        <f>'09栃木県'!P$1</f>
        <v>2089061</v>
      </c>
      <c r="S10" s="1133">
        <f>'09栃木県'!Q$1</f>
        <v>521840</v>
      </c>
      <c r="T10" s="1137"/>
      <c r="U10" s="1060"/>
      <c r="V10" s="1054"/>
      <c r="W10" s="1047"/>
      <c r="X10" s="756"/>
    </row>
    <row r="11" spans="1:24" ht="27">
      <c r="A11" s="687">
        <v>10</v>
      </c>
      <c r="B11" s="687" t="s">
        <v>2090</v>
      </c>
      <c r="C11" s="678">
        <f>'10群馬県'!B$1</f>
        <v>39</v>
      </c>
      <c r="D11" s="673">
        <f>'10群馬県'!C$1</f>
        <v>35</v>
      </c>
      <c r="E11" s="879">
        <f>'10群馬県'!D$1</f>
        <v>29</v>
      </c>
      <c r="F11" s="880">
        <f>'10群馬県'!E$1</f>
        <v>2</v>
      </c>
      <c r="G11" s="880">
        <f>'10群馬県'!F$1</f>
        <v>596</v>
      </c>
      <c r="H11" s="879">
        <f>'10群馬県'!G$1</f>
        <v>11</v>
      </c>
      <c r="I11" s="679">
        <f>'10群馬県'!H$1</f>
        <v>181</v>
      </c>
      <c r="J11" s="768" t="str">
        <f>'10群馬県'!I$1</f>
        <v>データなし</v>
      </c>
      <c r="K11" s="769" t="str">
        <f>'10群馬県'!J$1</f>
        <v>データなし</v>
      </c>
      <c r="L11" s="888">
        <f>'10群馬県'!K$1</f>
        <v>6383920</v>
      </c>
      <c r="M11" s="889" t="str">
        <f>'10群馬県'!L$1</f>
        <v>データなし</v>
      </c>
      <c r="N11" s="1080" t="s">
        <v>2091</v>
      </c>
      <c r="O11" s="1124" t="s">
        <v>621</v>
      </c>
      <c r="P11" s="1165" t="str">
        <f>'10群馬県'!N1</f>
        <v>データなし</v>
      </c>
      <c r="Q11" s="1166"/>
      <c r="R11" s="1166"/>
      <c r="S11" s="1166"/>
      <c r="T11" s="1136" t="s">
        <v>624</v>
      </c>
      <c r="U11" s="1060"/>
      <c r="V11" s="1055" t="s">
        <v>358</v>
      </c>
      <c r="W11" s="720"/>
      <c r="X11" s="770"/>
    </row>
    <row r="12" spans="1:24" ht="22.5" customHeight="1">
      <c r="A12" s="687">
        <v>11</v>
      </c>
      <c r="B12" s="687" t="s">
        <v>226</v>
      </c>
      <c r="C12" s="678">
        <f>'11埼玉県'!B$1</f>
        <v>26</v>
      </c>
      <c r="D12" s="673">
        <f>'11埼玉県'!C$1</f>
        <v>55</v>
      </c>
      <c r="E12" s="879">
        <f>'11埼玉県'!D$1</f>
        <v>9</v>
      </c>
      <c r="F12" s="880">
        <f>'11埼玉県'!E$1</f>
        <v>20</v>
      </c>
      <c r="G12" s="880">
        <f>'11埼玉県'!F$1</f>
        <v>1637</v>
      </c>
      <c r="H12" s="879">
        <f>'11埼玉県'!G$1</f>
        <v>10</v>
      </c>
      <c r="I12" s="679">
        <f>'11埼玉県'!H$1</f>
        <v>146</v>
      </c>
      <c r="J12" s="767">
        <f>'11埼玉県'!I$1</f>
        <v>89</v>
      </c>
      <c r="K12" s="266">
        <f>'11埼玉県'!J$1</f>
        <v>88</v>
      </c>
      <c r="L12" s="888">
        <f>'11埼玉県'!K$1</f>
        <v>33941115.033999994</v>
      </c>
      <c r="M12" s="889">
        <f>'11埼玉県'!L$1</f>
        <v>33908418.033999994</v>
      </c>
      <c r="N12" s="1079">
        <f t="shared" si="0"/>
        <v>0.9990366551020128</v>
      </c>
      <c r="O12" s="1124" t="s">
        <v>620</v>
      </c>
      <c r="P12" s="1130">
        <f>'11埼玉県'!N$1</f>
        <v>1723</v>
      </c>
      <c r="Q12" s="1131">
        <f>'11埼玉県'!O$1</f>
        <v>668</v>
      </c>
      <c r="R12" s="1132">
        <f>'11埼玉県'!P$1</f>
        <v>11217729.212000001</v>
      </c>
      <c r="S12" s="1133">
        <f>'11埼玉県'!Q$1</f>
        <v>2435203.3249999997</v>
      </c>
      <c r="T12" s="1137"/>
      <c r="U12" s="1060"/>
      <c r="V12" s="1054"/>
      <c r="W12" s="1047"/>
      <c r="X12" s="756"/>
    </row>
    <row r="13" spans="1:24" ht="27" customHeight="1">
      <c r="A13" s="687">
        <v>12</v>
      </c>
      <c r="B13" s="687" t="s">
        <v>1709</v>
      </c>
      <c r="C13" s="678">
        <f>'12千葉県'!B$1</f>
        <v>44</v>
      </c>
      <c r="D13" s="673">
        <f>'12千葉県'!C$1</f>
        <v>101</v>
      </c>
      <c r="E13" s="879">
        <f>'12千葉県'!D$1</f>
        <v>42</v>
      </c>
      <c r="F13" s="880">
        <f>'12千葉県'!E$1</f>
        <v>24</v>
      </c>
      <c r="G13" s="880">
        <f>'12千葉県'!F$1</f>
        <v>2283</v>
      </c>
      <c r="H13" s="879">
        <f>'12千葉県'!G$1</f>
        <v>11</v>
      </c>
      <c r="I13" s="679">
        <f>'12千葉県'!H$1</f>
        <v>296</v>
      </c>
      <c r="J13" s="768" t="str">
        <f>'12千葉県'!I$1</f>
        <v>データなし</v>
      </c>
      <c r="K13" s="769" t="str">
        <f>'12千葉県'!J$1</f>
        <v>データなし</v>
      </c>
      <c r="L13" s="890">
        <f>'12千葉県'!K$1</f>
        <v>28202004</v>
      </c>
      <c r="M13" s="891" t="str">
        <f>'12千葉県'!L$1</f>
        <v>データなし</v>
      </c>
      <c r="N13" s="1080" t="s">
        <v>2091</v>
      </c>
      <c r="O13" s="1138" t="s">
        <v>603</v>
      </c>
      <c r="P13" s="1165" t="s">
        <v>2016</v>
      </c>
      <c r="Q13" s="1166"/>
      <c r="R13" s="1166"/>
      <c r="S13" s="1166"/>
      <c r="T13" s="1139" t="s">
        <v>618</v>
      </c>
      <c r="U13" s="881" t="s">
        <v>1276</v>
      </c>
      <c r="V13" s="881" t="s">
        <v>360</v>
      </c>
      <c r="W13" s="720" t="s">
        <v>266</v>
      </c>
      <c r="X13" s="714" t="str">
        <f>'12千葉県'!S$1</f>
        <v>　必要に応じ、担当部局で把握しているが全庁的な調査はしていない。</v>
      </c>
    </row>
    <row r="14" spans="1:24" ht="40.5">
      <c r="A14" s="687">
        <v>13</v>
      </c>
      <c r="B14" s="687" t="s">
        <v>2188</v>
      </c>
      <c r="C14" s="678">
        <f>'13東京都'!B$1</f>
        <v>42</v>
      </c>
      <c r="D14" s="673">
        <f>'13東京都'!C$1</f>
        <v>99</v>
      </c>
      <c r="E14" s="879">
        <f>'13東京都'!D$1</f>
        <v>69</v>
      </c>
      <c r="F14" s="880">
        <f>'13東京都'!E$1</f>
        <v>3</v>
      </c>
      <c r="G14" s="880">
        <f>'13東京都'!F$1</f>
        <v>7877</v>
      </c>
      <c r="H14" s="879">
        <f>'13東京都'!G$1</f>
        <v>554</v>
      </c>
      <c r="I14" s="679">
        <f>'13東京都'!H$1</f>
        <v>3330</v>
      </c>
      <c r="J14" s="1162" t="s">
        <v>1132</v>
      </c>
      <c r="K14" s="1163"/>
      <c r="L14" s="1163"/>
      <c r="M14" s="1164"/>
      <c r="N14" s="1080" t="s">
        <v>2091</v>
      </c>
      <c r="O14" s="1138" t="s">
        <v>621</v>
      </c>
      <c r="P14" s="1165" t="s">
        <v>2016</v>
      </c>
      <c r="Q14" s="1166"/>
      <c r="R14" s="1166"/>
      <c r="S14" s="1166"/>
      <c r="T14" s="1136" t="s">
        <v>624</v>
      </c>
      <c r="U14" s="715" t="s">
        <v>1278</v>
      </c>
      <c r="V14" s="715" t="s">
        <v>362</v>
      </c>
      <c r="W14" s="720" t="s">
        <v>1266</v>
      </c>
      <c r="X14" s="752" t="str">
        <f>'13東京都'!S$1</f>
        <v>　それぞれ独立した法人であり、法人ごとの事情に合わせて判断すべき事項であると考えていることから、都としては関知していません。</v>
      </c>
    </row>
    <row r="15" spans="1:24" ht="21.75" customHeight="1">
      <c r="A15" s="687">
        <v>14</v>
      </c>
      <c r="B15" s="687" t="s">
        <v>1074</v>
      </c>
      <c r="C15" s="678">
        <f>'14神奈川県'!C$1</f>
        <v>28</v>
      </c>
      <c r="D15" s="673">
        <f>'14神奈川県'!D$1</f>
        <v>47</v>
      </c>
      <c r="E15" s="879">
        <f>'14神奈川県'!E$1</f>
        <v>32</v>
      </c>
      <c r="F15" s="880">
        <f>'14神奈川県'!F$1</f>
        <v>5</v>
      </c>
      <c r="G15" s="880">
        <f>'14神奈川県'!G$1</f>
        <v>2004</v>
      </c>
      <c r="H15" s="879">
        <f>'14神奈川県'!H$1</f>
        <v>51</v>
      </c>
      <c r="I15" s="679">
        <f>'14神奈川県'!I$1</f>
        <v>68</v>
      </c>
      <c r="J15" s="767">
        <f>'14神奈川県'!J$1</f>
        <v>67</v>
      </c>
      <c r="K15" s="266">
        <f>'14神奈川県'!K$1</f>
        <v>67</v>
      </c>
      <c r="L15" s="888">
        <f>'14神奈川県'!L$1</f>
        <v>20956368</v>
      </c>
      <c r="M15" s="889">
        <f>'14神奈川県'!M$1</f>
        <v>20956368</v>
      </c>
      <c r="N15" s="1079">
        <f t="shared" si="0"/>
        <v>1</v>
      </c>
      <c r="O15" s="1124" t="s">
        <v>619</v>
      </c>
      <c r="P15" s="1130">
        <f>'14神奈川県'!O$1</f>
        <v>307</v>
      </c>
      <c r="Q15" s="1131">
        <f>'14神奈川県'!P$1</f>
        <v>224</v>
      </c>
      <c r="R15" s="1132">
        <f>'14神奈川県'!Q$1</f>
        <v>4631504</v>
      </c>
      <c r="S15" s="1128" t="str">
        <f>'14神奈川県'!R$1</f>
        <v>データなし</v>
      </c>
      <c r="T15" s="1129"/>
      <c r="U15" s="1059"/>
      <c r="V15" s="1056" t="s">
        <v>364</v>
      </c>
      <c r="W15" s="1046"/>
      <c r="X15" s="755"/>
    </row>
    <row r="16" spans="1:24" ht="21.75" customHeight="1">
      <c r="A16" s="687">
        <v>15</v>
      </c>
      <c r="B16" s="687" t="s">
        <v>670</v>
      </c>
      <c r="C16" s="678">
        <f>'15新潟県'!B$1</f>
        <v>36</v>
      </c>
      <c r="D16" s="673">
        <f>'15新潟県'!C$1</f>
        <v>60</v>
      </c>
      <c r="E16" s="879">
        <f>'15新潟県'!D$1</f>
        <v>42</v>
      </c>
      <c r="F16" s="880">
        <f>'15新潟県'!E$1</f>
        <v>0</v>
      </c>
      <c r="G16" s="880">
        <f>'15新潟県'!F$1</f>
        <v>1133</v>
      </c>
      <c r="H16" s="879">
        <f>'15新潟県'!G$1</f>
        <v>37</v>
      </c>
      <c r="I16" s="679">
        <f>'15新潟県'!H$1</f>
        <v>121</v>
      </c>
      <c r="J16" s="767">
        <f>'15新潟県'!I$1</f>
        <v>304</v>
      </c>
      <c r="K16" s="266">
        <f>'15新潟県'!J$1</f>
        <v>300</v>
      </c>
      <c r="L16" s="888">
        <f>'15新潟県'!K$1</f>
        <v>9614733.485</v>
      </c>
      <c r="M16" s="889">
        <f>'15新潟県'!L$1</f>
        <v>9596750.735</v>
      </c>
      <c r="N16" s="1079">
        <f t="shared" si="0"/>
        <v>0.9981296673456362</v>
      </c>
      <c r="O16" s="1124" t="s">
        <v>619</v>
      </c>
      <c r="P16" s="1130">
        <f>'15新潟県'!N$1</f>
        <v>405</v>
      </c>
      <c r="Q16" s="1131">
        <f>'15新潟県'!O$1</f>
        <v>289</v>
      </c>
      <c r="R16" s="1132">
        <f>'15新潟県'!P$1</f>
        <v>3400645.1609999994</v>
      </c>
      <c r="S16" s="1133">
        <f>'15新潟県'!Q$1</f>
        <v>1484360.6039999998</v>
      </c>
      <c r="T16" s="1137"/>
      <c r="U16" s="1060"/>
      <c r="V16" s="1054"/>
      <c r="W16" s="1047"/>
      <c r="X16" s="756"/>
    </row>
    <row r="17" spans="1:24" ht="21.75" customHeight="1">
      <c r="A17" s="687">
        <v>16</v>
      </c>
      <c r="B17" s="687" t="s">
        <v>709</v>
      </c>
      <c r="C17" s="678">
        <f>'16富山県'!B$1</f>
        <v>45</v>
      </c>
      <c r="D17" s="673">
        <f>'16富山県'!C$1</f>
        <v>53</v>
      </c>
      <c r="E17" s="879">
        <f>'16富山県'!D$1</f>
        <v>32</v>
      </c>
      <c r="F17" s="880">
        <f>'16富山県'!E$1</f>
        <v>5</v>
      </c>
      <c r="G17" s="880">
        <f>'16富山県'!F$1</f>
        <v>979</v>
      </c>
      <c r="H17" s="879">
        <f>'16富山県'!G$1</f>
        <v>99</v>
      </c>
      <c r="I17" s="679">
        <f>'16富山県'!H$1</f>
        <v>115</v>
      </c>
      <c r="J17" s="767">
        <f>'16富山県'!I$1</f>
        <v>202</v>
      </c>
      <c r="K17" s="266">
        <f>'16富山県'!J$1</f>
        <v>176</v>
      </c>
      <c r="L17" s="888">
        <f>'16富山県'!K$1</f>
        <v>8902243.863000002</v>
      </c>
      <c r="M17" s="889">
        <f>'16富山県'!L$1</f>
        <v>1746383.012</v>
      </c>
      <c r="N17" s="1079">
        <f t="shared" si="0"/>
        <v>0.1961733512219783</v>
      </c>
      <c r="O17" s="1124" t="s">
        <v>620</v>
      </c>
      <c r="P17" s="1130">
        <f>'16富山県'!N$1</f>
        <v>942</v>
      </c>
      <c r="Q17" s="1131">
        <f>'16富山県'!O$1</f>
        <v>651</v>
      </c>
      <c r="R17" s="1132">
        <f>'16富山県'!P$1</f>
        <v>3013103.9320000005</v>
      </c>
      <c r="S17" s="1133">
        <f>'16富山県'!Q$1</f>
        <v>985412.8559999999</v>
      </c>
      <c r="T17" s="1137"/>
      <c r="U17" s="1060"/>
      <c r="V17" s="1054"/>
      <c r="W17" s="1047"/>
      <c r="X17" s="756"/>
    </row>
    <row r="18" spans="1:24" ht="21.75" customHeight="1">
      <c r="A18" s="687">
        <v>17</v>
      </c>
      <c r="B18" s="687" t="s">
        <v>716</v>
      </c>
      <c r="C18" s="678">
        <f>'17石川県'!B$1</f>
        <v>58</v>
      </c>
      <c r="D18" s="673">
        <f>'17石川県'!C$1</f>
        <v>92</v>
      </c>
      <c r="E18" s="879">
        <f>'17石川県'!D$1</f>
        <v>30</v>
      </c>
      <c r="F18" s="880">
        <f>'17石川県'!E$1</f>
        <v>27</v>
      </c>
      <c r="G18" s="880">
        <f>'17石川県'!F$1</f>
        <v>1264</v>
      </c>
      <c r="H18" s="879">
        <f>'17石川県'!G$1</f>
        <v>45</v>
      </c>
      <c r="I18" s="679">
        <f>'17石川県'!H$1</f>
        <v>168</v>
      </c>
      <c r="J18" s="767">
        <f>'17石川県'!I$1</f>
        <v>203</v>
      </c>
      <c r="K18" s="266">
        <f>'17石川県'!J$1</f>
        <v>203</v>
      </c>
      <c r="L18" s="888">
        <f>'17石川県'!K$1</f>
        <v>6461513</v>
      </c>
      <c r="M18" s="889">
        <f>'17石川県'!L$1</f>
        <v>6461513</v>
      </c>
      <c r="N18" s="1079">
        <f t="shared" si="0"/>
        <v>1</v>
      </c>
      <c r="O18" s="1124" t="s">
        <v>619</v>
      </c>
      <c r="P18" s="1130">
        <f>'17石川県'!N$1</f>
        <v>386</v>
      </c>
      <c r="Q18" s="1131">
        <f>'17石川県'!O$1</f>
        <v>256</v>
      </c>
      <c r="R18" s="1132">
        <f>'17石川県'!P$1</f>
        <v>2250547</v>
      </c>
      <c r="S18" s="1133">
        <f>'17石川県'!Q$1</f>
        <v>1081952</v>
      </c>
      <c r="T18" s="1137"/>
      <c r="U18" s="1060"/>
      <c r="V18" s="1054"/>
      <c r="W18" s="1047"/>
      <c r="X18" s="756"/>
    </row>
    <row r="19" spans="1:24" ht="21.75" customHeight="1">
      <c r="A19" s="687">
        <v>18</v>
      </c>
      <c r="B19" s="687" t="s">
        <v>1545</v>
      </c>
      <c r="C19" s="678">
        <f>'18福井県'!B$1</f>
        <v>36</v>
      </c>
      <c r="D19" s="673">
        <f>'18福井県'!C$1</f>
        <v>25</v>
      </c>
      <c r="E19" s="879">
        <f>'18福井県'!D$1</f>
        <v>16</v>
      </c>
      <c r="F19" s="880">
        <f>'18福井県'!E$1</f>
        <v>7</v>
      </c>
      <c r="G19" s="880">
        <f>'18福井県'!F$1</f>
        <v>487</v>
      </c>
      <c r="H19" s="879">
        <f>'18福井県'!G$1</f>
        <v>13</v>
      </c>
      <c r="I19" s="679">
        <f>'18福井県'!H$1</f>
        <v>42</v>
      </c>
      <c r="J19" s="767">
        <f>'18福井県'!I$1</f>
        <v>412</v>
      </c>
      <c r="K19" s="266">
        <f>'18福井県'!J$1</f>
        <v>411</v>
      </c>
      <c r="L19" s="888">
        <f>'18福井県'!K$1</f>
        <v>4535986.637</v>
      </c>
      <c r="M19" s="889">
        <f>'18福井県'!L$1</f>
        <v>4521790.124</v>
      </c>
      <c r="N19" s="1079">
        <f t="shared" si="0"/>
        <v>0.9968702480549216</v>
      </c>
      <c r="O19" s="1124" t="s">
        <v>2017</v>
      </c>
      <c r="P19" s="1130">
        <f>'18福井県'!N$1</f>
        <v>240</v>
      </c>
      <c r="Q19" s="1131">
        <f>'18福井県'!O$1</f>
        <v>189</v>
      </c>
      <c r="R19" s="1132">
        <f>'18福井県'!P$1</f>
        <v>761901.128</v>
      </c>
      <c r="S19" s="1133">
        <f>'18福井県'!Q$1</f>
        <v>389459.132</v>
      </c>
      <c r="T19" s="1137"/>
      <c r="U19" s="1060"/>
      <c r="V19" s="1054"/>
      <c r="W19" s="1047"/>
      <c r="X19" s="756"/>
    </row>
    <row r="20" spans="1:24" ht="21.75" customHeight="1">
      <c r="A20" s="687">
        <v>19</v>
      </c>
      <c r="B20" s="687" t="s">
        <v>1546</v>
      </c>
      <c r="C20" s="678">
        <f>'19山梨県'!B$1</f>
        <v>43</v>
      </c>
      <c r="D20" s="673">
        <f>'19山梨県'!C$1</f>
        <v>47</v>
      </c>
      <c r="E20" s="879">
        <f>'19山梨県'!D$1</f>
        <v>25</v>
      </c>
      <c r="F20" s="880">
        <f>'19山梨県'!E$1</f>
        <v>11</v>
      </c>
      <c r="G20" s="880">
        <f>'19山梨県'!F$1</f>
        <v>828</v>
      </c>
      <c r="H20" s="879">
        <f>'19山梨県'!G$1</f>
        <v>18</v>
      </c>
      <c r="I20" s="679">
        <f>'19山梨県'!H$1</f>
        <v>54</v>
      </c>
      <c r="J20" s="767">
        <f>'19山梨県'!I$1</f>
        <v>62</v>
      </c>
      <c r="K20" s="266">
        <f>'19山梨県'!J$1</f>
        <v>62</v>
      </c>
      <c r="L20" s="888">
        <f>'19山梨県'!K$1</f>
        <v>6394725</v>
      </c>
      <c r="M20" s="889">
        <f>'19山梨県'!L$1</f>
        <v>6394725</v>
      </c>
      <c r="N20" s="1079">
        <f t="shared" si="0"/>
        <v>1</v>
      </c>
      <c r="O20" s="1124" t="s">
        <v>620</v>
      </c>
      <c r="P20" s="1130">
        <f>'19山梨県'!N$1</f>
        <v>604</v>
      </c>
      <c r="Q20" s="1131">
        <f>'19山梨県'!O$1</f>
        <v>408</v>
      </c>
      <c r="R20" s="1132">
        <f>'19山梨県'!P$1</f>
        <v>2696243</v>
      </c>
      <c r="S20" s="1133">
        <f>'19山梨県'!Q$1</f>
        <v>891565</v>
      </c>
      <c r="T20" s="1137"/>
      <c r="U20" s="1060"/>
      <c r="V20" s="1054"/>
      <c r="W20" s="1047"/>
      <c r="X20" s="756"/>
    </row>
    <row r="21" spans="1:24" ht="21.75" customHeight="1">
      <c r="A21" s="687">
        <v>20</v>
      </c>
      <c r="B21" s="687" t="s">
        <v>1531</v>
      </c>
      <c r="C21" s="678">
        <f>'20長野県'!B$1</f>
        <v>32</v>
      </c>
      <c r="D21" s="673">
        <f>'20長野県'!C$1</f>
        <v>34</v>
      </c>
      <c r="E21" s="879">
        <f>'20長野県'!D$1</f>
        <v>14</v>
      </c>
      <c r="F21" s="880">
        <f>'20長野県'!E$1</f>
        <v>5</v>
      </c>
      <c r="G21" s="880">
        <f>'20長野県'!F$1</f>
        <v>684</v>
      </c>
      <c r="H21" s="879">
        <f>'20長野県'!G$1</f>
        <v>39</v>
      </c>
      <c r="I21" s="679">
        <f>'20長野県'!H$1</f>
        <v>87</v>
      </c>
      <c r="J21" s="767">
        <f>'20長野県'!I$1</f>
        <v>182</v>
      </c>
      <c r="K21" s="266">
        <f>'20長野県'!J$1</f>
        <v>69</v>
      </c>
      <c r="L21" s="888">
        <f>'20長野県'!K$1</f>
        <v>5499633.706</v>
      </c>
      <c r="M21" s="889">
        <f>'20長野県'!L$1</f>
        <v>4492248.706</v>
      </c>
      <c r="N21" s="1079">
        <f t="shared" si="0"/>
        <v>0.8168268917799086</v>
      </c>
      <c r="O21" s="1124" t="s">
        <v>619</v>
      </c>
      <c r="P21" s="1130">
        <f>'20長野県'!N$1</f>
        <v>279</v>
      </c>
      <c r="Q21" s="1131">
        <f>'20長野県'!O$1</f>
        <v>145</v>
      </c>
      <c r="R21" s="1132">
        <f>'20長野県'!P$1</f>
        <v>1350219.9400000002</v>
      </c>
      <c r="S21" s="1133">
        <f>'20長野県'!Q$1</f>
        <v>148160.647</v>
      </c>
      <c r="T21" s="1137"/>
      <c r="U21" s="1055" t="s">
        <v>1280</v>
      </c>
      <c r="V21" s="1055"/>
      <c r="W21" s="1048" t="s">
        <v>1282</v>
      </c>
      <c r="X21" s="714" t="str">
        <f>'20長野県'!S10</f>
        <v>Ｈ18より県直営</v>
      </c>
    </row>
    <row r="22" spans="1:24" ht="21.75" customHeight="1">
      <c r="A22" s="687">
        <v>21</v>
      </c>
      <c r="B22" s="687" t="s">
        <v>2239</v>
      </c>
      <c r="C22" s="678">
        <f>'21岐阜県'!B$1</f>
        <v>39</v>
      </c>
      <c r="D22" s="673">
        <f>'21岐阜県'!C$1</f>
        <v>65</v>
      </c>
      <c r="E22" s="879">
        <f>'21岐阜県'!D$1</f>
        <v>33</v>
      </c>
      <c r="F22" s="880">
        <f>'21岐阜県'!E$1</f>
        <v>15</v>
      </c>
      <c r="G22" s="880">
        <f>'21岐阜県'!F$1</f>
        <v>1604</v>
      </c>
      <c r="H22" s="879">
        <f>'21岐阜県'!G$1</f>
        <v>56</v>
      </c>
      <c r="I22" s="679">
        <f>'21岐阜県'!H$1</f>
        <v>275</v>
      </c>
      <c r="J22" s="767">
        <f>'21岐阜県'!I$1</f>
        <v>230</v>
      </c>
      <c r="K22" s="266">
        <f>'21岐阜県'!J$1</f>
        <v>209</v>
      </c>
      <c r="L22" s="888">
        <f>'21岐阜県'!K$1</f>
        <v>6642741.514</v>
      </c>
      <c r="M22" s="889">
        <f>'21岐阜県'!L$1</f>
        <v>6568413.903999999</v>
      </c>
      <c r="N22" s="1079">
        <f t="shared" si="0"/>
        <v>0.9888107026529105</v>
      </c>
      <c r="O22" s="1124" t="s">
        <v>619</v>
      </c>
      <c r="P22" s="1165" t="s">
        <v>2018</v>
      </c>
      <c r="Q22" s="1166"/>
      <c r="R22" s="1166"/>
      <c r="S22" s="1166"/>
      <c r="T22" s="1140"/>
      <c r="U22" s="1061"/>
      <c r="V22" s="715"/>
      <c r="W22" s="1049"/>
      <c r="X22" s="757"/>
    </row>
    <row r="23" spans="1:24" ht="21.75" customHeight="1">
      <c r="A23" s="687">
        <v>22</v>
      </c>
      <c r="B23" s="687" t="s">
        <v>1001</v>
      </c>
      <c r="C23" s="714">
        <f>'22静岡県'!C$1</f>
        <v>33</v>
      </c>
      <c r="D23" s="1169" t="s">
        <v>307</v>
      </c>
      <c r="E23" s="1170"/>
      <c r="F23" s="1170"/>
      <c r="G23" s="1170"/>
      <c r="H23" s="1170"/>
      <c r="I23" s="1171"/>
      <c r="J23" s="1172" t="s">
        <v>306</v>
      </c>
      <c r="K23" s="1173"/>
      <c r="L23" s="1173"/>
      <c r="M23" s="1174"/>
      <c r="N23" s="1080" t="s">
        <v>2091</v>
      </c>
      <c r="O23" s="1141" t="s">
        <v>619</v>
      </c>
      <c r="P23" s="1165" t="s">
        <v>2016</v>
      </c>
      <c r="Q23" s="1166"/>
      <c r="R23" s="1166"/>
      <c r="S23" s="1166"/>
      <c r="T23" s="1140"/>
      <c r="U23" s="1061"/>
      <c r="V23" s="715"/>
      <c r="W23" s="1049"/>
      <c r="X23" s="757"/>
    </row>
    <row r="24" spans="1:24" ht="21.75" customHeight="1">
      <c r="A24" s="687">
        <v>23</v>
      </c>
      <c r="B24" s="687" t="s">
        <v>1249</v>
      </c>
      <c r="C24" s="678">
        <v>54</v>
      </c>
      <c r="D24" s="673">
        <f>'23愛知県'!C$1</f>
        <v>120</v>
      </c>
      <c r="E24" s="879">
        <f>'23愛知県'!D$1</f>
        <v>54</v>
      </c>
      <c r="F24" s="880">
        <f>'23愛知県'!E$1</f>
        <v>7</v>
      </c>
      <c r="G24" s="880">
        <f>'23愛知県'!F$1</f>
        <v>2393</v>
      </c>
      <c r="H24" s="879">
        <f>'23愛知県'!G$1</f>
        <v>40</v>
      </c>
      <c r="I24" s="679">
        <f>'23愛知県'!H$1</f>
        <v>343</v>
      </c>
      <c r="J24" s="767">
        <f>'23愛知県'!I$1</f>
        <v>137</v>
      </c>
      <c r="K24" s="266">
        <f>'23愛知県'!J$1</f>
        <v>79</v>
      </c>
      <c r="L24" s="888">
        <f>'23愛知県'!K$1</f>
        <v>14696806</v>
      </c>
      <c r="M24" s="889">
        <f>'23愛知県'!L$1</f>
        <v>14571930</v>
      </c>
      <c r="N24" s="1079">
        <f t="shared" si="0"/>
        <v>0.9915031878355066</v>
      </c>
      <c r="O24" s="1124" t="s">
        <v>619</v>
      </c>
      <c r="P24" s="1130">
        <f>'23愛知県'!N$1</f>
        <v>423</v>
      </c>
      <c r="Q24" s="1131">
        <f>'23愛知県'!O$1</f>
        <v>294</v>
      </c>
      <c r="R24" s="1132">
        <f>'23愛知県'!P$1</f>
        <v>1536468</v>
      </c>
      <c r="S24" s="1133">
        <f>'23愛知県'!Q$1</f>
        <v>689885</v>
      </c>
      <c r="T24" s="1137"/>
      <c r="U24" s="1060"/>
      <c r="V24" s="1055" t="s">
        <v>366</v>
      </c>
      <c r="W24" s="1047"/>
      <c r="X24" s="756"/>
    </row>
    <row r="25" spans="1:24" ht="21.75" customHeight="1">
      <c r="A25" s="687">
        <v>24</v>
      </c>
      <c r="B25" s="687" t="s">
        <v>925</v>
      </c>
      <c r="C25" s="678">
        <f>'24三重県'!B$1</f>
        <v>32</v>
      </c>
      <c r="D25" s="673">
        <f>'24三重県'!C$1</f>
        <v>40</v>
      </c>
      <c r="E25" s="879">
        <f>'24三重県'!D$1</f>
        <v>19</v>
      </c>
      <c r="F25" s="880">
        <f>'24三重県'!E$1</f>
        <v>5</v>
      </c>
      <c r="G25" s="880">
        <f>'24三重県'!F$1</f>
        <v>758</v>
      </c>
      <c r="H25" s="879">
        <f>'24三重県'!G$1</f>
        <v>23</v>
      </c>
      <c r="I25" s="679">
        <f>'24三重県'!H$1</f>
        <v>58</v>
      </c>
      <c r="J25" s="767">
        <f>'24三重県'!I$1</f>
        <v>119</v>
      </c>
      <c r="K25" s="266">
        <f>'24三重県'!J$1</f>
        <v>107</v>
      </c>
      <c r="L25" s="888">
        <f>'24三重県'!K$1</f>
        <v>7047859.996</v>
      </c>
      <c r="M25" s="889">
        <f>'24三重県'!L$1</f>
        <v>6864602.996</v>
      </c>
      <c r="N25" s="1079">
        <f t="shared" si="0"/>
        <v>0.9739982065330459</v>
      </c>
      <c r="O25" s="1124" t="s">
        <v>619</v>
      </c>
      <c r="P25" s="1130">
        <f>'24三重県'!N$1</f>
        <v>2809</v>
      </c>
      <c r="Q25" s="1131">
        <f>'24三重県'!O$1</f>
        <v>45</v>
      </c>
      <c r="R25" s="1132">
        <f>'24三重県'!P$1</f>
        <v>2882693.8980000005</v>
      </c>
      <c r="S25" s="1133">
        <f>'24三重県'!Q$1</f>
        <v>304182.07599999994</v>
      </c>
      <c r="T25" s="1137"/>
      <c r="U25" s="1060"/>
      <c r="V25" s="1054"/>
      <c r="W25" s="1047"/>
      <c r="X25" s="756"/>
    </row>
    <row r="26" spans="1:24" ht="21.75" customHeight="1">
      <c r="A26" s="687">
        <v>25</v>
      </c>
      <c r="B26" s="687" t="s">
        <v>897</v>
      </c>
      <c r="C26" s="678">
        <f>'25滋賀県'!B$1</f>
        <v>35</v>
      </c>
      <c r="D26" s="673">
        <f>'25滋賀県'!C$1</f>
        <v>47</v>
      </c>
      <c r="E26" s="879">
        <f>'25滋賀県'!D$1</f>
        <v>24</v>
      </c>
      <c r="F26" s="880">
        <f>'25滋賀県'!E$1</f>
        <v>16</v>
      </c>
      <c r="G26" s="880">
        <f>'25滋賀県'!F$1</f>
        <v>842</v>
      </c>
      <c r="H26" s="879">
        <f>'25滋賀県'!G$1</f>
        <v>22</v>
      </c>
      <c r="I26" s="679">
        <f>'25滋賀県'!H$1</f>
        <v>158</v>
      </c>
      <c r="J26" s="767">
        <f>'25滋賀県'!I$1</f>
        <v>147</v>
      </c>
      <c r="K26" s="266">
        <f>'25滋賀県'!J$1</f>
        <v>147</v>
      </c>
      <c r="L26" s="888">
        <f>'25滋賀県'!K$1</f>
        <v>11894588</v>
      </c>
      <c r="M26" s="889">
        <f>'25滋賀県'!L$1</f>
        <v>11894588</v>
      </c>
      <c r="N26" s="1079">
        <f t="shared" si="0"/>
        <v>1</v>
      </c>
      <c r="O26" s="1124" t="s">
        <v>619</v>
      </c>
      <c r="P26" s="1130">
        <f>'25滋賀県'!N$1</f>
        <v>326</v>
      </c>
      <c r="Q26" s="1131">
        <f>'25滋賀県'!O$1</f>
        <v>256</v>
      </c>
      <c r="R26" s="1132">
        <f>'25滋賀県'!P$1</f>
        <v>810898</v>
      </c>
      <c r="S26" s="1133">
        <f>'25滋賀県'!Q$1</f>
        <v>188765</v>
      </c>
      <c r="T26" s="1137"/>
      <c r="U26" s="1060"/>
      <c r="V26" s="1054"/>
      <c r="W26" s="1047"/>
      <c r="X26" s="756"/>
    </row>
    <row r="27" spans="1:24" ht="21.75" customHeight="1">
      <c r="A27" s="687">
        <v>26</v>
      </c>
      <c r="B27" s="687" t="s">
        <v>1547</v>
      </c>
      <c r="C27" s="678">
        <f>'26京都府'!B$1</f>
        <v>38</v>
      </c>
      <c r="D27" s="673">
        <f>'26京都府'!C$1</f>
        <v>38</v>
      </c>
      <c r="E27" s="879">
        <f>'26京都府'!D$1</f>
        <v>17</v>
      </c>
      <c r="F27" s="880">
        <f>'26京都府'!E$1</f>
        <v>5</v>
      </c>
      <c r="G27" s="880">
        <f>'26京都府'!F$1</f>
        <v>753</v>
      </c>
      <c r="H27" s="879">
        <f>'26京都府'!G$1</f>
        <v>32</v>
      </c>
      <c r="I27" s="679">
        <f>'26京都府'!H$1</f>
        <v>109</v>
      </c>
      <c r="J27" s="767">
        <f>'26京都府'!I$1</f>
        <v>90</v>
      </c>
      <c r="K27" s="266">
        <f>'26京都府'!J$1</f>
        <v>90</v>
      </c>
      <c r="L27" s="888">
        <f>'26京都府'!K$1</f>
        <v>11394726.493999999</v>
      </c>
      <c r="M27" s="889">
        <f>'26京都府'!L$1</f>
        <v>11394726.493999999</v>
      </c>
      <c r="N27" s="1079">
        <f t="shared" si="0"/>
        <v>1</v>
      </c>
      <c r="O27" s="1124" t="s">
        <v>619</v>
      </c>
      <c r="P27" s="1130">
        <f>'26京都府'!N$1</f>
        <v>269</v>
      </c>
      <c r="Q27" s="1131">
        <f>'26京都府'!O$1</f>
        <v>137</v>
      </c>
      <c r="R27" s="1132">
        <f>'26京都府'!P$1</f>
        <v>6733868.625</v>
      </c>
      <c r="S27" s="1133">
        <f>'26京都府'!Q$1</f>
        <v>393737.26499999996</v>
      </c>
      <c r="T27" s="1137"/>
      <c r="U27" s="1060"/>
      <c r="V27" s="1054"/>
      <c r="W27" s="1047"/>
      <c r="X27" s="756"/>
    </row>
    <row r="28" spans="1:24" ht="21.75" customHeight="1">
      <c r="A28" s="687">
        <v>27</v>
      </c>
      <c r="B28" s="687" t="s">
        <v>269</v>
      </c>
      <c r="C28" s="678">
        <f>'27大阪府'!B$1</f>
        <v>41</v>
      </c>
      <c r="D28" s="673">
        <f>'27大阪府'!C$1</f>
        <v>78</v>
      </c>
      <c r="E28" s="879">
        <f>'27大阪府'!D$1</f>
        <v>33</v>
      </c>
      <c r="F28" s="880">
        <f>'27大阪府'!E$1</f>
        <v>25</v>
      </c>
      <c r="G28" s="880">
        <f>'27大阪府'!F$1</f>
        <v>2756</v>
      </c>
      <c r="H28" s="879">
        <f>'27大阪府'!G$1</f>
        <v>12</v>
      </c>
      <c r="I28" s="679">
        <f>'27大阪府'!H$1</f>
        <v>584</v>
      </c>
      <c r="J28" s="767">
        <f>'27大阪府'!I$1</f>
        <v>130</v>
      </c>
      <c r="K28" s="266">
        <f>'27大阪府'!J$1</f>
        <v>130</v>
      </c>
      <c r="L28" s="888">
        <f>'27大阪府'!K$1</f>
        <v>26627963</v>
      </c>
      <c r="M28" s="889">
        <f>'27大阪府'!L$1</f>
        <v>26627963</v>
      </c>
      <c r="N28" s="1079">
        <f t="shared" si="0"/>
        <v>1</v>
      </c>
      <c r="O28" s="1124" t="s">
        <v>620</v>
      </c>
      <c r="P28" s="1130">
        <f>'27大阪府'!N$1</f>
        <v>760</v>
      </c>
      <c r="Q28" s="1131">
        <f>'27大阪府'!O$1</f>
        <v>521</v>
      </c>
      <c r="R28" s="1132">
        <f>'27大阪府'!P$1</f>
        <v>8030201</v>
      </c>
      <c r="S28" s="1133">
        <f>'27大阪府'!Q$1</f>
        <v>5986931</v>
      </c>
      <c r="T28" s="1137"/>
      <c r="U28" s="1060"/>
      <c r="V28" s="1055" t="s">
        <v>368</v>
      </c>
      <c r="W28" s="1047"/>
      <c r="X28" s="756"/>
    </row>
    <row r="29" spans="1:24" ht="21.75" customHeight="1" thickBot="1">
      <c r="A29" s="687">
        <v>28</v>
      </c>
      <c r="B29" s="687" t="s">
        <v>1995</v>
      </c>
      <c r="C29" s="1084">
        <f>'28兵庫県'!B$1</f>
        <v>39</v>
      </c>
      <c r="D29" s="1085">
        <f>'28兵庫県'!C$1</f>
        <v>86</v>
      </c>
      <c r="E29" s="1086">
        <f>'28兵庫県'!D$1</f>
        <v>34</v>
      </c>
      <c r="F29" s="1087">
        <f>'28兵庫県'!E$1</f>
        <v>36</v>
      </c>
      <c r="G29" s="1087">
        <f>'28兵庫県'!F$1</f>
        <v>2948</v>
      </c>
      <c r="H29" s="1086">
        <f>'28兵庫県'!G$1</f>
        <v>57</v>
      </c>
      <c r="I29" s="1088">
        <f>'28兵庫県'!H$1</f>
        <v>495</v>
      </c>
      <c r="J29" s="1089">
        <f>'28兵庫県'!I$1</f>
        <v>719</v>
      </c>
      <c r="K29" s="1090">
        <f>'28兵庫県'!J$1</f>
        <v>719</v>
      </c>
      <c r="L29" s="1091">
        <f>'28兵庫県'!K$1</f>
        <v>38286741.975</v>
      </c>
      <c r="M29" s="1092">
        <f>'28兵庫県'!L$1</f>
        <v>38286741.975</v>
      </c>
      <c r="N29" s="1093">
        <f t="shared" si="0"/>
        <v>1</v>
      </c>
      <c r="O29" s="1142" t="s">
        <v>619</v>
      </c>
      <c r="P29" s="1143">
        <f>'28兵庫県'!N$1</f>
        <v>1025</v>
      </c>
      <c r="Q29" s="1144">
        <f>'28兵庫県'!O$1</f>
        <v>545</v>
      </c>
      <c r="R29" s="1145">
        <f>'28兵庫県'!P$1</f>
        <v>14666941.768</v>
      </c>
      <c r="S29" s="1146">
        <f>'28兵庫県'!Q$1</f>
        <v>4071190.882</v>
      </c>
      <c r="T29" s="1147"/>
      <c r="U29" s="1094"/>
      <c r="V29" s="1095"/>
      <c r="W29" s="1047"/>
      <c r="X29" s="756"/>
    </row>
    <row r="30" spans="1:24" ht="71.25" customHeight="1" thickBot="1">
      <c r="A30" s="691"/>
      <c r="B30" s="689"/>
      <c r="C30" s="684" t="s">
        <v>1538</v>
      </c>
      <c r="D30" s="676" t="s">
        <v>604</v>
      </c>
      <c r="E30" s="676" t="s">
        <v>340</v>
      </c>
      <c r="F30" s="676" t="s">
        <v>605</v>
      </c>
      <c r="G30" s="676" t="s">
        <v>606</v>
      </c>
      <c r="H30" s="676" t="s">
        <v>607</v>
      </c>
      <c r="I30" s="677" t="s">
        <v>608</v>
      </c>
      <c r="J30" s="762" t="s">
        <v>569</v>
      </c>
      <c r="K30" s="763" t="s">
        <v>1296</v>
      </c>
      <c r="L30" s="763" t="s">
        <v>1540</v>
      </c>
      <c r="M30" s="764" t="s">
        <v>1541</v>
      </c>
      <c r="N30" s="1097" t="s">
        <v>16</v>
      </c>
      <c r="O30" s="760" t="s">
        <v>1542</v>
      </c>
      <c r="P30" s="762" t="s">
        <v>570</v>
      </c>
      <c r="Q30" s="763" t="s">
        <v>571</v>
      </c>
      <c r="R30" s="763" t="s">
        <v>1543</v>
      </c>
      <c r="S30" s="764" t="s">
        <v>2019</v>
      </c>
      <c r="T30" s="753" t="s">
        <v>622</v>
      </c>
      <c r="U30" s="676" t="s">
        <v>610</v>
      </c>
      <c r="V30" s="677" t="s">
        <v>660</v>
      </c>
      <c r="W30" s="1083" t="s">
        <v>610</v>
      </c>
      <c r="X30" s="676" t="s">
        <v>610</v>
      </c>
    </row>
    <row r="31" spans="1:24" ht="21.75" customHeight="1">
      <c r="A31" s="687">
        <v>29</v>
      </c>
      <c r="B31" s="687" t="s">
        <v>2078</v>
      </c>
      <c r="C31" s="685">
        <f>'29奈良県'!B$1</f>
        <v>26</v>
      </c>
      <c r="D31" s="683">
        <f>'29奈良県'!C$1</f>
        <v>27</v>
      </c>
      <c r="E31" s="877">
        <f>'29奈良県'!D$1</f>
        <v>15</v>
      </c>
      <c r="F31" s="878">
        <f>'29奈良県'!E$1</f>
        <v>4</v>
      </c>
      <c r="G31" s="878">
        <f>'29奈良県'!F$1</f>
        <v>559</v>
      </c>
      <c r="H31" s="877">
        <f>'29奈良県'!G$1</f>
        <v>31</v>
      </c>
      <c r="I31" s="686">
        <f>'29奈良県'!H$1</f>
        <v>191</v>
      </c>
      <c r="J31" s="765">
        <f>'29奈良県'!I$1</f>
        <v>47</v>
      </c>
      <c r="K31" s="766">
        <f>'29奈良県'!J$1</f>
        <v>47</v>
      </c>
      <c r="L31" s="886">
        <f>'29奈良県'!K$1</f>
        <v>1974622.8170000003</v>
      </c>
      <c r="M31" s="1098">
        <f>'29奈良県'!L$1</f>
        <v>1974622.8170000003</v>
      </c>
      <c r="N31" s="1099">
        <f t="shared" si="0"/>
        <v>1</v>
      </c>
      <c r="O31" s="1148" t="s">
        <v>621</v>
      </c>
      <c r="P31" s="1167" t="s">
        <v>2020</v>
      </c>
      <c r="Q31" s="1168"/>
      <c r="R31" s="1168"/>
      <c r="S31" s="1168"/>
      <c r="T31" s="1149" t="s">
        <v>2021</v>
      </c>
      <c r="U31" s="1096" t="s">
        <v>1284</v>
      </c>
      <c r="V31" s="1096" t="s">
        <v>370</v>
      </c>
      <c r="W31" s="720" t="s">
        <v>1267</v>
      </c>
      <c r="X31" s="678" t="str">
        <f>'29奈良県'!S$1</f>
        <v>本県では、年度末に委託金のゼロ精算を確認しており、再委託による利潤が生じる恐れがないので、別段調査を実施していない。</v>
      </c>
    </row>
    <row r="32" spans="1:24" ht="21.75" customHeight="1">
      <c r="A32" s="687">
        <v>30</v>
      </c>
      <c r="B32" s="687" t="s">
        <v>729</v>
      </c>
      <c r="C32" s="678">
        <f>'30和歌山県'!B$1</f>
        <v>24</v>
      </c>
      <c r="D32" s="673">
        <f>'30和歌山県'!C$1</f>
        <v>17</v>
      </c>
      <c r="E32" s="879">
        <f>'30和歌山県'!D$1</f>
        <v>8</v>
      </c>
      <c r="F32" s="880">
        <f>'30和歌山県'!E$1</f>
        <v>6</v>
      </c>
      <c r="G32" s="880">
        <f>'30和歌山県'!F$1</f>
        <v>280</v>
      </c>
      <c r="H32" s="879">
        <f>'30和歌山県'!G$1</f>
        <v>6</v>
      </c>
      <c r="I32" s="679">
        <f>'30和歌山県'!H$1</f>
        <v>61</v>
      </c>
      <c r="J32" s="767">
        <f>'30和歌山県'!I$1</f>
        <v>37</v>
      </c>
      <c r="K32" s="266">
        <f>'30和歌山県'!J$1</f>
        <v>34</v>
      </c>
      <c r="L32" s="888">
        <f>'30和歌山県'!K$1</f>
        <v>1609840</v>
      </c>
      <c r="M32" s="1044">
        <f>'30和歌山県'!L$1</f>
        <v>1518794</v>
      </c>
      <c r="N32" s="1100">
        <f t="shared" si="0"/>
        <v>0.9434440689757988</v>
      </c>
      <c r="O32" s="1124" t="s">
        <v>620</v>
      </c>
      <c r="P32" s="1130">
        <f>'30和歌山県'!N$1</f>
        <v>145</v>
      </c>
      <c r="Q32" s="1131">
        <f>'30和歌山県'!O$1</f>
        <v>85</v>
      </c>
      <c r="R32" s="1132">
        <f>'30和歌山県'!P$1</f>
        <v>962401</v>
      </c>
      <c r="S32" s="1133">
        <f>'30和歌山県'!Q$1</f>
        <v>194467</v>
      </c>
      <c r="T32" s="1137"/>
      <c r="U32" s="1060"/>
      <c r="V32" s="1054"/>
      <c r="W32" s="1047"/>
      <c r="X32" s="756"/>
    </row>
    <row r="33" spans="1:24" ht="21.75" customHeight="1">
      <c r="A33" s="687">
        <v>31</v>
      </c>
      <c r="B33" s="687" t="s">
        <v>1376</v>
      </c>
      <c r="C33" s="678">
        <f>'31鳥取県'!C$1</f>
        <v>41</v>
      </c>
      <c r="D33" s="673">
        <f>'31鳥取県'!D$1</f>
        <v>36</v>
      </c>
      <c r="E33" s="879">
        <f>'31鳥取県'!E$1</f>
        <v>20</v>
      </c>
      <c r="F33" s="880">
        <f>'31鳥取県'!F$1</f>
        <v>3</v>
      </c>
      <c r="G33" s="880">
        <f>'31鳥取県'!G$1</f>
        <v>576</v>
      </c>
      <c r="H33" s="879">
        <f>'31鳥取県'!H$1</f>
        <v>15</v>
      </c>
      <c r="I33" s="679">
        <f>'31鳥取県'!I$1</f>
        <v>25</v>
      </c>
      <c r="J33" s="767">
        <f>'31鳥取県'!J$1</f>
        <v>61</v>
      </c>
      <c r="K33" s="266">
        <f>'31鳥取県'!K$1</f>
        <v>60</v>
      </c>
      <c r="L33" s="888">
        <f>'31鳥取県'!L$1</f>
        <v>2550734.43</v>
      </c>
      <c r="M33" s="1044">
        <f>'31鳥取県'!M$1</f>
        <v>2537958.43</v>
      </c>
      <c r="N33" s="1100">
        <f t="shared" si="0"/>
        <v>0.9949912465015027</v>
      </c>
      <c r="O33" s="1124" t="s">
        <v>619</v>
      </c>
      <c r="P33" s="1130">
        <f>'31鳥取県'!O$1</f>
        <v>553</v>
      </c>
      <c r="Q33" s="1131">
        <f>'31鳥取県'!P$1</f>
        <v>468</v>
      </c>
      <c r="R33" s="1132">
        <f>'31鳥取県'!Q$1</f>
        <v>978021.5959999999</v>
      </c>
      <c r="S33" s="1133">
        <f>'31鳥取県'!R$1</f>
        <v>438030.20800000004</v>
      </c>
      <c r="T33" s="1137"/>
      <c r="U33" s="1060"/>
      <c r="V33" s="1054"/>
      <c r="W33" s="1047"/>
      <c r="X33" s="756"/>
    </row>
    <row r="34" spans="1:24" ht="26.25" customHeight="1">
      <c r="A34" s="687">
        <v>32</v>
      </c>
      <c r="B34" s="687" t="s">
        <v>1131</v>
      </c>
      <c r="C34" s="678">
        <f>'32島根県'!B$1</f>
        <v>32</v>
      </c>
      <c r="D34" s="673">
        <f>'32島根県'!C$1</f>
        <v>33</v>
      </c>
      <c r="E34" s="879">
        <f>'32島根県'!D$1</f>
        <v>19</v>
      </c>
      <c r="F34" s="880">
        <f>'32島根県'!E$1</f>
        <v>2</v>
      </c>
      <c r="G34" s="880">
        <f>'32島根県'!F$1</f>
        <v>549</v>
      </c>
      <c r="H34" s="879">
        <f>'32島根県'!G$1</f>
        <v>9</v>
      </c>
      <c r="I34" s="679">
        <f>'32島根県'!H$1</f>
        <v>22</v>
      </c>
      <c r="J34" s="1172" t="str">
        <f>'32島根県'!I$1</f>
        <v>データなし</v>
      </c>
      <c r="K34" s="1180"/>
      <c r="L34" s="890" t="str">
        <f>'32島根県'!K$1</f>
        <v>一部データなし</v>
      </c>
      <c r="M34" s="1043" t="str">
        <f>'32島根県'!L$1</f>
        <v>データなし</v>
      </c>
      <c r="N34" s="1101" t="s">
        <v>2091</v>
      </c>
      <c r="O34" s="1135" t="s">
        <v>621</v>
      </c>
      <c r="P34" s="1165" t="s">
        <v>2020</v>
      </c>
      <c r="Q34" s="1166"/>
      <c r="R34" s="1166"/>
      <c r="S34" s="1166"/>
      <c r="T34" s="1136" t="s">
        <v>2021</v>
      </c>
      <c r="U34" s="715" t="s">
        <v>1286</v>
      </c>
      <c r="V34" s="715" t="s">
        <v>372</v>
      </c>
      <c r="W34" s="720" t="s">
        <v>1268</v>
      </c>
      <c r="X34" s="750" t="str">
        <f>'32島根県'!S$1</f>
        <v>本県独自に実施している経営評価制度により対象団体の必要な情報の整理・公表を行っているため、現時点では委託件数や委託形態について特に調査する予定はありません。</v>
      </c>
    </row>
    <row r="35" spans="1:24" ht="24.75" customHeight="1">
      <c r="A35" s="687">
        <v>33</v>
      </c>
      <c r="B35" s="687" t="s">
        <v>758</v>
      </c>
      <c r="C35" s="678">
        <f>'33岡山県'!B$1</f>
        <v>39</v>
      </c>
      <c r="D35" s="673">
        <f>'33岡山県'!C$1</f>
        <v>46</v>
      </c>
      <c r="E35" s="881" t="str">
        <f>'33岡山県'!D$1</f>
        <v>データなし</v>
      </c>
      <c r="F35" s="880">
        <f>'33岡山県'!E$1</f>
        <v>1</v>
      </c>
      <c r="G35" s="880">
        <f>'33岡山県'!F$1</f>
        <v>1038</v>
      </c>
      <c r="H35" s="881" t="str">
        <f>'33岡山県'!G$1</f>
        <v>データなし</v>
      </c>
      <c r="I35" s="679">
        <f>'33岡山県'!H$1</f>
        <v>37</v>
      </c>
      <c r="J35" s="1172" t="str">
        <f>'33岡山県'!I$1</f>
        <v>データなし</v>
      </c>
      <c r="K35" s="1173"/>
      <c r="L35" s="1173"/>
      <c r="M35" s="1173"/>
      <c r="N35" s="1101" t="s">
        <v>2091</v>
      </c>
      <c r="O35" s="1141" t="s">
        <v>621</v>
      </c>
      <c r="P35" s="1165" t="s">
        <v>2020</v>
      </c>
      <c r="Q35" s="1166"/>
      <c r="R35" s="1166"/>
      <c r="S35" s="1166"/>
      <c r="T35" s="1136" t="s">
        <v>624</v>
      </c>
      <c r="U35" s="1062"/>
      <c r="V35" s="673"/>
      <c r="W35" s="720"/>
      <c r="X35" s="770"/>
    </row>
    <row r="36" spans="1:24" ht="22.5" customHeight="1">
      <c r="A36" s="687">
        <v>34</v>
      </c>
      <c r="B36" s="687" t="s">
        <v>1428</v>
      </c>
      <c r="C36" s="678">
        <f>'34広島県'!B$1</f>
        <v>37</v>
      </c>
      <c r="D36" s="673">
        <f>'34広島県'!C$1</f>
        <v>65</v>
      </c>
      <c r="E36" s="879">
        <f>'34広島県'!D$1</f>
        <v>37</v>
      </c>
      <c r="F36" s="880">
        <f>'34広島県'!E$1</f>
        <v>9</v>
      </c>
      <c r="G36" s="880">
        <f>'34広島県'!F$1</f>
        <v>1477</v>
      </c>
      <c r="H36" s="879">
        <f>'34広島県'!G$1</f>
        <v>51</v>
      </c>
      <c r="I36" s="679">
        <f>'34広島県'!H$1</f>
        <v>227</v>
      </c>
      <c r="J36" s="1172" t="str">
        <f>'34広島県'!I$1</f>
        <v>データなし</v>
      </c>
      <c r="K36" s="1180"/>
      <c r="L36" s="888">
        <f>'34広島県'!K$1</f>
        <v>16907439</v>
      </c>
      <c r="M36" s="1043" t="str">
        <f>'34広島県'!L$1</f>
        <v>データなし</v>
      </c>
      <c r="N36" s="1101" t="s">
        <v>2091</v>
      </c>
      <c r="O36" s="1135" t="s">
        <v>621</v>
      </c>
      <c r="P36" s="1165" t="s">
        <v>2020</v>
      </c>
      <c r="Q36" s="1166"/>
      <c r="R36" s="1166"/>
      <c r="S36" s="1166"/>
      <c r="T36" s="1136" t="s">
        <v>624</v>
      </c>
      <c r="U36" s="1062"/>
      <c r="V36" s="673" t="s">
        <v>374</v>
      </c>
      <c r="W36" s="720"/>
      <c r="X36" s="770"/>
    </row>
    <row r="37" spans="1:24" ht="27" customHeight="1">
      <c r="A37" s="687">
        <v>35</v>
      </c>
      <c r="B37" s="687" t="s">
        <v>1429</v>
      </c>
      <c r="C37" s="678">
        <f>'35山口県'!B$1</f>
        <v>25</v>
      </c>
      <c r="D37" s="673">
        <f>'35山口県'!C$1</f>
        <v>24</v>
      </c>
      <c r="E37" s="879">
        <f>'35山口県'!D$1</f>
        <v>20</v>
      </c>
      <c r="F37" s="881" t="str">
        <f>'35山口県'!E$1</f>
        <v>データなし</v>
      </c>
      <c r="G37" s="879">
        <f>'35山口県'!F$1</f>
        <v>269</v>
      </c>
      <c r="H37" s="879">
        <f>'35山口県'!G$1</f>
        <v>24</v>
      </c>
      <c r="I37" s="679">
        <f>'35山口県'!H$1</f>
        <v>68</v>
      </c>
      <c r="J37" s="767">
        <f>'35山口県'!I$1</f>
        <v>49</v>
      </c>
      <c r="K37" s="266">
        <f>'35山口県'!J$1</f>
        <v>49</v>
      </c>
      <c r="L37" s="888">
        <f>'35山口県'!K$1</f>
        <v>3294533</v>
      </c>
      <c r="M37" s="889">
        <f>'35山口県'!L$1</f>
        <v>3294533</v>
      </c>
      <c r="N37" s="1100">
        <f t="shared" si="0"/>
        <v>1</v>
      </c>
      <c r="O37" s="1150" t="s">
        <v>620</v>
      </c>
      <c r="P37" s="1130">
        <f>'35山口県'!N$1</f>
        <v>209</v>
      </c>
      <c r="Q37" s="1131">
        <f>'35山口県'!O$1</f>
        <v>209</v>
      </c>
      <c r="R37" s="1131">
        <f>'35山口県'!P$1</f>
        <v>669108</v>
      </c>
      <c r="S37" s="1131">
        <f>'35山口県'!Q$1</f>
        <v>669108</v>
      </c>
      <c r="T37" s="1151"/>
      <c r="U37" s="1062"/>
      <c r="V37" s="673"/>
      <c r="W37" s="1050"/>
      <c r="X37" s="758"/>
    </row>
    <row r="38" spans="1:24" ht="22.5" customHeight="1">
      <c r="A38" s="687">
        <v>36</v>
      </c>
      <c r="B38" s="687" t="s">
        <v>1430</v>
      </c>
      <c r="C38" s="678">
        <f>'36徳島県'!B$1</f>
        <v>34</v>
      </c>
      <c r="D38" s="673">
        <f>'36徳島県'!C$1</f>
        <v>43</v>
      </c>
      <c r="E38" s="879">
        <f>'36徳島県'!D$1</f>
        <v>28</v>
      </c>
      <c r="F38" s="880">
        <f>'36徳島県'!E$1</f>
        <v>7</v>
      </c>
      <c r="G38" s="880">
        <f>'36徳島県'!F$1</f>
        <v>515</v>
      </c>
      <c r="H38" s="879">
        <f>'36徳島県'!G$1</f>
        <v>20</v>
      </c>
      <c r="I38" s="679">
        <f>'36徳島県'!H$1</f>
        <v>64</v>
      </c>
      <c r="J38" s="767">
        <f>'36徳島県'!I$1</f>
        <v>165</v>
      </c>
      <c r="K38" s="266">
        <f>'36徳島県'!J$1</f>
        <v>165</v>
      </c>
      <c r="L38" s="888">
        <f>'36徳島県'!K$1</f>
        <v>6343163.103</v>
      </c>
      <c r="M38" s="1044">
        <f>'36徳島県'!L$1</f>
        <v>6343163.103</v>
      </c>
      <c r="N38" s="1100">
        <f t="shared" si="0"/>
        <v>1</v>
      </c>
      <c r="O38" s="1124" t="s">
        <v>620</v>
      </c>
      <c r="P38" s="1130">
        <f>'36徳島県'!N$1</f>
        <v>487</v>
      </c>
      <c r="Q38" s="1131">
        <f>'36徳島県'!O$1</f>
        <v>396</v>
      </c>
      <c r="R38" s="1132">
        <f>'36徳島県'!P$1</f>
        <v>1353059.508</v>
      </c>
      <c r="S38" s="1133">
        <f>'36徳島県'!Q$1</f>
        <v>883029.1609999998</v>
      </c>
      <c r="T38" s="1137"/>
      <c r="U38" s="1060"/>
      <c r="V38" s="1054"/>
      <c r="W38" s="1047"/>
      <c r="X38" s="756"/>
    </row>
    <row r="39" spans="1:24" ht="22.5" customHeight="1">
      <c r="A39" s="687">
        <v>37</v>
      </c>
      <c r="B39" s="687" t="s">
        <v>2109</v>
      </c>
      <c r="C39" s="678">
        <f>'37香川県'!B$1</f>
        <v>36</v>
      </c>
      <c r="D39" s="673">
        <f>'37香川県'!C$1</f>
        <v>31</v>
      </c>
      <c r="E39" s="879">
        <f>'37香川県'!D$1</f>
        <v>20</v>
      </c>
      <c r="F39" s="880">
        <f>'37香川県'!E$1</f>
        <v>4</v>
      </c>
      <c r="G39" s="880">
        <f>'37香川県'!F$1</f>
        <v>764</v>
      </c>
      <c r="H39" s="879">
        <f>'37香川県'!G$1</f>
        <v>53</v>
      </c>
      <c r="I39" s="679">
        <f>'37香川県'!H$1</f>
        <v>136</v>
      </c>
      <c r="J39" s="1172" t="str">
        <f>'37香川県'!I$1</f>
        <v>データなし</v>
      </c>
      <c r="K39" s="1173"/>
      <c r="L39" s="1173"/>
      <c r="M39" s="1173"/>
      <c r="N39" s="1101" t="s">
        <v>2091</v>
      </c>
      <c r="O39" s="1141" t="s">
        <v>621</v>
      </c>
      <c r="P39" s="1165" t="s">
        <v>2020</v>
      </c>
      <c r="Q39" s="1166"/>
      <c r="R39" s="1166"/>
      <c r="S39" s="1166"/>
      <c r="T39" s="1136" t="s">
        <v>618</v>
      </c>
      <c r="U39" s="715" t="s">
        <v>1288</v>
      </c>
      <c r="V39" s="715"/>
      <c r="W39" s="720" t="s">
        <v>1269</v>
      </c>
      <c r="X39" s="678" t="str">
        <f>'37香川県'!S$1</f>
        <v>今後の取り扱いについて検討中</v>
      </c>
    </row>
    <row r="40" spans="1:24" ht="22.5" customHeight="1">
      <c r="A40" s="687">
        <v>38</v>
      </c>
      <c r="B40" s="687" t="s">
        <v>2261</v>
      </c>
      <c r="C40" s="678">
        <f>'38愛媛県'!B$1</f>
        <v>25</v>
      </c>
      <c r="D40" s="673">
        <f>'38愛媛県'!C$1</f>
        <v>28</v>
      </c>
      <c r="E40" s="879">
        <f>'38愛媛県'!D$1</f>
        <v>17</v>
      </c>
      <c r="F40" s="880">
        <f>'38愛媛県'!E$1</f>
        <v>1</v>
      </c>
      <c r="G40" s="880">
        <f>'38愛媛県'!F$1</f>
        <v>442</v>
      </c>
      <c r="H40" s="879">
        <f>'38愛媛県'!G$1</f>
        <v>23</v>
      </c>
      <c r="I40" s="679">
        <f>'38愛媛県'!H$1</f>
        <v>56</v>
      </c>
      <c r="J40" s="767">
        <f>'38愛媛県'!I$1</f>
        <v>70</v>
      </c>
      <c r="K40" s="266">
        <f>'38愛媛県'!J$1</f>
        <v>70</v>
      </c>
      <c r="L40" s="888">
        <f>'38愛媛県'!K$1</f>
        <v>4902195</v>
      </c>
      <c r="M40" s="1044">
        <f>'38愛媛県'!L$1</f>
        <v>4902195</v>
      </c>
      <c r="N40" s="1100">
        <f t="shared" si="0"/>
        <v>1</v>
      </c>
      <c r="O40" s="1124" t="s">
        <v>619</v>
      </c>
      <c r="P40" s="1125">
        <f>'38愛媛県'!N$1</f>
        <v>298</v>
      </c>
      <c r="Q40" s="1126">
        <f>'38愛媛県'!O$1</f>
        <v>240</v>
      </c>
      <c r="R40" s="1127">
        <f>'38愛媛県'!P$1</f>
        <v>937107</v>
      </c>
      <c r="S40" s="1128">
        <f>'38愛媛県'!Q$1</f>
        <v>314811</v>
      </c>
      <c r="T40" s="1129"/>
      <c r="U40" s="1059"/>
      <c r="V40" s="1053"/>
      <c r="W40" s="1046"/>
      <c r="X40" s="755"/>
    </row>
    <row r="41" spans="1:24" ht="22.5" customHeight="1">
      <c r="A41" s="687">
        <v>39</v>
      </c>
      <c r="B41" s="687" t="s">
        <v>2289</v>
      </c>
      <c r="C41" s="678">
        <f>'39高知県'!B$1</f>
        <v>46</v>
      </c>
      <c r="D41" s="673">
        <f>'39高知県'!C$1</f>
        <v>39</v>
      </c>
      <c r="E41" s="879">
        <f>'39高知県'!D$1</f>
        <v>12</v>
      </c>
      <c r="F41" s="880">
        <f>'39高知県'!E$1</f>
        <v>12</v>
      </c>
      <c r="G41" s="880">
        <f>'39高知県'!F$1</f>
        <v>590</v>
      </c>
      <c r="H41" s="879">
        <f>'39高知県'!G$1</f>
        <v>15</v>
      </c>
      <c r="I41" s="679">
        <f>'39高知県'!H$1</f>
        <v>99</v>
      </c>
      <c r="J41" s="1172" t="str">
        <f>'39高知県'!I$1</f>
        <v>データなし</v>
      </c>
      <c r="K41" s="1180"/>
      <c r="L41" s="890">
        <f>'39高知県'!K$1</f>
        <v>5502224</v>
      </c>
      <c r="M41" s="1043" t="str">
        <f>'39高知県'!L$1</f>
        <v>データなし</v>
      </c>
      <c r="N41" s="1101" t="s">
        <v>2091</v>
      </c>
      <c r="O41" s="1135" t="s">
        <v>621</v>
      </c>
      <c r="P41" s="1165" t="s">
        <v>2020</v>
      </c>
      <c r="Q41" s="1166"/>
      <c r="R41" s="1166"/>
      <c r="S41" s="1166"/>
      <c r="T41" s="1136" t="s">
        <v>618</v>
      </c>
      <c r="U41" s="715" t="s">
        <v>1290</v>
      </c>
      <c r="V41" s="715" t="s">
        <v>376</v>
      </c>
      <c r="W41" s="720" t="s">
        <v>1270</v>
      </c>
      <c r="X41" s="678" t="str">
        <f>'39高知県'!S$1</f>
        <v>未定</v>
      </c>
    </row>
    <row r="42" spans="1:24" ht="22.5" customHeight="1">
      <c r="A42" s="687">
        <v>40</v>
      </c>
      <c r="B42" s="687" t="s">
        <v>1755</v>
      </c>
      <c r="C42" s="678">
        <f>'40福岡県'!B$1</f>
        <v>38</v>
      </c>
      <c r="D42" s="673">
        <f>'40福岡県'!C$1</f>
        <v>59</v>
      </c>
      <c r="E42" s="879">
        <f>'40福岡県'!D$1</f>
        <v>29</v>
      </c>
      <c r="F42" s="880">
        <f>'40福岡県'!E$1</f>
        <v>9</v>
      </c>
      <c r="G42" s="880">
        <f>'40福岡県'!F$1</f>
        <v>1239</v>
      </c>
      <c r="H42" s="879">
        <f>'40福岡県'!G$1</f>
        <v>16</v>
      </c>
      <c r="I42" s="679">
        <f>'40福岡県'!H$1</f>
        <v>284</v>
      </c>
      <c r="J42" s="767">
        <f>'40福岡県'!I$1</f>
        <v>114</v>
      </c>
      <c r="K42" s="266">
        <f>'40福岡県'!J$1</f>
        <v>89</v>
      </c>
      <c r="L42" s="888">
        <f>'40福岡県'!K$1</f>
        <v>27201233.923000004</v>
      </c>
      <c r="M42" s="1044">
        <f>'40福岡県'!L$1</f>
        <v>15214823.314000001</v>
      </c>
      <c r="N42" s="1100">
        <f t="shared" si="0"/>
        <v>0.5593431296929183</v>
      </c>
      <c r="O42" s="1124" t="s">
        <v>620</v>
      </c>
      <c r="P42" s="1125">
        <f>'40福岡県'!N$1</f>
        <v>674</v>
      </c>
      <c r="Q42" s="1126">
        <f>'40福岡県'!O$1</f>
        <v>489</v>
      </c>
      <c r="R42" s="1127">
        <f>'40福岡県'!P$1</f>
        <v>4590390.147</v>
      </c>
      <c r="S42" s="1128">
        <f>'40福岡県'!Q$1</f>
        <v>2235015.532</v>
      </c>
      <c r="T42" s="1129"/>
      <c r="U42" s="1056" t="s">
        <v>1292</v>
      </c>
      <c r="V42" s="1056"/>
      <c r="W42" s="873" t="s">
        <v>1271</v>
      </c>
      <c r="X42" s="714" t="str">
        <f>'40福岡県'!S9</f>
        <v>把握していない部分については今回調査した</v>
      </c>
    </row>
    <row r="43" spans="1:24" ht="22.5" customHeight="1">
      <c r="A43" s="687">
        <v>41</v>
      </c>
      <c r="B43" s="687" t="s">
        <v>1997</v>
      </c>
      <c r="C43" s="678">
        <f>'41佐賀県'!B$1</f>
        <v>35</v>
      </c>
      <c r="D43" s="673">
        <f>'41佐賀県'!C$1</f>
        <v>28</v>
      </c>
      <c r="E43" s="879">
        <f>'41佐賀県'!D$1</f>
        <v>19</v>
      </c>
      <c r="F43" s="880">
        <f>'41佐賀県'!E$1</f>
        <v>4</v>
      </c>
      <c r="G43" s="880">
        <f>'41佐賀県'!F$1</f>
        <v>460</v>
      </c>
      <c r="H43" s="879">
        <f>'41佐賀県'!G$1</f>
        <v>29</v>
      </c>
      <c r="I43" s="679">
        <f>'41佐賀県'!H$1</f>
        <v>66</v>
      </c>
      <c r="J43" s="767">
        <f>'41佐賀県'!I$1</f>
        <v>54</v>
      </c>
      <c r="K43" s="266">
        <f>'41佐賀県'!J$1</f>
        <v>54</v>
      </c>
      <c r="L43" s="888">
        <f>'41佐賀県'!K$1</f>
        <v>1723105.5729999999</v>
      </c>
      <c r="M43" s="1044">
        <f>'41佐賀県'!L$1</f>
        <v>1723105.5729999999</v>
      </c>
      <c r="N43" s="1100">
        <f t="shared" si="0"/>
        <v>1</v>
      </c>
      <c r="O43" s="1124" t="s">
        <v>620</v>
      </c>
      <c r="P43" s="1125">
        <f>'41佐賀県'!O$1</f>
        <v>288</v>
      </c>
      <c r="Q43" s="1126">
        <f>'41佐賀県'!P$1</f>
        <v>164</v>
      </c>
      <c r="R43" s="1127">
        <f>'41佐賀県'!Q$1</f>
        <v>587283.104</v>
      </c>
      <c r="S43" s="1128">
        <f>'41佐賀県'!R$1</f>
        <v>154073.678</v>
      </c>
      <c r="T43" s="1129"/>
      <c r="U43" s="1059"/>
      <c r="V43" s="1053"/>
      <c r="W43" s="873"/>
      <c r="X43" s="770"/>
    </row>
    <row r="44" spans="1:24" ht="22.5" customHeight="1">
      <c r="A44" s="687">
        <v>42</v>
      </c>
      <c r="B44" s="687" t="s">
        <v>1548</v>
      </c>
      <c r="C44" s="678">
        <f>'42長崎県'!B$1</f>
        <v>39</v>
      </c>
      <c r="D44" s="673">
        <f>'42長崎県'!C$1</f>
        <v>42</v>
      </c>
      <c r="E44" s="879">
        <f>'42長崎県'!D$1</f>
        <v>20</v>
      </c>
      <c r="F44" s="880">
        <f>'42長崎県'!E$1</f>
        <v>4</v>
      </c>
      <c r="G44" s="880">
        <f>'42長崎県'!F$1</f>
        <v>1091</v>
      </c>
      <c r="H44" s="879">
        <f>'42長崎県'!G$1</f>
        <v>37</v>
      </c>
      <c r="I44" s="679">
        <f>'42長崎県'!H$1</f>
        <v>66</v>
      </c>
      <c r="J44" s="767">
        <f>'42長崎県'!I$1</f>
        <v>185</v>
      </c>
      <c r="K44" s="266">
        <f>'42長崎県'!J$1</f>
        <v>179</v>
      </c>
      <c r="L44" s="888">
        <f>'42長崎県'!K$1</f>
        <v>2758148</v>
      </c>
      <c r="M44" s="1044">
        <f>'42長崎県'!L$1</f>
        <v>2737201</v>
      </c>
      <c r="N44" s="1100">
        <f t="shared" si="0"/>
        <v>0.9924054111672035</v>
      </c>
      <c r="O44" s="1124" t="s">
        <v>619</v>
      </c>
      <c r="P44" s="1125">
        <f>'42長崎県'!N$1</f>
        <v>2609</v>
      </c>
      <c r="Q44" s="1126">
        <f>'42長崎県'!O$1</f>
        <v>64</v>
      </c>
      <c r="R44" s="1127">
        <f>'42長崎県'!P$1</f>
        <v>1350056</v>
      </c>
      <c r="S44" s="1128">
        <f>'42長崎県'!Q$1</f>
        <v>105052</v>
      </c>
      <c r="T44" s="1129"/>
      <c r="U44" s="1059"/>
      <c r="V44" s="1053"/>
      <c r="W44" s="1046"/>
      <c r="X44" s="755"/>
    </row>
    <row r="45" spans="1:24" ht="22.5" customHeight="1">
      <c r="A45" s="687">
        <v>43</v>
      </c>
      <c r="B45" s="687" t="s">
        <v>1932</v>
      </c>
      <c r="C45" s="678">
        <f>'43熊本県'!B$1</f>
        <v>44</v>
      </c>
      <c r="D45" s="673">
        <f>'43熊本県'!C$1</f>
        <v>61</v>
      </c>
      <c r="E45" s="879">
        <f>'43熊本県'!D$1</f>
        <v>24</v>
      </c>
      <c r="F45" s="880">
        <f>'43熊本県'!E$1</f>
        <v>3</v>
      </c>
      <c r="G45" s="880">
        <f>'43熊本県'!F$1</f>
        <v>937</v>
      </c>
      <c r="H45" s="879">
        <f>'43熊本県'!G$1</f>
        <v>13</v>
      </c>
      <c r="I45" s="679">
        <f>'43熊本県'!H$1</f>
        <v>63</v>
      </c>
      <c r="J45" s="767">
        <f>'43熊本県'!I$1</f>
        <v>54</v>
      </c>
      <c r="K45" s="266">
        <f>'43熊本県'!J$1</f>
        <v>54</v>
      </c>
      <c r="L45" s="888">
        <f>'43熊本県'!K$1</f>
        <v>3620846.2079999996</v>
      </c>
      <c r="M45" s="1044">
        <f>'43熊本県'!L$1</f>
        <v>3620846.2079999996</v>
      </c>
      <c r="N45" s="1100">
        <f t="shared" si="0"/>
        <v>1</v>
      </c>
      <c r="O45" s="1152" t="s">
        <v>619</v>
      </c>
      <c r="P45" s="1153">
        <f>'43熊本県'!N$1</f>
        <v>423</v>
      </c>
      <c r="Q45" s="1132">
        <f>'43熊本県'!O$1</f>
        <v>238</v>
      </c>
      <c r="R45" s="1132">
        <f>'43熊本県'!P$1</f>
        <v>668625.0800000001</v>
      </c>
      <c r="S45" s="1133">
        <f>'43熊本県'!Q$1</f>
        <v>160145.627</v>
      </c>
      <c r="T45" s="1154"/>
      <c r="U45" s="1063"/>
      <c r="V45" s="1057"/>
      <c r="W45" s="1051"/>
      <c r="X45" s="759"/>
    </row>
    <row r="46" spans="1:24" ht="22.5" customHeight="1">
      <c r="A46" s="687">
        <v>44</v>
      </c>
      <c r="B46" s="687" t="s">
        <v>954</v>
      </c>
      <c r="C46" s="678">
        <f>'44大分県'!B$1</f>
        <v>32</v>
      </c>
      <c r="D46" s="673">
        <f>'44大分県'!C$1</f>
        <v>37</v>
      </c>
      <c r="E46" s="879">
        <f>'44大分県'!D$1</f>
        <v>20</v>
      </c>
      <c r="F46" s="880">
        <f>'44大分県'!E$1</f>
        <v>4</v>
      </c>
      <c r="G46" s="880">
        <f>'44大分県'!F$1</f>
        <v>743</v>
      </c>
      <c r="H46" s="879">
        <f>'44大分県'!G$1</f>
        <v>28</v>
      </c>
      <c r="I46" s="679">
        <f>'44大分県'!H$1</f>
        <v>27</v>
      </c>
      <c r="J46" s="767">
        <f>'44大分県'!I$1</f>
        <v>165</v>
      </c>
      <c r="K46" s="266">
        <f>'44大分県'!J$1</f>
        <v>165</v>
      </c>
      <c r="L46" s="888">
        <f>'44大分県'!K$1</f>
        <v>2970015</v>
      </c>
      <c r="M46" s="1044">
        <f>'44大分県'!L$1</f>
        <v>2970015</v>
      </c>
      <c r="N46" s="1100">
        <f t="shared" si="0"/>
        <v>1</v>
      </c>
      <c r="O46" s="1124" t="s">
        <v>619</v>
      </c>
      <c r="P46" s="1125">
        <f>'44大分県'!N$1</f>
        <v>121</v>
      </c>
      <c r="Q46" s="1126">
        <f>'44大分県'!O$1</f>
        <v>46</v>
      </c>
      <c r="R46" s="1127">
        <f>'44大分県'!P$1</f>
        <v>445131</v>
      </c>
      <c r="S46" s="1128">
        <f>'44大分県'!Q$1</f>
        <v>217770</v>
      </c>
      <c r="T46" s="1129"/>
      <c r="U46" s="1059"/>
      <c r="V46" s="1053"/>
      <c r="W46" s="1046"/>
      <c r="X46" s="755"/>
    </row>
    <row r="47" spans="1:24" ht="22.5" customHeight="1">
      <c r="A47" s="687">
        <v>45</v>
      </c>
      <c r="B47" s="687" t="s">
        <v>2204</v>
      </c>
      <c r="C47" s="678">
        <f>'45宮崎県'!B$1</f>
        <v>35</v>
      </c>
      <c r="D47" s="673">
        <f>'45宮崎県'!C$1</f>
        <v>45</v>
      </c>
      <c r="E47" s="879">
        <f>'45宮崎県'!D$1</f>
        <v>15</v>
      </c>
      <c r="F47" s="880">
        <f>'45宮崎県'!E$1</f>
        <v>20</v>
      </c>
      <c r="G47" s="880">
        <f>'45宮崎県'!F$1</f>
        <v>473</v>
      </c>
      <c r="H47" s="879">
        <f>'45宮崎県'!G$1</f>
        <v>6</v>
      </c>
      <c r="I47" s="679">
        <f>'45宮崎県'!H$1</f>
        <v>92</v>
      </c>
      <c r="J47" s="767">
        <f>'45宮崎県'!I$1</f>
        <v>145</v>
      </c>
      <c r="K47" s="266">
        <f>'45宮崎県'!J$1</f>
        <v>145</v>
      </c>
      <c r="L47" s="888">
        <f>'45宮崎県'!K$1</f>
        <v>2095039.22</v>
      </c>
      <c r="M47" s="1044">
        <f>'45宮崎県'!L$1</f>
        <v>2095039.22</v>
      </c>
      <c r="N47" s="1100">
        <f t="shared" si="0"/>
        <v>1</v>
      </c>
      <c r="O47" s="1124" t="s">
        <v>620</v>
      </c>
      <c r="P47" s="1125">
        <f>'45宮崎県'!N$1</f>
        <v>290</v>
      </c>
      <c r="Q47" s="1126">
        <f>'45宮崎県'!O$1</f>
        <v>274</v>
      </c>
      <c r="R47" s="1127">
        <f>'45宮崎県'!P$1</f>
        <v>389562.59800000006</v>
      </c>
      <c r="S47" s="1128">
        <f>'45宮崎県'!Q$1</f>
        <v>266044.118</v>
      </c>
      <c r="T47" s="1129"/>
      <c r="U47" s="1059"/>
      <c r="V47" s="1053"/>
      <c r="W47" s="1046"/>
      <c r="X47" s="755"/>
    </row>
    <row r="48" spans="1:24" ht="22.5" customHeight="1">
      <c r="A48" s="687">
        <v>46</v>
      </c>
      <c r="B48" s="687" t="s">
        <v>786</v>
      </c>
      <c r="C48" s="678">
        <f>'46鹿児島県'!B$1</f>
        <v>40</v>
      </c>
      <c r="D48" s="673">
        <f>'46鹿児島県'!C$1</f>
        <v>42</v>
      </c>
      <c r="E48" s="879">
        <f>'46鹿児島県'!D$1</f>
        <v>22</v>
      </c>
      <c r="F48" s="880">
        <f>'46鹿児島県'!E$1</f>
        <v>10</v>
      </c>
      <c r="G48" s="880">
        <f>'46鹿児島県'!F$1</f>
        <v>730</v>
      </c>
      <c r="H48" s="879">
        <f>'46鹿児島県'!G$1</f>
        <v>43</v>
      </c>
      <c r="I48" s="679">
        <f>'46鹿児島県'!H$1</f>
        <v>78</v>
      </c>
      <c r="J48" s="767">
        <f>'46鹿児島県'!I$1</f>
        <v>197</v>
      </c>
      <c r="K48" s="266">
        <f>'46鹿児島県'!J$1</f>
        <v>196</v>
      </c>
      <c r="L48" s="888">
        <f>'46鹿児島県'!K$1</f>
        <v>3282734.5670000003</v>
      </c>
      <c r="M48" s="1044">
        <f>'46鹿児島県'!L$1</f>
        <v>3282154.5670000003</v>
      </c>
      <c r="N48" s="1322">
        <f t="shared" si="0"/>
        <v>0.999823318033133</v>
      </c>
      <c r="O48" s="1124" t="s">
        <v>620</v>
      </c>
      <c r="P48" s="1125">
        <f>'46鹿児島県'!N$1</f>
        <v>277</v>
      </c>
      <c r="Q48" s="1126">
        <f>'46鹿児島県'!O$1</f>
        <v>188</v>
      </c>
      <c r="R48" s="1127">
        <f>'46鹿児島県'!P$1</f>
        <v>588875.1699999999</v>
      </c>
      <c r="S48" s="1128">
        <f>'46鹿児島県'!Q$1</f>
        <v>260227.12</v>
      </c>
      <c r="T48" s="1129"/>
      <c r="U48" s="1059"/>
      <c r="V48" s="1053"/>
      <c r="W48" s="1046"/>
      <c r="X48" s="755"/>
    </row>
    <row r="49" spans="1:24" ht="22.5" customHeight="1" thickBot="1">
      <c r="A49" s="688">
        <v>47</v>
      </c>
      <c r="B49" s="688" t="s">
        <v>1260</v>
      </c>
      <c r="C49" s="680">
        <f>'47沖縄県'!B$1</f>
        <v>32</v>
      </c>
      <c r="D49" s="681">
        <f>'47沖縄県'!C$1</f>
        <v>37</v>
      </c>
      <c r="E49" s="883">
        <f>'47沖縄県'!D$1</f>
        <v>7</v>
      </c>
      <c r="F49" s="884">
        <f>'47沖縄県'!E$1</f>
        <v>15</v>
      </c>
      <c r="G49" s="884">
        <f>'47沖縄県'!F$1</f>
        <v>1299</v>
      </c>
      <c r="H49" s="885">
        <f>'47沖縄県'!G$1</f>
        <v>0</v>
      </c>
      <c r="I49" s="682">
        <f>'47沖縄県'!H$1</f>
        <v>139</v>
      </c>
      <c r="J49" s="1178" t="str">
        <f>'47沖縄県'!I$1</f>
        <v>データなし</v>
      </c>
      <c r="K49" s="1179"/>
      <c r="L49" s="1179"/>
      <c r="M49" s="1179"/>
      <c r="N49" s="165" t="s">
        <v>2091</v>
      </c>
      <c r="O49" s="1155" t="s">
        <v>621</v>
      </c>
      <c r="P49" s="1175" t="s">
        <v>2020</v>
      </c>
      <c r="Q49" s="1176"/>
      <c r="R49" s="1176"/>
      <c r="S49" s="1177"/>
      <c r="T49" s="1136" t="s">
        <v>624</v>
      </c>
      <c r="U49" s="1059"/>
      <c r="V49" s="1053"/>
      <c r="W49" s="874"/>
      <c r="X49" s="771"/>
    </row>
    <row r="50" spans="2:23" ht="29.25" customHeight="1">
      <c r="B50" s="675" t="s">
        <v>256</v>
      </c>
      <c r="C50" s="692">
        <f>SUM(C2:C49)</f>
        <v>1785</v>
      </c>
      <c r="D50" s="692">
        <f>SUM(D2:D49)</f>
        <v>2395</v>
      </c>
      <c r="E50" s="876">
        <f aca="true" t="shared" si="1" ref="E50:S50">SUM(E2:E49)</f>
        <v>1220</v>
      </c>
      <c r="F50" s="876">
        <f t="shared" si="1"/>
        <v>383</v>
      </c>
      <c r="G50" s="876">
        <f t="shared" si="1"/>
        <v>57267</v>
      </c>
      <c r="H50" s="876">
        <f t="shared" si="1"/>
        <v>1996</v>
      </c>
      <c r="I50" s="692">
        <f t="shared" si="1"/>
        <v>9638</v>
      </c>
      <c r="J50" s="892">
        <f t="shared" si="1"/>
        <v>6211</v>
      </c>
      <c r="K50" s="892">
        <f t="shared" si="1"/>
        <v>5878</v>
      </c>
      <c r="L50" s="892">
        <f>SUM(L2:L49)</f>
        <v>473576932.50299996</v>
      </c>
      <c r="M50" s="892">
        <f>SUM(M2:M49)</f>
        <v>375109465.62</v>
      </c>
      <c r="N50" s="1081"/>
      <c r="P50" s="1157">
        <f t="shared" si="1"/>
        <v>20622</v>
      </c>
      <c r="Q50" s="1157">
        <f t="shared" si="1"/>
        <v>10518</v>
      </c>
      <c r="R50" s="1157">
        <f>SUM(R2:R49)</f>
        <v>91153569.72700001</v>
      </c>
      <c r="S50" s="1157">
        <f t="shared" si="1"/>
        <v>28486287.183000002</v>
      </c>
      <c r="T50" s="1158"/>
      <c r="U50" s="719"/>
      <c r="V50" s="907"/>
      <c r="W50" s="875"/>
    </row>
    <row r="51" spans="1:20" ht="50.25" customHeight="1">
      <c r="A51" s="1183" t="s">
        <v>378</v>
      </c>
      <c r="B51" s="1183"/>
      <c r="C51" s="1183"/>
      <c r="D51" s="1183"/>
      <c r="E51" s="1183"/>
      <c r="F51" s="1183"/>
      <c r="G51" s="1183"/>
      <c r="H51" s="1183"/>
      <c r="I51" s="1183"/>
      <c r="J51" s="1186" t="s">
        <v>2011</v>
      </c>
      <c r="K51" s="1186"/>
      <c r="L51" s="888">
        <f>SUM(L42:L48)+L40+SUM(L37:L38)+SUM(L31:L33)+SUM(L24:L29)+SUM(L15:L22)+L12+L6+SUM(L2:L4)+SUM(L8:L10)</f>
        <v>397427946.503</v>
      </c>
      <c r="M51" s="888">
        <f>M50</f>
        <v>375109465.62</v>
      </c>
      <c r="N51" s="1082">
        <f>M51/L51</f>
        <v>0.9438426988353937</v>
      </c>
      <c r="P51" s="1187" t="s">
        <v>2022</v>
      </c>
      <c r="Q51" s="1187"/>
      <c r="R51" s="1132">
        <f>R3+R8+R10+R12+R17+R20+R28+R32+R37+R38+R42+R43+R47+R48+R19</f>
        <v>39896297.81300001</v>
      </c>
      <c r="S51" s="1132">
        <f>S3+S8+S10+S12+S17+S20+S28+S32+S37+S38+S42+S43+S47+S48+S19</f>
        <v>17140783.14</v>
      </c>
      <c r="T51" s="1159">
        <f>S51/R51</f>
        <v>0.4296334266487945</v>
      </c>
    </row>
    <row r="52" spans="1:9" ht="13.5">
      <c r="A52" s="893"/>
      <c r="B52" s="893"/>
      <c r="C52" s="893"/>
      <c r="D52" s="893"/>
      <c r="E52" s="893"/>
      <c r="F52" s="893"/>
      <c r="G52" s="893"/>
      <c r="H52" s="893"/>
      <c r="I52" s="893"/>
    </row>
    <row r="53" spans="2:22" ht="19.5" customHeight="1">
      <c r="B53" s="675" t="s">
        <v>1293</v>
      </c>
      <c r="C53" s="1184" t="s">
        <v>1263</v>
      </c>
      <c r="D53" s="1184"/>
      <c r="E53" s="1184"/>
      <c r="F53" s="1184"/>
      <c r="G53" s="1184"/>
      <c r="H53" s="1184"/>
      <c r="I53" s="1184"/>
      <c r="J53" s="1184"/>
      <c r="K53" s="1184"/>
      <c r="L53" s="1184"/>
      <c r="M53" s="1184"/>
      <c r="N53" s="1184"/>
      <c r="O53" s="1184"/>
      <c r="P53" s="1184"/>
      <c r="Q53" s="1184"/>
      <c r="R53" s="1184"/>
      <c r="S53" s="1184"/>
      <c r="T53" s="1184"/>
      <c r="U53" s="1184"/>
      <c r="V53" s="894"/>
    </row>
    <row r="54" spans="2:22" ht="30.75" customHeight="1">
      <c r="B54" s="675" t="s">
        <v>1294</v>
      </c>
      <c r="C54" s="1185" t="s">
        <v>1264</v>
      </c>
      <c r="D54" s="1185"/>
      <c r="E54" s="1185"/>
      <c r="F54" s="1185"/>
      <c r="G54" s="1185"/>
      <c r="H54" s="1185"/>
      <c r="I54" s="1185"/>
      <c r="J54" s="1185"/>
      <c r="K54" s="1185"/>
      <c r="L54" s="1185"/>
      <c r="M54" s="1185"/>
      <c r="N54" s="1185"/>
      <c r="O54" s="1185"/>
      <c r="P54" s="1185"/>
      <c r="Q54" s="1185"/>
      <c r="R54" s="1185"/>
      <c r="S54" s="1185"/>
      <c r="T54" s="1185"/>
      <c r="U54" s="1185"/>
      <c r="V54" s="761"/>
    </row>
    <row r="55" spans="2:22" ht="19.5" customHeight="1">
      <c r="B55" s="675" t="s">
        <v>1274</v>
      </c>
      <c r="C55" s="1185" t="s">
        <v>1265</v>
      </c>
      <c r="D55" s="1185"/>
      <c r="E55" s="1185"/>
      <c r="F55" s="1185"/>
      <c r="G55" s="1185"/>
      <c r="H55" s="1185"/>
      <c r="I55" s="1185"/>
      <c r="J55" s="1185"/>
      <c r="K55" s="1185"/>
      <c r="L55" s="1185"/>
      <c r="M55" s="1185"/>
      <c r="N55" s="1185"/>
      <c r="O55" s="1185"/>
      <c r="P55" s="1185"/>
      <c r="Q55" s="1185"/>
      <c r="R55" s="1185"/>
      <c r="S55" s="1185"/>
      <c r="T55" s="1185"/>
      <c r="U55" s="1185"/>
      <c r="V55" s="761"/>
    </row>
    <row r="56" spans="2:22" ht="19.5" customHeight="1">
      <c r="B56" s="675" t="s">
        <v>1275</v>
      </c>
      <c r="C56" s="1185" t="s">
        <v>1149</v>
      </c>
      <c r="D56" s="1185"/>
      <c r="E56" s="1185"/>
      <c r="F56" s="1185"/>
      <c r="G56" s="1185"/>
      <c r="H56" s="1185"/>
      <c r="I56" s="1185"/>
      <c r="J56" s="1185"/>
      <c r="K56" s="1185"/>
      <c r="L56" s="1185"/>
      <c r="M56" s="1185"/>
      <c r="N56" s="1185"/>
      <c r="O56" s="1185"/>
      <c r="P56" s="1185"/>
      <c r="Q56" s="1185"/>
      <c r="R56" s="1185"/>
      <c r="S56" s="1185"/>
      <c r="T56" s="1185"/>
      <c r="U56" s="1185"/>
      <c r="V56" s="761"/>
    </row>
    <row r="57" spans="2:22" ht="19.5" customHeight="1">
      <c r="B57" s="675" t="s">
        <v>1277</v>
      </c>
      <c r="C57" s="1185" t="s">
        <v>1266</v>
      </c>
      <c r="D57" s="1185"/>
      <c r="E57" s="1185"/>
      <c r="F57" s="1185"/>
      <c r="G57" s="1185"/>
      <c r="H57" s="1185"/>
      <c r="I57" s="1185"/>
      <c r="J57" s="1185"/>
      <c r="K57" s="1185"/>
      <c r="L57" s="1185"/>
      <c r="M57" s="1185"/>
      <c r="N57" s="1185"/>
      <c r="O57" s="1185"/>
      <c r="P57" s="1185"/>
      <c r="Q57" s="1185"/>
      <c r="R57" s="1185"/>
      <c r="S57" s="1185"/>
      <c r="T57" s="1185"/>
      <c r="U57" s="1185"/>
      <c r="V57" s="761"/>
    </row>
    <row r="58" spans="2:22" ht="19.5" customHeight="1">
      <c r="B58" s="675" t="s">
        <v>1279</v>
      </c>
      <c r="C58" s="1183" t="s">
        <v>1281</v>
      </c>
      <c r="D58" s="1183"/>
      <c r="E58" s="1183"/>
      <c r="F58" s="1183"/>
      <c r="G58" s="1183"/>
      <c r="H58" s="1183"/>
      <c r="I58" s="1183"/>
      <c r="J58" s="1183"/>
      <c r="K58" s="1183"/>
      <c r="L58" s="1183"/>
      <c r="M58" s="1183"/>
      <c r="N58" s="1183"/>
      <c r="O58" s="1183"/>
      <c r="P58" s="1183"/>
      <c r="Q58" s="1183"/>
      <c r="R58" s="1183"/>
      <c r="S58" s="1183"/>
      <c r="T58" s="1183"/>
      <c r="U58" s="1183"/>
      <c r="V58" s="909"/>
    </row>
    <row r="59" spans="2:22" ht="19.5" customHeight="1">
      <c r="B59" s="675" t="s">
        <v>1283</v>
      </c>
      <c r="C59" s="1183" t="s">
        <v>1267</v>
      </c>
      <c r="D59" s="1183"/>
      <c r="E59" s="1183"/>
      <c r="F59" s="1183"/>
      <c r="G59" s="1183"/>
      <c r="H59" s="1183"/>
      <c r="I59" s="1183"/>
      <c r="J59" s="1183"/>
      <c r="K59" s="1183"/>
      <c r="L59" s="1183"/>
      <c r="M59" s="1183"/>
      <c r="N59" s="1183"/>
      <c r="O59" s="1183"/>
      <c r="P59" s="1183"/>
      <c r="Q59" s="1183"/>
      <c r="R59" s="1183"/>
      <c r="S59" s="1183"/>
      <c r="T59" s="1183"/>
      <c r="U59" s="1183"/>
      <c r="V59" s="909"/>
    </row>
    <row r="60" spans="2:22" ht="19.5" customHeight="1">
      <c r="B60" s="675" t="s">
        <v>1285</v>
      </c>
      <c r="C60" s="1183" t="s">
        <v>1268</v>
      </c>
      <c r="D60" s="1183"/>
      <c r="E60" s="1183"/>
      <c r="F60" s="1183"/>
      <c r="G60" s="1183"/>
      <c r="H60" s="1183"/>
      <c r="I60" s="1183"/>
      <c r="J60" s="1183"/>
      <c r="K60" s="1183"/>
      <c r="L60" s="1183"/>
      <c r="M60" s="1183"/>
      <c r="N60" s="1183"/>
      <c r="O60" s="1183"/>
      <c r="P60" s="1183"/>
      <c r="Q60" s="1183"/>
      <c r="R60" s="1183"/>
      <c r="S60" s="1183"/>
      <c r="T60" s="1183"/>
      <c r="U60" s="1183"/>
      <c r="V60" s="909"/>
    </row>
    <row r="61" spans="2:22" ht="19.5" customHeight="1">
      <c r="B61" s="675" t="s">
        <v>1287</v>
      </c>
      <c r="C61" s="1183" t="s">
        <v>1269</v>
      </c>
      <c r="D61" s="1183"/>
      <c r="E61" s="1183"/>
      <c r="F61" s="1183"/>
      <c r="G61" s="1183"/>
      <c r="H61" s="1183"/>
      <c r="I61" s="1183"/>
      <c r="J61" s="1183"/>
      <c r="K61" s="1183"/>
      <c r="L61" s="1183"/>
      <c r="M61" s="1183"/>
      <c r="N61" s="1183"/>
      <c r="O61" s="1183"/>
      <c r="P61" s="1183"/>
      <c r="Q61" s="1183"/>
      <c r="R61" s="1183"/>
      <c r="S61" s="1183"/>
      <c r="T61" s="1183"/>
      <c r="U61" s="1183"/>
      <c r="V61" s="909"/>
    </row>
    <row r="62" spans="2:22" ht="19.5" customHeight="1">
      <c r="B62" s="675" t="s">
        <v>1289</v>
      </c>
      <c r="C62" s="1183" t="s">
        <v>1270</v>
      </c>
      <c r="D62" s="1183"/>
      <c r="E62" s="1183"/>
      <c r="F62" s="1183"/>
      <c r="G62" s="1183"/>
      <c r="H62" s="1183"/>
      <c r="I62" s="1183"/>
      <c r="J62" s="1183"/>
      <c r="K62" s="1183"/>
      <c r="L62" s="1183"/>
      <c r="M62" s="1183"/>
      <c r="N62" s="1183"/>
      <c r="O62" s="1183"/>
      <c r="P62" s="1183"/>
      <c r="Q62" s="1183"/>
      <c r="R62" s="1183"/>
      <c r="S62" s="1183"/>
      <c r="T62" s="1183"/>
      <c r="U62" s="1183"/>
      <c r="V62" s="909"/>
    </row>
    <row r="63" spans="2:22" ht="19.5" customHeight="1">
      <c r="B63" s="675" t="s">
        <v>1291</v>
      </c>
      <c r="C63" s="1188" t="s">
        <v>1271</v>
      </c>
      <c r="D63" s="1188"/>
      <c r="E63" s="1188"/>
      <c r="F63" s="1188"/>
      <c r="G63" s="1188"/>
      <c r="H63" s="1188"/>
      <c r="I63" s="1188"/>
      <c r="J63" s="1188"/>
      <c r="K63" s="1188"/>
      <c r="L63" s="1188"/>
      <c r="M63" s="1188"/>
      <c r="N63" s="1188"/>
      <c r="O63" s="1188"/>
      <c r="P63" s="1188"/>
      <c r="Q63" s="1188"/>
      <c r="R63" s="1188"/>
      <c r="S63" s="1188"/>
      <c r="T63" s="1188"/>
      <c r="U63" s="1188"/>
      <c r="V63" s="909"/>
    </row>
    <row r="64" spans="2:22" ht="18" customHeight="1">
      <c r="B64" s="675" t="s">
        <v>1295</v>
      </c>
      <c r="C64" s="1188" t="s">
        <v>379</v>
      </c>
      <c r="D64" s="1188"/>
      <c r="E64" s="1188"/>
      <c r="F64" s="1188"/>
      <c r="G64" s="1188"/>
      <c r="H64" s="1188"/>
      <c r="I64" s="1188"/>
      <c r="J64" s="1188"/>
      <c r="K64" s="1188"/>
      <c r="L64" s="1188"/>
      <c r="M64" s="1188"/>
      <c r="N64" s="1188"/>
      <c r="O64" s="1188"/>
      <c r="P64" s="1188"/>
      <c r="Q64" s="1188"/>
      <c r="R64" s="1188"/>
      <c r="S64" s="1188"/>
      <c r="T64" s="1188"/>
      <c r="U64" s="1188"/>
      <c r="V64" s="909"/>
    </row>
    <row r="65" spans="2:21" ht="18" customHeight="1">
      <c r="B65" s="675" t="s">
        <v>351</v>
      </c>
      <c r="C65" s="1188" t="s">
        <v>380</v>
      </c>
      <c r="D65" s="1188"/>
      <c r="E65" s="1188"/>
      <c r="F65" s="1188"/>
      <c r="G65" s="1188"/>
      <c r="H65" s="1188"/>
      <c r="I65" s="1188"/>
      <c r="J65" s="1188"/>
      <c r="K65" s="1188"/>
      <c r="L65" s="1188"/>
      <c r="M65" s="1188"/>
      <c r="N65" s="1188"/>
      <c r="O65" s="1188"/>
      <c r="P65" s="1188"/>
      <c r="Q65" s="1188"/>
      <c r="R65" s="1188"/>
      <c r="S65" s="1188"/>
      <c r="T65" s="1188"/>
      <c r="U65" s="1188"/>
    </row>
    <row r="66" spans="2:21" ht="18" customHeight="1">
      <c r="B66" s="675" t="s">
        <v>353</v>
      </c>
      <c r="C66" s="1188" t="s">
        <v>381</v>
      </c>
      <c r="D66" s="1188"/>
      <c r="E66" s="1188"/>
      <c r="F66" s="1188"/>
      <c r="G66" s="1188"/>
      <c r="H66" s="1188"/>
      <c r="I66" s="1188"/>
      <c r="J66" s="1188"/>
      <c r="K66" s="1188"/>
      <c r="L66" s="1188"/>
      <c r="M66" s="1188"/>
      <c r="N66" s="1188"/>
      <c r="O66" s="1188"/>
      <c r="P66" s="1188"/>
      <c r="Q66" s="1188"/>
      <c r="R66" s="1188"/>
      <c r="S66" s="1188"/>
      <c r="T66" s="1188"/>
      <c r="U66" s="1188"/>
    </row>
    <row r="67" spans="2:21" ht="18" customHeight="1">
      <c r="B67" s="675" t="s">
        <v>355</v>
      </c>
      <c r="C67" s="1188" t="s">
        <v>382</v>
      </c>
      <c r="D67" s="1188"/>
      <c r="E67" s="1188"/>
      <c r="F67" s="1188"/>
      <c r="G67" s="1188"/>
      <c r="H67" s="1188"/>
      <c r="I67" s="1188"/>
      <c r="J67" s="1188"/>
      <c r="K67" s="1188"/>
      <c r="L67" s="1188"/>
      <c r="M67" s="1188"/>
      <c r="N67" s="1188"/>
      <c r="O67" s="1188"/>
      <c r="P67" s="1188"/>
      <c r="Q67" s="1188"/>
      <c r="R67" s="1188"/>
      <c r="S67" s="1188"/>
      <c r="T67" s="1188"/>
      <c r="U67" s="1188"/>
    </row>
    <row r="68" spans="2:21" ht="18" customHeight="1">
      <c r="B68" s="675" t="s">
        <v>357</v>
      </c>
      <c r="C68" s="1188" t="s">
        <v>383</v>
      </c>
      <c r="D68" s="1188"/>
      <c r="E68" s="1188"/>
      <c r="F68" s="1188"/>
      <c r="G68" s="1188"/>
      <c r="H68" s="1188"/>
      <c r="I68" s="1188"/>
      <c r="J68" s="1188"/>
      <c r="K68" s="1188"/>
      <c r="L68" s="1188"/>
      <c r="M68" s="1188"/>
      <c r="N68" s="1188"/>
      <c r="O68" s="1188"/>
      <c r="P68" s="1188"/>
      <c r="Q68" s="1188"/>
      <c r="R68" s="1188"/>
      <c r="S68" s="1188"/>
      <c r="T68" s="1188"/>
      <c r="U68" s="1188"/>
    </row>
    <row r="69" spans="2:21" ht="18" customHeight="1">
      <c r="B69" s="675" t="s">
        <v>359</v>
      </c>
      <c r="C69" s="1188" t="s">
        <v>384</v>
      </c>
      <c r="D69" s="1188"/>
      <c r="E69" s="1188"/>
      <c r="F69" s="1188"/>
      <c r="G69" s="1188"/>
      <c r="H69" s="1188"/>
      <c r="I69" s="1188"/>
      <c r="J69" s="1188"/>
      <c r="K69" s="1188"/>
      <c r="L69" s="1188"/>
      <c r="M69" s="1188"/>
      <c r="N69" s="1188"/>
      <c r="O69" s="1188"/>
      <c r="P69" s="1188"/>
      <c r="Q69" s="1188"/>
      <c r="R69" s="1188"/>
      <c r="S69" s="1188"/>
      <c r="T69" s="1188"/>
      <c r="U69" s="1188"/>
    </row>
    <row r="70" spans="2:21" ht="18" customHeight="1">
      <c r="B70" s="675" t="s">
        <v>361</v>
      </c>
      <c r="C70" s="1188" t="s">
        <v>385</v>
      </c>
      <c r="D70" s="1188"/>
      <c r="E70" s="1188"/>
      <c r="F70" s="1188"/>
      <c r="G70" s="1188"/>
      <c r="H70" s="1188"/>
      <c r="I70" s="1188"/>
      <c r="J70" s="1188"/>
      <c r="K70" s="1188"/>
      <c r="L70" s="1188"/>
      <c r="M70" s="1188"/>
      <c r="N70" s="1188"/>
      <c r="O70" s="1188"/>
      <c r="P70" s="1188"/>
      <c r="Q70" s="1188"/>
      <c r="R70" s="1188"/>
      <c r="S70" s="1188"/>
      <c r="T70" s="1188"/>
      <c r="U70" s="1188"/>
    </row>
    <row r="71" spans="2:21" ht="18" customHeight="1">
      <c r="B71" s="675" t="s">
        <v>363</v>
      </c>
      <c r="C71" s="1188" t="s">
        <v>386</v>
      </c>
      <c r="D71" s="1188"/>
      <c r="E71" s="1188"/>
      <c r="F71" s="1188"/>
      <c r="G71" s="1188"/>
      <c r="H71" s="1188"/>
      <c r="I71" s="1188"/>
      <c r="J71" s="1188"/>
      <c r="K71" s="1188"/>
      <c r="L71" s="1188"/>
      <c r="M71" s="1188"/>
      <c r="N71" s="1188"/>
      <c r="O71" s="1188"/>
      <c r="P71" s="1188"/>
      <c r="Q71" s="1188"/>
      <c r="R71" s="1188"/>
      <c r="S71" s="1188"/>
      <c r="T71" s="1188"/>
      <c r="U71" s="1188"/>
    </row>
    <row r="72" spans="2:21" ht="18" customHeight="1">
      <c r="B72" s="675" t="s">
        <v>365</v>
      </c>
      <c r="C72" s="1188" t="s">
        <v>387</v>
      </c>
      <c r="D72" s="1188"/>
      <c r="E72" s="1188"/>
      <c r="F72" s="1188"/>
      <c r="G72" s="1188"/>
      <c r="H72" s="1188"/>
      <c r="I72" s="1188"/>
      <c r="J72" s="1188"/>
      <c r="K72" s="1188"/>
      <c r="L72" s="1188"/>
      <c r="M72" s="1188"/>
      <c r="N72" s="1188"/>
      <c r="O72" s="1188"/>
      <c r="P72" s="1188"/>
      <c r="Q72" s="1188"/>
      <c r="R72" s="1188"/>
      <c r="S72" s="1188"/>
      <c r="T72" s="1188"/>
      <c r="U72" s="1188"/>
    </row>
    <row r="73" spans="2:21" ht="18" customHeight="1">
      <c r="B73" s="675" t="s">
        <v>367</v>
      </c>
      <c r="C73" s="1188" t="s">
        <v>388</v>
      </c>
      <c r="D73" s="1188"/>
      <c r="E73" s="1188"/>
      <c r="F73" s="1188"/>
      <c r="G73" s="1188"/>
      <c r="H73" s="1188"/>
      <c r="I73" s="1188"/>
      <c r="J73" s="1188"/>
      <c r="K73" s="1188"/>
      <c r="L73" s="1188"/>
      <c r="M73" s="1188"/>
      <c r="N73" s="1188"/>
      <c r="O73" s="1188"/>
      <c r="P73" s="1188"/>
      <c r="Q73" s="1188"/>
      <c r="R73" s="1188"/>
      <c r="S73" s="1188"/>
      <c r="T73" s="1188"/>
      <c r="U73" s="1188"/>
    </row>
    <row r="74" spans="2:21" ht="18" customHeight="1">
      <c r="B74" s="675" t="s">
        <v>369</v>
      </c>
      <c r="C74" s="1188" t="s">
        <v>389</v>
      </c>
      <c r="D74" s="1188"/>
      <c r="E74" s="1188"/>
      <c r="F74" s="1188"/>
      <c r="G74" s="1188"/>
      <c r="H74" s="1188"/>
      <c r="I74" s="1188"/>
      <c r="J74" s="1188"/>
      <c r="K74" s="1188"/>
      <c r="L74" s="1188"/>
      <c r="M74" s="1188"/>
      <c r="N74" s="1188"/>
      <c r="O74" s="1188"/>
      <c r="P74" s="1188"/>
      <c r="Q74" s="1188"/>
      <c r="R74" s="1188"/>
      <c r="S74" s="1188"/>
      <c r="T74" s="1188"/>
      <c r="U74" s="1188"/>
    </row>
    <row r="75" spans="2:21" ht="18" customHeight="1">
      <c r="B75" s="675" t="s">
        <v>371</v>
      </c>
      <c r="C75" s="1188" t="s">
        <v>390</v>
      </c>
      <c r="D75" s="1188"/>
      <c r="E75" s="1188"/>
      <c r="F75" s="1188"/>
      <c r="G75" s="1188"/>
      <c r="H75" s="1188"/>
      <c r="I75" s="1188"/>
      <c r="J75" s="1188"/>
      <c r="K75" s="1188"/>
      <c r="L75" s="1188"/>
      <c r="M75" s="1188"/>
      <c r="N75" s="1188"/>
      <c r="O75" s="1188"/>
      <c r="P75" s="1188"/>
      <c r="Q75" s="1188"/>
      <c r="R75" s="1188"/>
      <c r="S75" s="1188"/>
      <c r="T75" s="1188"/>
      <c r="U75" s="1188"/>
    </row>
    <row r="76" spans="2:21" ht="18" customHeight="1">
      <c r="B76" s="675" t="s">
        <v>373</v>
      </c>
      <c r="C76" s="1188" t="s">
        <v>391</v>
      </c>
      <c r="D76" s="1188"/>
      <c r="E76" s="1188"/>
      <c r="F76" s="1188"/>
      <c r="G76" s="1188"/>
      <c r="H76" s="1188"/>
      <c r="I76" s="1188"/>
      <c r="J76" s="1188"/>
      <c r="K76" s="1188"/>
      <c r="L76" s="1188"/>
      <c r="M76" s="1188"/>
      <c r="N76" s="1188"/>
      <c r="O76" s="1188"/>
      <c r="P76" s="1188"/>
      <c r="Q76" s="1188"/>
      <c r="R76" s="1188"/>
      <c r="S76" s="1188"/>
      <c r="T76" s="1188"/>
      <c r="U76" s="1188"/>
    </row>
    <row r="77" spans="2:21" ht="18" customHeight="1">
      <c r="B77" s="675" t="s">
        <v>375</v>
      </c>
      <c r="C77" s="1188" t="s">
        <v>392</v>
      </c>
      <c r="D77" s="1188"/>
      <c r="E77" s="1188"/>
      <c r="F77" s="1188"/>
      <c r="G77" s="1188"/>
      <c r="H77" s="1188"/>
      <c r="I77" s="1188"/>
      <c r="J77" s="1188"/>
      <c r="K77" s="1188"/>
      <c r="L77" s="1188"/>
      <c r="M77" s="1188"/>
      <c r="N77" s="1188"/>
      <c r="O77" s="1188"/>
      <c r="P77" s="1188"/>
      <c r="Q77" s="1188"/>
      <c r="R77" s="1188"/>
      <c r="S77" s="1188"/>
      <c r="T77" s="1188"/>
      <c r="U77" s="1188"/>
    </row>
  </sheetData>
  <mergeCells count="52">
    <mergeCell ref="C77:U77"/>
    <mergeCell ref="C73:U73"/>
    <mergeCell ref="C74:U74"/>
    <mergeCell ref="C75:U75"/>
    <mergeCell ref="C76:U76"/>
    <mergeCell ref="C69:U69"/>
    <mergeCell ref="C70:U70"/>
    <mergeCell ref="C71:U71"/>
    <mergeCell ref="C72:U72"/>
    <mergeCell ref="C65:U65"/>
    <mergeCell ref="C66:U66"/>
    <mergeCell ref="C67:U67"/>
    <mergeCell ref="C68:U68"/>
    <mergeCell ref="C64:U64"/>
    <mergeCell ref="C60:U60"/>
    <mergeCell ref="C61:U61"/>
    <mergeCell ref="C62:U62"/>
    <mergeCell ref="C63:U63"/>
    <mergeCell ref="C56:U56"/>
    <mergeCell ref="C57:U57"/>
    <mergeCell ref="C58:U58"/>
    <mergeCell ref="C59:U59"/>
    <mergeCell ref="A51:I51"/>
    <mergeCell ref="C53:U53"/>
    <mergeCell ref="C54:U54"/>
    <mergeCell ref="C55:U55"/>
    <mergeCell ref="J51:K51"/>
    <mergeCell ref="P51:Q51"/>
    <mergeCell ref="P2:Q2"/>
    <mergeCell ref="J39:M39"/>
    <mergeCell ref="P11:S11"/>
    <mergeCell ref="P5:S5"/>
    <mergeCell ref="P22:S22"/>
    <mergeCell ref="P6:S6"/>
    <mergeCell ref="P13:S13"/>
    <mergeCell ref="P14:S14"/>
    <mergeCell ref="J35:M35"/>
    <mergeCell ref="J34:K34"/>
    <mergeCell ref="D23:I23"/>
    <mergeCell ref="J23:M23"/>
    <mergeCell ref="P23:S23"/>
    <mergeCell ref="P49:S49"/>
    <mergeCell ref="P41:S41"/>
    <mergeCell ref="P39:S39"/>
    <mergeCell ref="P36:S36"/>
    <mergeCell ref="J49:M49"/>
    <mergeCell ref="J41:K41"/>
    <mergeCell ref="J36:K36"/>
    <mergeCell ref="J14:M14"/>
    <mergeCell ref="P35:S35"/>
    <mergeCell ref="P34:S34"/>
    <mergeCell ref="P31:S31"/>
  </mergeCells>
  <printOptions/>
  <pageMargins left="0.75" right="0.75" top="0.67" bottom="0.57" header="0.512" footer="0.512"/>
  <pageSetup horizontalDpi="600" verticalDpi="600" orientation="landscape" paperSize="9" scale="74" r:id="rId1"/>
  <headerFooter alignWithMargins="0">
    <oddHeader>&amp;C都道府県　外郭団体・再委託状況調査</oddHeader>
  </headerFooter>
</worksheet>
</file>

<file path=xl/worksheets/sheet10.xml><?xml version="1.0" encoding="utf-8"?>
<worksheet xmlns="http://schemas.openxmlformats.org/spreadsheetml/2006/main" xmlns:r="http://schemas.openxmlformats.org/officeDocument/2006/relationships">
  <dimension ref="A1:S39"/>
  <sheetViews>
    <sheetView view="pageBreakPreview" zoomScale="75" zoomScaleSheetLayoutView="75" workbookViewId="0" topLeftCell="A1">
      <selection activeCell="K4" sqref="K4:L4"/>
    </sheetView>
  </sheetViews>
  <sheetFormatPr defaultColWidth="9.00390625" defaultRowHeight="13.5"/>
  <cols>
    <col min="1" max="1" width="5.25390625" style="1" bestFit="1" customWidth="1"/>
    <col min="2" max="2" width="18.50390625" style="1" customWidth="1"/>
    <col min="3" max="3" width="7.50390625" style="1" customWidth="1"/>
    <col min="4" max="4" width="7.875" style="1" bestFit="1" customWidth="1"/>
    <col min="5" max="5" width="8.25390625" style="1" bestFit="1" customWidth="1"/>
    <col min="6" max="7" width="7.625" style="1" customWidth="1"/>
    <col min="8" max="8" width="7.875" style="1" customWidth="1"/>
    <col min="9" max="9" width="9.00390625" style="1" customWidth="1"/>
    <col min="10" max="10" width="7.00390625" style="1" customWidth="1"/>
    <col min="11" max="11" width="9.875" style="1" bestFit="1" customWidth="1"/>
    <col min="12" max="12" width="9.00390625" style="1" customWidth="1"/>
    <col min="13" max="13" width="8.625" style="1" bestFit="1" customWidth="1"/>
    <col min="14" max="17" width="9.00390625" style="1" customWidth="1"/>
    <col min="18" max="18" width="5.625" style="1" customWidth="1"/>
    <col min="19" max="19" width="3.875" style="1" customWidth="1"/>
    <col min="20" max="16384" width="9.00390625" style="1" customWidth="1"/>
  </cols>
  <sheetData>
    <row r="1" spans="2:19" ht="14.25" thickBot="1">
      <c r="B1" s="1">
        <f>COUNTA(B5:B35)</f>
        <v>31</v>
      </c>
      <c r="C1" s="674">
        <f>SUM(C5:C35)</f>
        <v>50</v>
      </c>
      <c r="D1" s="674">
        <f aca="true" t="shared" si="0" ref="D1:Q1">SUM(D5:D35)</f>
        <v>35</v>
      </c>
      <c r="E1" s="674">
        <f t="shared" si="0"/>
        <v>9</v>
      </c>
      <c r="F1" s="674">
        <f t="shared" si="0"/>
        <v>728</v>
      </c>
      <c r="G1" s="674">
        <f t="shared" si="0"/>
        <v>90</v>
      </c>
      <c r="H1" s="674">
        <f t="shared" si="0"/>
        <v>152</v>
      </c>
      <c r="I1" s="674">
        <f t="shared" si="0"/>
        <v>319</v>
      </c>
      <c r="J1" s="674">
        <f t="shared" si="0"/>
        <v>313</v>
      </c>
      <c r="K1" s="674">
        <f>SUM(K5:K35)</f>
        <v>6970957</v>
      </c>
      <c r="L1" s="674">
        <f t="shared" si="0"/>
        <v>6954482</v>
      </c>
      <c r="M1" s="674" t="str">
        <f>M5</f>
        <v>把握</v>
      </c>
      <c r="N1" s="674">
        <f t="shared" si="0"/>
        <v>530</v>
      </c>
      <c r="O1" s="674">
        <f t="shared" si="0"/>
        <v>425</v>
      </c>
      <c r="P1" s="674">
        <f t="shared" si="0"/>
        <v>2089061</v>
      </c>
      <c r="Q1" s="674">
        <f t="shared" si="0"/>
        <v>521840</v>
      </c>
      <c r="R1" s="674">
        <f>R5</f>
        <v>0</v>
      </c>
      <c r="S1" s="674">
        <f>S5</f>
        <v>0</v>
      </c>
    </row>
    <row r="2" spans="2:19" ht="13.5">
      <c r="B2" s="1117" t="s">
        <v>217</v>
      </c>
      <c r="C2" s="1118"/>
      <c r="D2" s="1118"/>
      <c r="E2" s="1118"/>
      <c r="F2" s="1118"/>
      <c r="G2" s="1118"/>
      <c r="H2" s="1119"/>
      <c r="I2" s="1117" t="s">
        <v>1868</v>
      </c>
      <c r="J2" s="1118"/>
      <c r="K2" s="1118"/>
      <c r="L2" s="1118"/>
      <c r="M2" s="1118"/>
      <c r="N2" s="1118"/>
      <c r="O2" s="1118"/>
      <c r="P2" s="1118"/>
      <c r="Q2" s="1119"/>
      <c r="R2" s="3"/>
      <c r="S2" s="4"/>
    </row>
    <row r="3" spans="1:19" ht="20.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27">
      <c r="A5" s="29" t="s">
        <v>1544</v>
      </c>
      <c r="B5" s="29" t="s">
        <v>185</v>
      </c>
      <c r="C5" s="29">
        <v>2</v>
      </c>
      <c r="D5" s="29">
        <v>1</v>
      </c>
      <c r="E5" s="29">
        <v>1</v>
      </c>
      <c r="F5" s="29">
        <v>23</v>
      </c>
      <c r="G5" s="29">
        <v>0</v>
      </c>
      <c r="H5" s="29">
        <v>1</v>
      </c>
      <c r="I5" s="29">
        <v>4</v>
      </c>
      <c r="J5" s="29">
        <v>4</v>
      </c>
      <c r="K5" s="92">
        <v>97420</v>
      </c>
      <c r="L5" s="92">
        <v>97420</v>
      </c>
      <c r="M5" s="148" t="s">
        <v>620</v>
      </c>
      <c r="N5" s="29">
        <v>0</v>
      </c>
      <c r="O5" s="29">
        <v>0</v>
      </c>
      <c r="P5" s="29">
        <v>0</v>
      </c>
      <c r="Q5" s="29">
        <v>0</v>
      </c>
      <c r="R5" s="718"/>
      <c r="S5" s="722"/>
    </row>
    <row r="6" spans="1:17" ht="27">
      <c r="A6" s="29" t="s">
        <v>1544</v>
      </c>
      <c r="B6" s="29" t="s">
        <v>187</v>
      </c>
      <c r="C6" s="29">
        <v>3</v>
      </c>
      <c r="D6" s="29">
        <v>2</v>
      </c>
      <c r="E6" s="29">
        <v>1</v>
      </c>
      <c r="F6" s="29">
        <v>76</v>
      </c>
      <c r="G6" s="29">
        <v>3</v>
      </c>
      <c r="H6" s="29">
        <v>19</v>
      </c>
      <c r="I6" s="29">
        <v>3</v>
      </c>
      <c r="J6" s="29">
        <v>3</v>
      </c>
      <c r="K6" s="92">
        <v>450294</v>
      </c>
      <c r="L6" s="92">
        <v>450294</v>
      </c>
      <c r="M6" s="148"/>
      <c r="N6" s="29">
        <v>2</v>
      </c>
      <c r="O6" s="29">
        <v>2</v>
      </c>
      <c r="P6" s="32">
        <v>37522</v>
      </c>
      <c r="Q6" s="32">
        <v>19577</v>
      </c>
    </row>
    <row r="7" spans="1:17" ht="27">
      <c r="A7" s="29" t="s">
        <v>1544</v>
      </c>
      <c r="B7" s="29" t="s">
        <v>188</v>
      </c>
      <c r="C7" s="29">
        <v>1</v>
      </c>
      <c r="D7" s="29">
        <v>1</v>
      </c>
      <c r="E7" s="29">
        <v>0</v>
      </c>
      <c r="F7" s="29">
        <v>10</v>
      </c>
      <c r="G7" s="29">
        <v>0</v>
      </c>
      <c r="H7" s="29">
        <v>7</v>
      </c>
      <c r="I7" s="29">
        <v>3</v>
      </c>
      <c r="J7" s="29">
        <v>3</v>
      </c>
      <c r="K7" s="92">
        <v>189354</v>
      </c>
      <c r="L7" s="92">
        <v>189354</v>
      </c>
      <c r="M7" s="148"/>
      <c r="N7" s="29">
        <v>27</v>
      </c>
      <c r="O7" s="29">
        <v>24</v>
      </c>
      <c r="P7" s="32">
        <v>67563</v>
      </c>
      <c r="Q7" s="32">
        <v>59807</v>
      </c>
    </row>
    <row r="8" spans="1:17" ht="27">
      <c r="A8" s="29" t="s">
        <v>1544</v>
      </c>
      <c r="B8" s="29" t="s">
        <v>189</v>
      </c>
      <c r="C8" s="29">
        <v>4</v>
      </c>
      <c r="D8" s="29">
        <v>3</v>
      </c>
      <c r="E8" s="29">
        <v>1</v>
      </c>
      <c r="F8" s="29">
        <v>59</v>
      </c>
      <c r="G8" s="29">
        <v>14</v>
      </c>
      <c r="H8" s="29">
        <v>32</v>
      </c>
      <c r="I8" s="29">
        <v>4</v>
      </c>
      <c r="J8" s="29">
        <v>4</v>
      </c>
      <c r="K8" s="92">
        <v>925451</v>
      </c>
      <c r="L8" s="92">
        <v>925451</v>
      </c>
      <c r="M8" s="148"/>
      <c r="N8" s="29">
        <v>97</v>
      </c>
      <c r="O8" s="29">
        <v>86</v>
      </c>
      <c r="P8" s="32">
        <v>435777</v>
      </c>
      <c r="Q8" s="32">
        <v>152474</v>
      </c>
    </row>
    <row r="9" spans="1:17" ht="27">
      <c r="A9" s="29" t="s">
        <v>1544</v>
      </c>
      <c r="B9" s="29" t="s">
        <v>190</v>
      </c>
      <c r="C9" s="29">
        <v>1</v>
      </c>
      <c r="D9" s="29">
        <v>1</v>
      </c>
      <c r="E9" s="29">
        <v>0</v>
      </c>
      <c r="F9" s="29">
        <v>8</v>
      </c>
      <c r="G9" s="29">
        <v>1</v>
      </c>
      <c r="H9" s="29">
        <v>2</v>
      </c>
      <c r="I9" s="29">
        <v>5</v>
      </c>
      <c r="J9" s="29">
        <v>5</v>
      </c>
      <c r="K9" s="92">
        <v>25674</v>
      </c>
      <c r="L9" s="92">
        <v>25674</v>
      </c>
      <c r="M9" s="148"/>
      <c r="N9" s="29">
        <v>0</v>
      </c>
      <c r="O9" s="29">
        <v>0</v>
      </c>
      <c r="P9" s="29">
        <v>0</v>
      </c>
      <c r="Q9" s="29">
        <v>0</v>
      </c>
    </row>
    <row r="10" spans="1:17" ht="27">
      <c r="A10" s="29" t="s">
        <v>1544</v>
      </c>
      <c r="B10" s="29" t="s">
        <v>191</v>
      </c>
      <c r="C10" s="29">
        <v>2</v>
      </c>
      <c r="D10" s="29">
        <v>1</v>
      </c>
      <c r="E10" s="29">
        <v>1</v>
      </c>
      <c r="F10" s="29">
        <v>3</v>
      </c>
      <c r="G10" s="29">
        <v>2</v>
      </c>
      <c r="H10" s="29">
        <v>1</v>
      </c>
      <c r="I10" s="29">
        <v>1</v>
      </c>
      <c r="J10" s="29">
        <v>1</v>
      </c>
      <c r="K10" s="92">
        <v>400</v>
      </c>
      <c r="L10" s="92">
        <v>400</v>
      </c>
      <c r="M10" s="148"/>
      <c r="N10" s="29">
        <v>0</v>
      </c>
      <c r="O10" s="29">
        <v>0</v>
      </c>
      <c r="P10" s="29">
        <v>0</v>
      </c>
      <c r="Q10" s="29">
        <v>0</v>
      </c>
    </row>
    <row r="11" spans="1:17" ht="27">
      <c r="A11" s="29" t="s">
        <v>1544</v>
      </c>
      <c r="B11" s="29" t="s">
        <v>192</v>
      </c>
      <c r="C11" s="29">
        <v>0</v>
      </c>
      <c r="D11" s="29">
        <v>0</v>
      </c>
      <c r="E11" s="29">
        <v>0</v>
      </c>
      <c r="F11" s="29">
        <v>1</v>
      </c>
      <c r="G11" s="29">
        <v>1</v>
      </c>
      <c r="H11" s="29">
        <v>0</v>
      </c>
      <c r="I11" s="29">
        <v>2</v>
      </c>
      <c r="J11" s="92">
        <v>2</v>
      </c>
      <c r="K11" s="92">
        <v>5296</v>
      </c>
      <c r="L11" s="202">
        <v>5296</v>
      </c>
      <c r="M11" s="148"/>
      <c r="N11" s="29">
        <v>0</v>
      </c>
      <c r="O11" s="29">
        <v>0</v>
      </c>
      <c r="P11" s="29">
        <v>0</v>
      </c>
      <c r="Q11" s="29">
        <v>0</v>
      </c>
    </row>
    <row r="12" spans="1:17" ht="27">
      <c r="A12" s="29" t="s">
        <v>1544</v>
      </c>
      <c r="B12" s="29" t="s">
        <v>193</v>
      </c>
      <c r="C12" s="29">
        <v>2</v>
      </c>
      <c r="D12" s="29">
        <v>2</v>
      </c>
      <c r="E12" s="29">
        <v>0</v>
      </c>
      <c r="F12" s="29">
        <v>36</v>
      </c>
      <c r="G12" s="29">
        <v>3</v>
      </c>
      <c r="H12" s="29">
        <v>14</v>
      </c>
      <c r="I12" s="29">
        <v>7</v>
      </c>
      <c r="J12" s="29">
        <v>7</v>
      </c>
      <c r="K12" s="92">
        <v>39489</v>
      </c>
      <c r="L12" s="92">
        <v>39489</v>
      </c>
      <c r="M12" s="148"/>
      <c r="N12" s="29">
        <v>7</v>
      </c>
      <c r="O12" s="29">
        <v>7</v>
      </c>
      <c r="P12" s="32">
        <v>20262</v>
      </c>
      <c r="Q12" s="32">
        <v>20262</v>
      </c>
    </row>
    <row r="13" spans="1:17" ht="27">
      <c r="A13" s="29" t="s">
        <v>1544</v>
      </c>
      <c r="B13" s="29" t="s">
        <v>194</v>
      </c>
      <c r="C13" s="29">
        <v>2</v>
      </c>
      <c r="D13" s="29">
        <v>2</v>
      </c>
      <c r="E13" s="29">
        <v>0</v>
      </c>
      <c r="F13" s="29">
        <v>7</v>
      </c>
      <c r="G13" s="29">
        <v>1</v>
      </c>
      <c r="H13" s="29">
        <v>0</v>
      </c>
      <c r="I13" s="29">
        <v>0</v>
      </c>
      <c r="J13" s="29">
        <v>0</v>
      </c>
      <c r="K13" s="92">
        <v>0</v>
      </c>
      <c r="L13" s="92">
        <v>0</v>
      </c>
      <c r="M13" s="148"/>
      <c r="N13" s="29">
        <v>0</v>
      </c>
      <c r="O13" s="29">
        <v>0</v>
      </c>
      <c r="P13" s="29">
        <v>0</v>
      </c>
      <c r="Q13" s="29">
        <v>0</v>
      </c>
    </row>
    <row r="14" spans="1:17" ht="27">
      <c r="A14" s="29" t="s">
        <v>1544</v>
      </c>
      <c r="B14" s="29" t="s">
        <v>195</v>
      </c>
      <c r="C14" s="29">
        <v>1</v>
      </c>
      <c r="D14" s="29">
        <v>1</v>
      </c>
      <c r="E14" s="29">
        <v>0</v>
      </c>
      <c r="F14" s="29">
        <v>6</v>
      </c>
      <c r="G14" s="29">
        <v>1</v>
      </c>
      <c r="H14" s="29">
        <v>1</v>
      </c>
      <c r="I14" s="29">
        <v>3</v>
      </c>
      <c r="J14" s="29">
        <v>3</v>
      </c>
      <c r="K14" s="92">
        <v>8236</v>
      </c>
      <c r="L14" s="92">
        <v>8236</v>
      </c>
      <c r="M14" s="148"/>
      <c r="N14" s="29">
        <v>0</v>
      </c>
      <c r="O14" s="29">
        <v>0</v>
      </c>
      <c r="P14" s="29">
        <v>0</v>
      </c>
      <c r="Q14" s="29">
        <v>0</v>
      </c>
    </row>
    <row r="15" spans="1:17" ht="27">
      <c r="A15" s="29" t="s">
        <v>1544</v>
      </c>
      <c r="B15" s="29" t="s">
        <v>196</v>
      </c>
      <c r="C15" s="29">
        <v>0</v>
      </c>
      <c r="D15" s="29">
        <v>0</v>
      </c>
      <c r="E15" s="29">
        <v>0</v>
      </c>
      <c r="F15" s="29">
        <v>4</v>
      </c>
      <c r="G15" s="29">
        <v>1</v>
      </c>
      <c r="H15" s="29">
        <v>2</v>
      </c>
      <c r="I15" s="29">
        <v>0</v>
      </c>
      <c r="J15" s="29">
        <v>0</v>
      </c>
      <c r="K15" s="92">
        <v>0</v>
      </c>
      <c r="L15" s="92">
        <v>0</v>
      </c>
      <c r="M15" s="148"/>
      <c r="N15" s="29">
        <v>0</v>
      </c>
      <c r="O15" s="29">
        <v>0</v>
      </c>
      <c r="P15" s="29">
        <v>0</v>
      </c>
      <c r="Q15" s="29">
        <v>0</v>
      </c>
    </row>
    <row r="16" spans="1:17" ht="27">
      <c r="A16" s="29" t="s">
        <v>1544</v>
      </c>
      <c r="B16" s="29" t="s">
        <v>197</v>
      </c>
      <c r="C16" s="29">
        <v>3</v>
      </c>
      <c r="D16" s="29">
        <v>3</v>
      </c>
      <c r="E16" s="29">
        <v>0</v>
      </c>
      <c r="F16" s="29">
        <v>61</v>
      </c>
      <c r="G16" s="29">
        <v>11</v>
      </c>
      <c r="H16" s="29">
        <v>8</v>
      </c>
      <c r="I16" s="29">
        <v>11</v>
      </c>
      <c r="J16" s="29">
        <v>11</v>
      </c>
      <c r="K16" s="92">
        <v>521104</v>
      </c>
      <c r="L16" s="92">
        <v>521104</v>
      </c>
      <c r="M16" s="148"/>
      <c r="N16" s="29">
        <v>74</v>
      </c>
      <c r="O16" s="29">
        <v>63</v>
      </c>
      <c r="P16" s="32">
        <v>130787</v>
      </c>
      <c r="Q16" s="32">
        <v>26188</v>
      </c>
    </row>
    <row r="17" spans="1:17" ht="27">
      <c r="A17" s="29" t="s">
        <v>1544</v>
      </c>
      <c r="B17" s="29" t="s">
        <v>198</v>
      </c>
      <c r="C17" s="29">
        <v>2</v>
      </c>
      <c r="D17" s="29">
        <v>1</v>
      </c>
      <c r="E17" s="29">
        <v>0</v>
      </c>
      <c r="F17" s="29">
        <v>9</v>
      </c>
      <c r="G17" s="29">
        <v>2</v>
      </c>
      <c r="H17" s="29">
        <v>1</v>
      </c>
      <c r="I17" s="29">
        <v>2</v>
      </c>
      <c r="J17" s="29">
        <v>2</v>
      </c>
      <c r="K17" s="92">
        <v>2006</v>
      </c>
      <c r="L17" s="92">
        <v>2006</v>
      </c>
      <c r="M17" s="148"/>
      <c r="N17" s="29">
        <v>0</v>
      </c>
      <c r="O17" s="29">
        <v>0</v>
      </c>
      <c r="P17" s="29">
        <v>0</v>
      </c>
      <c r="Q17" s="29">
        <v>0</v>
      </c>
    </row>
    <row r="18" spans="1:17" ht="27">
      <c r="A18" s="29" t="s">
        <v>1544</v>
      </c>
      <c r="B18" s="29" t="s">
        <v>199</v>
      </c>
      <c r="C18" s="29">
        <v>1</v>
      </c>
      <c r="D18" s="29">
        <v>1</v>
      </c>
      <c r="E18" s="29">
        <v>0</v>
      </c>
      <c r="F18" s="29">
        <v>12</v>
      </c>
      <c r="G18" s="29">
        <v>2</v>
      </c>
      <c r="H18" s="29">
        <v>0</v>
      </c>
      <c r="I18" s="29">
        <v>7</v>
      </c>
      <c r="J18" s="29">
        <v>7</v>
      </c>
      <c r="K18" s="92">
        <v>11463</v>
      </c>
      <c r="L18" s="92">
        <v>11463</v>
      </c>
      <c r="M18" s="148"/>
      <c r="N18" s="29">
        <v>0</v>
      </c>
      <c r="O18" s="29">
        <v>0</v>
      </c>
      <c r="P18" s="29">
        <v>0</v>
      </c>
      <c r="Q18" s="29">
        <v>0</v>
      </c>
    </row>
    <row r="19" spans="1:17" ht="27">
      <c r="A19" s="29" t="s">
        <v>1544</v>
      </c>
      <c r="B19" s="29" t="s">
        <v>200</v>
      </c>
      <c r="C19" s="29">
        <v>3</v>
      </c>
      <c r="D19" s="29">
        <v>1</v>
      </c>
      <c r="E19" s="29">
        <v>1</v>
      </c>
      <c r="F19" s="29">
        <v>3</v>
      </c>
      <c r="G19" s="29">
        <v>2</v>
      </c>
      <c r="H19" s="29">
        <v>0</v>
      </c>
      <c r="I19" s="29">
        <v>7</v>
      </c>
      <c r="J19" s="29">
        <v>1</v>
      </c>
      <c r="K19" s="92">
        <v>16979</v>
      </c>
      <c r="L19" s="92">
        <v>504</v>
      </c>
      <c r="M19" s="148"/>
      <c r="N19" s="29">
        <v>3</v>
      </c>
      <c r="O19" s="29">
        <v>3</v>
      </c>
      <c r="P19" s="92">
        <v>1613</v>
      </c>
      <c r="Q19" s="92">
        <v>1613</v>
      </c>
    </row>
    <row r="20" spans="1:17" ht="27">
      <c r="A20" s="29" t="s">
        <v>1544</v>
      </c>
      <c r="B20" s="29" t="s">
        <v>201</v>
      </c>
      <c r="C20" s="29">
        <v>1</v>
      </c>
      <c r="D20" s="29">
        <v>1</v>
      </c>
      <c r="E20" s="29">
        <v>0</v>
      </c>
      <c r="F20" s="29">
        <v>18</v>
      </c>
      <c r="G20" s="29">
        <v>2</v>
      </c>
      <c r="H20" s="29">
        <v>0</v>
      </c>
      <c r="I20" s="29">
        <v>0</v>
      </c>
      <c r="J20" s="29">
        <v>0</v>
      </c>
      <c r="K20" s="92">
        <v>0</v>
      </c>
      <c r="L20" s="92">
        <v>0</v>
      </c>
      <c r="M20" s="148"/>
      <c r="N20" s="29">
        <v>0</v>
      </c>
      <c r="O20" s="29">
        <v>0</v>
      </c>
      <c r="P20" s="29">
        <v>0</v>
      </c>
      <c r="Q20" s="29">
        <v>0</v>
      </c>
    </row>
    <row r="21" spans="1:17" ht="27">
      <c r="A21" s="29" t="s">
        <v>1544</v>
      </c>
      <c r="B21" s="29" t="s">
        <v>202</v>
      </c>
      <c r="C21" s="29">
        <v>4</v>
      </c>
      <c r="D21" s="29">
        <v>3</v>
      </c>
      <c r="E21" s="29">
        <v>1</v>
      </c>
      <c r="F21" s="29">
        <v>103</v>
      </c>
      <c r="G21" s="29">
        <v>24</v>
      </c>
      <c r="H21" s="29">
        <v>31</v>
      </c>
      <c r="I21" s="29">
        <v>239</v>
      </c>
      <c r="J21" s="29">
        <v>239</v>
      </c>
      <c r="K21" s="92">
        <v>2707106</v>
      </c>
      <c r="L21" s="92">
        <v>2707106</v>
      </c>
      <c r="M21" s="148"/>
      <c r="N21" s="32">
        <v>142</v>
      </c>
      <c r="O21" s="29">
        <v>107</v>
      </c>
      <c r="P21" s="32">
        <v>1067109</v>
      </c>
      <c r="Q21" s="32">
        <v>115297</v>
      </c>
    </row>
    <row r="22" spans="1:17" ht="27">
      <c r="A22" s="29" t="s">
        <v>1544</v>
      </c>
      <c r="B22" s="29" t="s">
        <v>203</v>
      </c>
      <c r="C22" s="29">
        <v>3</v>
      </c>
      <c r="D22" s="29">
        <v>2</v>
      </c>
      <c r="E22" s="29">
        <v>1</v>
      </c>
      <c r="F22" s="29">
        <v>25</v>
      </c>
      <c r="G22" s="29">
        <v>0</v>
      </c>
      <c r="H22" s="29">
        <v>6</v>
      </c>
      <c r="I22" s="29">
        <v>4</v>
      </c>
      <c r="J22" s="29">
        <v>4</v>
      </c>
      <c r="K22" s="92">
        <v>285052</v>
      </c>
      <c r="L22" s="92">
        <v>285052</v>
      </c>
      <c r="M22" s="148"/>
      <c r="N22" s="29">
        <v>34</v>
      </c>
      <c r="O22" s="29">
        <v>3</v>
      </c>
      <c r="P22" s="32">
        <v>113866</v>
      </c>
      <c r="Q22" s="32">
        <v>6560</v>
      </c>
    </row>
    <row r="23" spans="1:17" ht="27">
      <c r="A23" s="29" t="s">
        <v>1544</v>
      </c>
      <c r="B23" s="29" t="s">
        <v>204</v>
      </c>
      <c r="C23" s="29">
        <v>3</v>
      </c>
      <c r="D23" s="29">
        <v>3</v>
      </c>
      <c r="E23" s="29">
        <v>0</v>
      </c>
      <c r="F23" s="29">
        <v>27</v>
      </c>
      <c r="G23" s="29">
        <v>0</v>
      </c>
      <c r="H23" s="29">
        <v>4</v>
      </c>
      <c r="I23" s="29">
        <v>4</v>
      </c>
      <c r="J23" s="29">
        <v>4</v>
      </c>
      <c r="K23" s="92">
        <v>712243</v>
      </c>
      <c r="L23" s="92">
        <v>712243</v>
      </c>
      <c r="M23" s="148"/>
      <c r="N23" s="29">
        <v>77</v>
      </c>
      <c r="O23" s="29">
        <v>73</v>
      </c>
      <c r="P23" s="32">
        <v>113226</v>
      </c>
      <c r="Q23" s="32">
        <v>96731</v>
      </c>
    </row>
    <row r="24" spans="1:17" ht="27">
      <c r="A24" s="29" t="s">
        <v>1544</v>
      </c>
      <c r="B24" s="29" t="s">
        <v>205</v>
      </c>
      <c r="C24" s="29">
        <v>2</v>
      </c>
      <c r="D24" s="29">
        <v>2</v>
      </c>
      <c r="E24" s="29">
        <v>0</v>
      </c>
      <c r="F24" s="29">
        <v>103</v>
      </c>
      <c r="G24" s="29">
        <v>12</v>
      </c>
      <c r="H24" s="29">
        <v>2</v>
      </c>
      <c r="I24" s="29">
        <v>1</v>
      </c>
      <c r="J24" s="29">
        <v>1</v>
      </c>
      <c r="K24" s="92">
        <v>794131</v>
      </c>
      <c r="L24" s="92">
        <v>794131</v>
      </c>
      <c r="M24" s="148"/>
      <c r="N24" s="29">
        <v>48</v>
      </c>
      <c r="O24" s="29">
        <v>43</v>
      </c>
      <c r="P24" s="32">
        <v>19706</v>
      </c>
      <c r="Q24" s="32">
        <v>17011</v>
      </c>
    </row>
    <row r="25" spans="1:17" ht="27">
      <c r="A25" s="29" t="s">
        <v>1544</v>
      </c>
      <c r="B25" s="29" t="s">
        <v>206</v>
      </c>
      <c r="C25" s="29">
        <v>2</v>
      </c>
      <c r="D25" s="29">
        <v>1</v>
      </c>
      <c r="E25" s="29">
        <v>1</v>
      </c>
      <c r="F25" s="29">
        <v>45</v>
      </c>
      <c r="G25" s="29">
        <v>2</v>
      </c>
      <c r="H25" s="29">
        <v>20</v>
      </c>
      <c r="I25" s="29">
        <v>2</v>
      </c>
      <c r="J25" s="29">
        <v>2</v>
      </c>
      <c r="K25" s="92">
        <v>90961</v>
      </c>
      <c r="L25" s="92">
        <v>90961</v>
      </c>
      <c r="M25" s="148"/>
      <c r="N25" s="29">
        <v>17</v>
      </c>
      <c r="O25" s="29">
        <v>13</v>
      </c>
      <c r="P25" s="32">
        <v>36296</v>
      </c>
      <c r="Q25" s="32">
        <v>5831</v>
      </c>
    </row>
    <row r="26" spans="1:17" ht="27">
      <c r="A26" s="29" t="s">
        <v>1544</v>
      </c>
      <c r="B26" s="29" t="s">
        <v>207</v>
      </c>
      <c r="C26" s="29">
        <v>0</v>
      </c>
      <c r="D26" s="29">
        <v>0</v>
      </c>
      <c r="E26" s="29">
        <v>0</v>
      </c>
      <c r="F26" s="29">
        <v>0</v>
      </c>
      <c r="G26" s="29">
        <v>0</v>
      </c>
      <c r="H26" s="29">
        <v>0</v>
      </c>
      <c r="I26" s="29">
        <v>3</v>
      </c>
      <c r="J26" s="29">
        <v>3</v>
      </c>
      <c r="K26" s="92">
        <v>46616</v>
      </c>
      <c r="L26" s="92">
        <v>46616</v>
      </c>
      <c r="M26" s="148"/>
      <c r="N26" s="29">
        <v>2</v>
      </c>
      <c r="O26" s="29">
        <v>1</v>
      </c>
      <c r="P26" s="32">
        <v>45334</v>
      </c>
      <c r="Q26" s="29">
        <v>489</v>
      </c>
    </row>
    <row r="27" spans="1:17" ht="27">
      <c r="A27" s="29" t="s">
        <v>1544</v>
      </c>
      <c r="B27" s="29" t="s">
        <v>208</v>
      </c>
      <c r="C27" s="29">
        <v>1</v>
      </c>
      <c r="D27" s="29">
        <v>1</v>
      </c>
      <c r="E27" s="29">
        <v>0</v>
      </c>
      <c r="F27" s="29"/>
      <c r="G27" s="29">
        <v>1</v>
      </c>
      <c r="H27" s="29">
        <v>1</v>
      </c>
      <c r="I27" s="29">
        <v>1</v>
      </c>
      <c r="J27" s="29">
        <v>1</v>
      </c>
      <c r="K27" s="92">
        <v>1893</v>
      </c>
      <c r="L27" s="92">
        <v>1893</v>
      </c>
      <c r="M27" s="148"/>
      <c r="N27" s="29">
        <v>0</v>
      </c>
      <c r="O27" s="29">
        <v>0</v>
      </c>
      <c r="P27" s="29">
        <v>0</v>
      </c>
      <c r="Q27" s="29">
        <v>0</v>
      </c>
    </row>
    <row r="28" spans="1:17" ht="27">
      <c r="A28" s="29" t="s">
        <v>1544</v>
      </c>
      <c r="B28" s="29" t="s">
        <v>209</v>
      </c>
      <c r="C28" s="29">
        <v>0</v>
      </c>
      <c r="D28" s="29">
        <v>0</v>
      </c>
      <c r="E28" s="29">
        <v>0</v>
      </c>
      <c r="F28" s="29">
        <v>0</v>
      </c>
      <c r="G28" s="29">
        <v>0</v>
      </c>
      <c r="H28" s="29">
        <v>0</v>
      </c>
      <c r="I28" s="29">
        <v>0</v>
      </c>
      <c r="J28" s="29">
        <v>0</v>
      </c>
      <c r="K28" s="92">
        <v>0</v>
      </c>
      <c r="L28" s="92">
        <v>0</v>
      </c>
      <c r="M28" s="148" t="s">
        <v>620</v>
      </c>
      <c r="N28" s="29">
        <v>0</v>
      </c>
      <c r="O28" s="29">
        <v>0</v>
      </c>
      <c r="P28" s="29">
        <v>0</v>
      </c>
      <c r="Q28" s="29">
        <v>0</v>
      </c>
    </row>
    <row r="29" spans="1:17" ht="27">
      <c r="A29" s="29" t="s">
        <v>1544</v>
      </c>
      <c r="B29" s="29" t="s">
        <v>210</v>
      </c>
      <c r="C29" s="29">
        <v>0</v>
      </c>
      <c r="D29" s="29">
        <v>0</v>
      </c>
      <c r="E29" s="29">
        <v>0</v>
      </c>
      <c r="F29" s="29">
        <v>1</v>
      </c>
      <c r="G29" s="29">
        <v>0</v>
      </c>
      <c r="H29" s="29">
        <v>0</v>
      </c>
      <c r="I29" s="29">
        <v>0</v>
      </c>
      <c r="J29" s="29">
        <v>0</v>
      </c>
      <c r="K29" s="92">
        <v>0</v>
      </c>
      <c r="L29" s="92">
        <v>0</v>
      </c>
      <c r="M29" s="148"/>
      <c r="N29" s="29">
        <v>0</v>
      </c>
      <c r="O29" s="29">
        <v>0</v>
      </c>
      <c r="P29" s="32">
        <v>0</v>
      </c>
      <c r="Q29" s="32">
        <v>0</v>
      </c>
    </row>
    <row r="30" spans="1:17" ht="27">
      <c r="A30" s="29" t="s">
        <v>1544</v>
      </c>
      <c r="B30" s="29" t="s">
        <v>211</v>
      </c>
      <c r="C30" s="29">
        <v>2</v>
      </c>
      <c r="D30" s="29">
        <v>0</v>
      </c>
      <c r="E30" s="29">
        <v>0</v>
      </c>
      <c r="F30" s="29">
        <v>41</v>
      </c>
      <c r="G30" s="29">
        <v>1</v>
      </c>
      <c r="H30" s="29">
        <v>0</v>
      </c>
      <c r="I30" s="29">
        <v>6</v>
      </c>
      <c r="J30" s="92">
        <v>6</v>
      </c>
      <c r="K30" s="92">
        <v>39789</v>
      </c>
      <c r="L30" s="92">
        <v>39789</v>
      </c>
      <c r="M30" s="148"/>
      <c r="N30" s="147">
        <v>0</v>
      </c>
      <c r="O30" s="147">
        <v>0</v>
      </c>
      <c r="P30" s="32">
        <v>0</v>
      </c>
      <c r="Q30" s="32">
        <v>0</v>
      </c>
    </row>
    <row r="31" spans="1:17" ht="27">
      <c r="A31" s="29" t="s">
        <v>1544</v>
      </c>
      <c r="B31" s="29" t="s">
        <v>212</v>
      </c>
      <c r="C31" s="29">
        <v>0</v>
      </c>
      <c r="D31" s="29">
        <v>0</v>
      </c>
      <c r="E31" s="29">
        <v>0</v>
      </c>
      <c r="F31" s="29">
        <v>0</v>
      </c>
      <c r="G31" s="29">
        <v>0</v>
      </c>
      <c r="H31" s="29">
        <v>0</v>
      </c>
      <c r="I31" s="29">
        <v>0</v>
      </c>
      <c r="J31" s="29">
        <v>0</v>
      </c>
      <c r="K31" s="92">
        <v>0</v>
      </c>
      <c r="L31" s="92">
        <v>0</v>
      </c>
      <c r="M31" s="148"/>
      <c r="N31" s="29">
        <v>0</v>
      </c>
      <c r="O31" s="29">
        <v>0</v>
      </c>
      <c r="P31" s="32">
        <v>0</v>
      </c>
      <c r="Q31" s="32">
        <v>0</v>
      </c>
    </row>
    <row r="32" spans="1:17" ht="27">
      <c r="A32" s="29" t="s">
        <v>1544</v>
      </c>
      <c r="B32" s="29" t="s">
        <v>213</v>
      </c>
      <c r="C32" s="29">
        <v>2</v>
      </c>
      <c r="D32" s="29">
        <v>1</v>
      </c>
      <c r="E32" s="29">
        <v>1</v>
      </c>
      <c r="F32" s="29">
        <v>9</v>
      </c>
      <c r="G32" s="29">
        <v>1</v>
      </c>
      <c r="H32" s="29">
        <v>0</v>
      </c>
      <c r="I32" s="29">
        <v>0</v>
      </c>
      <c r="J32" s="29">
        <v>0</v>
      </c>
      <c r="K32" s="92">
        <v>0</v>
      </c>
      <c r="L32" s="92">
        <v>0</v>
      </c>
      <c r="M32" s="148"/>
      <c r="N32" s="29">
        <v>0</v>
      </c>
      <c r="O32" s="29">
        <v>0</v>
      </c>
      <c r="P32" s="29">
        <v>0</v>
      </c>
      <c r="Q32" s="29">
        <v>0</v>
      </c>
    </row>
    <row r="33" spans="1:17" ht="27">
      <c r="A33" s="29" t="s">
        <v>1544</v>
      </c>
      <c r="B33" s="29" t="s">
        <v>214</v>
      </c>
      <c r="C33" s="29">
        <v>1</v>
      </c>
      <c r="D33" s="29">
        <v>0</v>
      </c>
      <c r="E33" s="29">
        <v>0</v>
      </c>
      <c r="F33" s="29">
        <v>26</v>
      </c>
      <c r="G33" s="29">
        <v>0</v>
      </c>
      <c r="H33" s="29">
        <v>0</v>
      </c>
      <c r="I33" s="29">
        <v>0</v>
      </c>
      <c r="J33" s="29">
        <v>0</v>
      </c>
      <c r="K33" s="92">
        <v>0</v>
      </c>
      <c r="L33" s="92">
        <v>0</v>
      </c>
      <c r="M33" s="148"/>
      <c r="N33" s="29">
        <v>0</v>
      </c>
      <c r="O33" s="29">
        <v>0</v>
      </c>
      <c r="P33" s="29">
        <v>0</v>
      </c>
      <c r="Q33" s="29">
        <v>0</v>
      </c>
    </row>
    <row r="34" spans="1:17" ht="27">
      <c r="A34" s="29" t="s">
        <v>1544</v>
      </c>
      <c r="B34" s="29" t="s">
        <v>215</v>
      </c>
      <c r="C34" s="29">
        <v>1</v>
      </c>
      <c r="D34" s="29">
        <v>0</v>
      </c>
      <c r="E34" s="29">
        <v>0</v>
      </c>
      <c r="F34" s="29">
        <v>9</v>
      </c>
      <c r="G34" s="29">
        <v>1</v>
      </c>
      <c r="H34" s="29">
        <v>0</v>
      </c>
      <c r="I34" s="29">
        <v>0</v>
      </c>
      <c r="J34" s="92">
        <v>0</v>
      </c>
      <c r="K34" s="92">
        <v>0</v>
      </c>
      <c r="L34" s="202">
        <v>0</v>
      </c>
      <c r="M34" s="148"/>
      <c r="N34" s="29">
        <v>0</v>
      </c>
      <c r="O34" s="29">
        <v>0</v>
      </c>
      <c r="P34" s="29">
        <v>0</v>
      </c>
      <c r="Q34" s="29">
        <v>0</v>
      </c>
    </row>
    <row r="35" spans="1:17" ht="27">
      <c r="A35" s="29" t="s">
        <v>1544</v>
      </c>
      <c r="B35" s="29" t="s">
        <v>216</v>
      </c>
      <c r="C35" s="29">
        <v>1</v>
      </c>
      <c r="D35" s="29">
        <v>1</v>
      </c>
      <c r="E35" s="29">
        <v>0</v>
      </c>
      <c r="F35" s="29">
        <v>3</v>
      </c>
      <c r="G35" s="29">
        <v>2</v>
      </c>
      <c r="H35" s="29">
        <v>0</v>
      </c>
      <c r="I35" s="29">
        <v>0</v>
      </c>
      <c r="J35" s="29">
        <v>0</v>
      </c>
      <c r="K35" s="92">
        <v>0</v>
      </c>
      <c r="L35" s="92">
        <v>0</v>
      </c>
      <c r="M35" s="148"/>
      <c r="N35" s="29">
        <v>0</v>
      </c>
      <c r="O35" s="29">
        <v>0</v>
      </c>
      <c r="P35" s="32">
        <v>0</v>
      </c>
      <c r="Q35" s="32">
        <v>0</v>
      </c>
    </row>
    <row r="36" spans="2:17" ht="13.5">
      <c r="B36" s="29"/>
      <c r="C36" s="29"/>
      <c r="D36" s="29"/>
      <c r="E36" s="29"/>
      <c r="F36" s="29"/>
      <c r="G36" s="29"/>
      <c r="H36" s="29"/>
      <c r="I36" s="29"/>
      <c r="J36" s="29"/>
      <c r="K36" s="29"/>
      <c r="L36" s="29"/>
      <c r="M36" s="31"/>
      <c r="N36" s="29"/>
      <c r="O36" s="29"/>
      <c r="P36" s="29"/>
      <c r="Q36" s="29"/>
    </row>
    <row r="37" spans="2:17" ht="13.5">
      <c r="B37" s="29"/>
      <c r="C37" s="29"/>
      <c r="D37" s="29"/>
      <c r="E37" s="29"/>
      <c r="F37" s="29"/>
      <c r="G37" s="29"/>
      <c r="H37" s="29"/>
      <c r="I37" s="29"/>
      <c r="J37" s="29"/>
      <c r="K37" s="29"/>
      <c r="L37" s="29"/>
      <c r="M37" s="31"/>
      <c r="N37" s="29"/>
      <c r="O37" s="29"/>
      <c r="P37" s="29"/>
      <c r="Q37" s="29"/>
    </row>
    <row r="38" spans="2:17" ht="13.5">
      <c r="B38" s="29"/>
      <c r="C38" s="29"/>
      <c r="D38" s="29"/>
      <c r="E38" s="29"/>
      <c r="F38" s="29"/>
      <c r="G38" s="29"/>
      <c r="H38" s="29"/>
      <c r="I38" s="29"/>
      <c r="J38" s="29"/>
      <c r="K38" s="29"/>
      <c r="L38" s="29"/>
      <c r="M38" s="31"/>
      <c r="N38" s="29"/>
      <c r="O38" s="29"/>
      <c r="P38" s="29"/>
      <c r="Q38" s="29"/>
    </row>
    <row r="39" spans="2:17" ht="13.5">
      <c r="B39" s="29"/>
      <c r="C39" s="29"/>
      <c r="D39" s="29"/>
      <c r="E39" s="29"/>
      <c r="F39" s="29"/>
      <c r="G39" s="29"/>
      <c r="H39" s="29"/>
      <c r="I39" s="29"/>
      <c r="J39" s="29"/>
      <c r="K39" s="29"/>
      <c r="L39" s="29"/>
      <c r="M39" s="31"/>
      <c r="N39" s="29"/>
      <c r="O39" s="29"/>
      <c r="P39" s="29"/>
      <c r="Q39" s="29"/>
    </row>
  </sheetData>
  <mergeCells count="3">
    <mergeCell ref="R3:S3"/>
    <mergeCell ref="I2:Q2"/>
    <mergeCell ref="B2:H2"/>
  </mergeCells>
  <printOptions/>
  <pageMargins left="0.75" right="0.75" top="0.55" bottom="0.57" header="0.512" footer="0.512"/>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S44"/>
  <sheetViews>
    <sheetView view="pageBreakPreview" zoomScale="75" zoomScaleSheetLayoutView="75" workbookViewId="0" topLeftCell="A1">
      <selection activeCell="K4" sqref="K4:L4"/>
    </sheetView>
  </sheetViews>
  <sheetFormatPr defaultColWidth="9.00390625" defaultRowHeight="13.5"/>
  <cols>
    <col min="1" max="1" width="6.875" style="774" customWidth="1"/>
    <col min="2" max="2" width="16.50390625" style="774" customWidth="1"/>
    <col min="3" max="3" width="7.625" style="774" customWidth="1"/>
    <col min="4" max="4" width="7.875" style="774" customWidth="1"/>
    <col min="5" max="5" width="6.625" style="774" customWidth="1"/>
    <col min="6" max="6" width="7.25390625" style="774" customWidth="1"/>
    <col min="7" max="7" width="7.375" style="774" customWidth="1"/>
    <col min="8" max="8" width="8.25390625" style="774" bestFit="1" customWidth="1"/>
    <col min="9" max="9" width="9.00390625" style="774" customWidth="1"/>
    <col min="10" max="10" width="8.625" style="774" customWidth="1"/>
    <col min="11" max="12" width="9.00390625" style="774" customWidth="1"/>
    <col min="13" max="13" width="8.625" style="774" bestFit="1" customWidth="1"/>
    <col min="14" max="17" width="9.00390625" style="774" customWidth="1"/>
    <col min="18" max="18" width="5.625" style="774" customWidth="1"/>
    <col min="19" max="19" width="3.25390625" style="774" customWidth="1"/>
    <col min="20" max="16384" width="9.00390625" style="774" customWidth="1"/>
  </cols>
  <sheetData>
    <row r="1" spans="2:19" s="127" customFormat="1" ht="27.75" thickBot="1">
      <c r="B1" s="127">
        <f>COUNTA(B5:B43)</f>
        <v>39</v>
      </c>
      <c r="C1" s="772">
        <f aca="true" t="shared" si="0" ref="C1:H1">SUM(C5:C43)</f>
        <v>35</v>
      </c>
      <c r="D1" s="772">
        <f t="shared" si="0"/>
        <v>29</v>
      </c>
      <c r="E1" s="772">
        <f t="shared" si="0"/>
        <v>2</v>
      </c>
      <c r="F1" s="772">
        <f t="shared" si="0"/>
        <v>596</v>
      </c>
      <c r="G1" s="772">
        <f t="shared" si="0"/>
        <v>11</v>
      </c>
      <c r="H1" s="772">
        <f t="shared" si="0"/>
        <v>181</v>
      </c>
      <c r="I1" s="772" t="s">
        <v>393</v>
      </c>
      <c r="J1" s="772" t="s">
        <v>393</v>
      </c>
      <c r="K1" s="772">
        <f>SUM(K5:K43)</f>
        <v>6383920</v>
      </c>
      <c r="L1" s="772" t="s">
        <v>393</v>
      </c>
      <c r="M1" s="772" t="str">
        <f>M5</f>
        <v>把握していない</v>
      </c>
      <c r="N1" s="772" t="s">
        <v>393</v>
      </c>
      <c r="O1" s="772" t="s">
        <v>393</v>
      </c>
      <c r="P1" s="772" t="s">
        <v>393</v>
      </c>
      <c r="Q1" s="772" t="s">
        <v>393</v>
      </c>
      <c r="R1" s="772" t="s">
        <v>2087</v>
      </c>
      <c r="S1" s="772">
        <f>S5</f>
        <v>0</v>
      </c>
    </row>
    <row r="2" spans="2:19" s="127" customFormat="1" ht="14.25" thickBot="1">
      <c r="B2" s="1204" t="s">
        <v>406</v>
      </c>
      <c r="C2" s="1205"/>
      <c r="D2" s="1205"/>
      <c r="E2" s="1205"/>
      <c r="F2" s="1205"/>
      <c r="G2" s="1205"/>
      <c r="H2" s="1206"/>
      <c r="I2" s="1201" t="s">
        <v>407</v>
      </c>
      <c r="J2" s="1202"/>
      <c r="K2" s="1202"/>
      <c r="L2" s="1202"/>
      <c r="M2" s="1202"/>
      <c r="N2" s="1202"/>
      <c r="O2" s="1202"/>
      <c r="P2" s="1202"/>
      <c r="Q2" s="1203"/>
      <c r="R2" s="913"/>
      <c r="S2" s="914"/>
    </row>
    <row r="3" spans="1:19" s="127" customFormat="1" ht="27.75" hidden="1" thickBot="1">
      <c r="A3" s="915"/>
      <c r="B3" s="903" t="s">
        <v>2038</v>
      </c>
      <c r="C3" s="916" t="s">
        <v>2039</v>
      </c>
      <c r="D3" s="916" t="s">
        <v>2040</v>
      </c>
      <c r="E3" s="916" t="s">
        <v>2041</v>
      </c>
      <c r="F3" s="916" t="s">
        <v>2042</v>
      </c>
      <c r="G3" s="916" t="s">
        <v>2043</v>
      </c>
      <c r="H3" s="917" t="s">
        <v>2044</v>
      </c>
      <c r="I3" s="903" t="s">
        <v>2045</v>
      </c>
      <c r="J3" s="916" t="s">
        <v>2046</v>
      </c>
      <c r="K3" s="916" t="s">
        <v>596</v>
      </c>
      <c r="L3" s="918" t="s">
        <v>597</v>
      </c>
      <c r="M3" s="773" t="s">
        <v>1114</v>
      </c>
      <c r="N3" s="903" t="s">
        <v>598</v>
      </c>
      <c r="O3" s="916" t="s">
        <v>599</v>
      </c>
      <c r="P3" s="916" t="s">
        <v>600</v>
      </c>
      <c r="Q3" s="917" t="s">
        <v>601</v>
      </c>
      <c r="R3" s="1199" t="s">
        <v>602</v>
      </c>
      <c r="S3" s="1200"/>
    </row>
    <row r="4" spans="1:19" s="127" customFormat="1" ht="54.75" thickBot="1">
      <c r="A4" s="11" t="s">
        <v>669</v>
      </c>
      <c r="B4" s="904" t="s">
        <v>339</v>
      </c>
      <c r="C4" s="919" t="s">
        <v>604</v>
      </c>
      <c r="D4" s="919" t="s">
        <v>396</v>
      </c>
      <c r="E4" s="919" t="s">
        <v>605</v>
      </c>
      <c r="F4" s="919" t="s">
        <v>606</v>
      </c>
      <c r="G4" s="919" t="s">
        <v>607</v>
      </c>
      <c r="H4" s="920" t="s">
        <v>608</v>
      </c>
      <c r="I4" s="921" t="s">
        <v>397</v>
      </c>
      <c r="J4" s="922" t="s">
        <v>408</v>
      </c>
      <c r="K4" s="740" t="s">
        <v>294</v>
      </c>
      <c r="L4" s="741" t="s">
        <v>1549</v>
      </c>
      <c r="M4" s="924" t="s">
        <v>609</v>
      </c>
      <c r="N4" s="921" t="s">
        <v>399</v>
      </c>
      <c r="O4" s="922" t="s">
        <v>400</v>
      </c>
      <c r="P4" s="922" t="s">
        <v>409</v>
      </c>
      <c r="Q4" s="925" t="s">
        <v>410</v>
      </c>
      <c r="R4" s="926" t="s">
        <v>411</v>
      </c>
      <c r="S4" s="927" t="s">
        <v>610</v>
      </c>
    </row>
    <row r="5" spans="1:19" ht="27">
      <c r="A5" s="153" t="s">
        <v>2090</v>
      </c>
      <c r="B5" s="953" t="s">
        <v>2092</v>
      </c>
      <c r="C5" s="208">
        <v>1</v>
      </c>
      <c r="D5" s="209">
        <v>1</v>
      </c>
      <c r="E5" s="209"/>
      <c r="F5" s="209">
        <v>2</v>
      </c>
      <c r="G5" s="210"/>
      <c r="H5" s="211"/>
      <c r="I5" s="928"/>
      <c r="J5" s="929"/>
      <c r="K5" s="212"/>
      <c r="L5" s="930"/>
      <c r="M5" s="931" t="s">
        <v>621</v>
      </c>
      <c r="N5" s="928"/>
      <c r="O5" s="929"/>
      <c r="P5" s="929"/>
      <c r="Q5" s="930"/>
      <c r="R5" s="931" t="s">
        <v>2087</v>
      </c>
      <c r="S5" s="932"/>
    </row>
    <row r="6" spans="1:19" ht="27">
      <c r="A6" s="153" t="s">
        <v>2090</v>
      </c>
      <c r="B6" s="954" t="s">
        <v>2093</v>
      </c>
      <c r="C6" s="213"/>
      <c r="D6" s="214">
        <v>0</v>
      </c>
      <c r="E6" s="214"/>
      <c r="F6" s="214">
        <v>1</v>
      </c>
      <c r="G6" s="215"/>
      <c r="H6" s="216"/>
      <c r="I6" s="933"/>
      <c r="J6" s="934"/>
      <c r="K6" s="217"/>
      <c r="L6" s="935"/>
      <c r="M6" s="936"/>
      <c r="N6" s="933"/>
      <c r="O6" s="934"/>
      <c r="P6" s="934"/>
      <c r="Q6" s="935"/>
      <c r="R6" s="937"/>
      <c r="S6" s="938"/>
    </row>
    <row r="7" spans="1:19" ht="27">
      <c r="A7" s="153" t="s">
        <v>2090</v>
      </c>
      <c r="B7" s="954" t="s">
        <v>2094</v>
      </c>
      <c r="C7" s="213">
        <v>1</v>
      </c>
      <c r="D7" s="214">
        <v>1</v>
      </c>
      <c r="E7" s="214"/>
      <c r="F7" s="214">
        <v>2</v>
      </c>
      <c r="G7" s="215"/>
      <c r="H7" s="216">
        <v>1</v>
      </c>
      <c r="I7" s="933"/>
      <c r="J7" s="934"/>
      <c r="K7" s="217">
        <v>28182</v>
      </c>
      <c r="L7" s="935"/>
      <c r="M7" s="937"/>
      <c r="N7" s="933"/>
      <c r="O7" s="934"/>
      <c r="P7" s="934"/>
      <c r="Q7" s="935"/>
      <c r="R7" s="937"/>
      <c r="S7" s="938"/>
    </row>
    <row r="8" spans="1:19" ht="27">
      <c r="A8" s="153" t="s">
        <v>2090</v>
      </c>
      <c r="B8" s="954" t="s">
        <v>1664</v>
      </c>
      <c r="C8" s="213"/>
      <c r="D8" s="214">
        <v>0</v>
      </c>
      <c r="E8" s="214"/>
      <c r="F8" s="214">
        <v>0</v>
      </c>
      <c r="G8" s="215"/>
      <c r="H8" s="216"/>
      <c r="I8" s="933"/>
      <c r="J8" s="934"/>
      <c r="K8" s="217"/>
      <c r="L8" s="935"/>
      <c r="M8" s="937"/>
      <c r="N8" s="933"/>
      <c r="O8" s="934"/>
      <c r="P8" s="934"/>
      <c r="Q8" s="935"/>
      <c r="R8" s="937"/>
      <c r="S8" s="938"/>
    </row>
    <row r="9" spans="1:19" ht="40.5">
      <c r="A9" s="153" t="s">
        <v>2090</v>
      </c>
      <c r="B9" s="954" t="s">
        <v>1665</v>
      </c>
      <c r="C9" s="213">
        <v>1</v>
      </c>
      <c r="D9" s="214">
        <v>1</v>
      </c>
      <c r="E9" s="214"/>
      <c r="F9" s="214">
        <v>1</v>
      </c>
      <c r="G9" s="215"/>
      <c r="H9" s="216"/>
      <c r="I9" s="933"/>
      <c r="J9" s="934"/>
      <c r="K9" s="217">
        <v>111755</v>
      </c>
      <c r="L9" s="935"/>
      <c r="M9" s="937"/>
      <c r="N9" s="933"/>
      <c r="O9" s="934"/>
      <c r="P9" s="934"/>
      <c r="Q9" s="935"/>
      <c r="R9" s="937"/>
      <c r="S9" s="938"/>
    </row>
    <row r="10" spans="1:19" ht="27">
      <c r="A10" s="153" t="s">
        <v>2090</v>
      </c>
      <c r="B10" s="954" t="s">
        <v>1666</v>
      </c>
      <c r="C10" s="213">
        <v>1</v>
      </c>
      <c r="D10" s="214">
        <v>1</v>
      </c>
      <c r="E10" s="214"/>
      <c r="F10" s="214">
        <v>11</v>
      </c>
      <c r="G10" s="215"/>
      <c r="H10" s="216">
        <v>3</v>
      </c>
      <c r="I10" s="933"/>
      <c r="J10" s="934"/>
      <c r="K10" s="217">
        <v>21491</v>
      </c>
      <c r="L10" s="935"/>
      <c r="M10" s="937"/>
      <c r="N10" s="933"/>
      <c r="O10" s="934"/>
      <c r="P10" s="934"/>
      <c r="Q10" s="935"/>
      <c r="R10" s="937"/>
      <c r="S10" s="938"/>
    </row>
    <row r="11" spans="1:19" ht="27">
      <c r="A11" s="153" t="s">
        <v>2090</v>
      </c>
      <c r="B11" s="954" t="s">
        <v>1667</v>
      </c>
      <c r="C11" s="213"/>
      <c r="D11" s="214">
        <v>0</v>
      </c>
      <c r="E11" s="214"/>
      <c r="F11" s="214">
        <v>1</v>
      </c>
      <c r="G11" s="215">
        <v>1</v>
      </c>
      <c r="H11" s="216"/>
      <c r="I11" s="933"/>
      <c r="J11" s="934"/>
      <c r="K11" s="217">
        <v>2269</v>
      </c>
      <c r="L11" s="935"/>
      <c r="M11" s="937"/>
      <c r="N11" s="933"/>
      <c r="O11" s="934"/>
      <c r="P11" s="934"/>
      <c r="Q11" s="935"/>
      <c r="R11" s="937"/>
      <c r="S11" s="938"/>
    </row>
    <row r="12" spans="1:19" ht="27">
      <c r="A12" s="153" t="s">
        <v>2090</v>
      </c>
      <c r="B12" s="954" t="s">
        <v>1668</v>
      </c>
      <c r="C12" s="213">
        <v>1</v>
      </c>
      <c r="D12" s="214">
        <v>1</v>
      </c>
      <c r="E12" s="214"/>
      <c r="F12" s="214">
        <v>14</v>
      </c>
      <c r="G12" s="215"/>
      <c r="H12" s="216">
        <v>5</v>
      </c>
      <c r="I12" s="933"/>
      <c r="J12" s="934"/>
      <c r="K12" s="217">
        <v>50294</v>
      </c>
      <c r="L12" s="935"/>
      <c r="M12" s="937"/>
      <c r="N12" s="933"/>
      <c r="O12" s="934"/>
      <c r="P12" s="934"/>
      <c r="Q12" s="935"/>
      <c r="R12" s="937"/>
      <c r="S12" s="938"/>
    </row>
    <row r="13" spans="1:19" ht="40.5">
      <c r="A13" s="153" t="s">
        <v>2090</v>
      </c>
      <c r="B13" s="954" t="s">
        <v>1669</v>
      </c>
      <c r="C13" s="213">
        <v>1</v>
      </c>
      <c r="D13" s="214">
        <v>1</v>
      </c>
      <c r="E13" s="214"/>
      <c r="F13" s="214">
        <v>3</v>
      </c>
      <c r="G13" s="215"/>
      <c r="H13" s="216"/>
      <c r="I13" s="933"/>
      <c r="J13" s="934"/>
      <c r="K13" s="217">
        <v>1472</v>
      </c>
      <c r="L13" s="935"/>
      <c r="M13" s="937"/>
      <c r="N13" s="933"/>
      <c r="O13" s="934"/>
      <c r="P13" s="934"/>
      <c r="Q13" s="935"/>
      <c r="R13" s="937"/>
      <c r="S13" s="938"/>
    </row>
    <row r="14" spans="1:19" ht="27">
      <c r="A14" s="153" t="s">
        <v>2090</v>
      </c>
      <c r="B14" s="954" t="s">
        <v>1670</v>
      </c>
      <c r="C14" s="213"/>
      <c r="D14" s="214">
        <v>0</v>
      </c>
      <c r="E14" s="214"/>
      <c r="F14" s="214">
        <v>8</v>
      </c>
      <c r="G14" s="215"/>
      <c r="H14" s="216">
        <v>3</v>
      </c>
      <c r="I14" s="933"/>
      <c r="J14" s="934"/>
      <c r="K14" s="217">
        <v>17868</v>
      </c>
      <c r="L14" s="935"/>
      <c r="M14" s="937"/>
      <c r="N14" s="933"/>
      <c r="O14" s="934"/>
      <c r="P14" s="934"/>
      <c r="Q14" s="935"/>
      <c r="R14" s="937"/>
      <c r="S14" s="939"/>
    </row>
    <row r="15" spans="1:19" ht="27">
      <c r="A15" s="153" t="s">
        <v>2090</v>
      </c>
      <c r="B15" s="954" t="s">
        <v>1671</v>
      </c>
      <c r="C15" s="213">
        <v>1</v>
      </c>
      <c r="D15" s="214">
        <v>0</v>
      </c>
      <c r="E15" s="214">
        <v>1</v>
      </c>
      <c r="F15" s="214">
        <v>1</v>
      </c>
      <c r="G15" s="215"/>
      <c r="H15" s="216">
        <v>1</v>
      </c>
      <c r="I15" s="933"/>
      <c r="J15" s="934"/>
      <c r="K15" s="217"/>
      <c r="L15" s="935"/>
      <c r="M15" s="937"/>
      <c r="N15" s="933"/>
      <c r="O15" s="934"/>
      <c r="P15" s="934"/>
      <c r="Q15" s="935"/>
      <c r="R15" s="937"/>
      <c r="S15" s="940"/>
    </row>
    <row r="16" spans="1:19" ht="27">
      <c r="A16" s="153" t="s">
        <v>2090</v>
      </c>
      <c r="B16" s="955" t="s">
        <v>413</v>
      </c>
      <c r="C16" s="213">
        <v>1</v>
      </c>
      <c r="D16" s="214">
        <v>1</v>
      </c>
      <c r="E16" s="214"/>
      <c r="F16" s="214">
        <v>24</v>
      </c>
      <c r="G16" s="215"/>
      <c r="H16" s="216">
        <v>1</v>
      </c>
      <c r="I16" s="933"/>
      <c r="J16" s="934"/>
      <c r="K16" s="217"/>
      <c r="L16" s="935"/>
      <c r="M16" s="937"/>
      <c r="N16" s="933"/>
      <c r="O16" s="934"/>
      <c r="P16" s="934"/>
      <c r="Q16" s="935"/>
      <c r="R16" s="937"/>
      <c r="S16" s="940"/>
    </row>
    <row r="17" spans="1:19" ht="27">
      <c r="A17" s="153" t="s">
        <v>2090</v>
      </c>
      <c r="B17" s="954" t="s">
        <v>1672</v>
      </c>
      <c r="C17" s="213"/>
      <c r="D17" s="214">
        <v>0</v>
      </c>
      <c r="E17" s="214"/>
      <c r="F17" s="214">
        <v>14</v>
      </c>
      <c r="G17" s="215">
        <v>1</v>
      </c>
      <c r="H17" s="216">
        <v>3</v>
      </c>
      <c r="I17" s="933"/>
      <c r="J17" s="934"/>
      <c r="K17" s="217"/>
      <c r="L17" s="935"/>
      <c r="M17" s="937"/>
      <c r="N17" s="933"/>
      <c r="O17" s="934"/>
      <c r="P17" s="934"/>
      <c r="Q17" s="935"/>
      <c r="R17" s="937"/>
      <c r="S17" s="940"/>
    </row>
    <row r="18" spans="1:19" ht="27">
      <c r="A18" s="153" t="s">
        <v>2090</v>
      </c>
      <c r="B18" s="955" t="s">
        <v>414</v>
      </c>
      <c r="C18" s="213"/>
      <c r="D18" s="214">
        <v>0</v>
      </c>
      <c r="E18" s="214"/>
      <c r="F18" s="214">
        <v>7</v>
      </c>
      <c r="G18" s="215"/>
      <c r="H18" s="216">
        <v>6</v>
      </c>
      <c r="I18" s="933"/>
      <c r="J18" s="934"/>
      <c r="K18" s="217">
        <v>14143</v>
      </c>
      <c r="L18" s="935"/>
      <c r="M18" s="937"/>
      <c r="N18" s="933"/>
      <c r="O18" s="934"/>
      <c r="P18" s="934"/>
      <c r="Q18" s="935"/>
      <c r="R18" s="937"/>
      <c r="S18" s="940"/>
    </row>
    <row r="19" spans="1:19" ht="27">
      <c r="A19" s="153" t="s">
        <v>2090</v>
      </c>
      <c r="B19" s="954" t="s">
        <v>1673</v>
      </c>
      <c r="C19" s="213"/>
      <c r="D19" s="214">
        <v>0</v>
      </c>
      <c r="E19" s="214"/>
      <c r="F19" s="214">
        <v>2</v>
      </c>
      <c r="G19" s="215">
        <v>1</v>
      </c>
      <c r="H19" s="216"/>
      <c r="I19" s="933"/>
      <c r="J19" s="934"/>
      <c r="K19" s="217"/>
      <c r="L19" s="935"/>
      <c r="M19" s="937"/>
      <c r="N19" s="933"/>
      <c r="O19" s="934"/>
      <c r="P19" s="934"/>
      <c r="Q19" s="935"/>
      <c r="R19" s="937"/>
      <c r="S19" s="940"/>
    </row>
    <row r="20" spans="1:19" ht="27">
      <c r="A20" s="153" t="s">
        <v>2090</v>
      </c>
      <c r="B20" s="954" t="s">
        <v>1674</v>
      </c>
      <c r="C20" s="213">
        <v>1</v>
      </c>
      <c r="D20" s="214">
        <v>1</v>
      </c>
      <c r="E20" s="214"/>
      <c r="F20" s="214">
        <v>22</v>
      </c>
      <c r="G20" s="215">
        <v>3</v>
      </c>
      <c r="H20" s="216">
        <v>9</v>
      </c>
      <c r="I20" s="933"/>
      <c r="J20" s="934"/>
      <c r="K20" s="217">
        <v>76528</v>
      </c>
      <c r="L20" s="935"/>
      <c r="M20" s="937"/>
      <c r="N20" s="933"/>
      <c r="O20" s="934"/>
      <c r="P20" s="934"/>
      <c r="Q20" s="935"/>
      <c r="R20" s="937"/>
      <c r="S20" s="940"/>
    </row>
    <row r="21" spans="1:19" ht="40.5">
      <c r="A21" s="153" t="s">
        <v>2090</v>
      </c>
      <c r="B21" s="955" t="s">
        <v>415</v>
      </c>
      <c r="C21" s="213">
        <v>1</v>
      </c>
      <c r="D21" s="214">
        <v>1</v>
      </c>
      <c r="E21" s="214"/>
      <c r="F21" s="214">
        <v>2</v>
      </c>
      <c r="G21" s="215"/>
      <c r="H21" s="216"/>
      <c r="I21" s="933"/>
      <c r="J21" s="934"/>
      <c r="K21" s="217"/>
      <c r="L21" s="935"/>
      <c r="M21" s="937"/>
      <c r="N21" s="933"/>
      <c r="O21" s="934"/>
      <c r="P21" s="934"/>
      <c r="Q21" s="935"/>
      <c r="R21" s="937"/>
      <c r="S21" s="940"/>
    </row>
    <row r="22" spans="1:19" ht="27">
      <c r="A22" s="153" t="s">
        <v>2090</v>
      </c>
      <c r="B22" s="954" t="s">
        <v>1675</v>
      </c>
      <c r="C22" s="213">
        <v>1</v>
      </c>
      <c r="D22" s="214">
        <v>1</v>
      </c>
      <c r="E22" s="214"/>
      <c r="F22" s="214">
        <v>7</v>
      </c>
      <c r="G22" s="215"/>
      <c r="H22" s="216">
        <v>3</v>
      </c>
      <c r="I22" s="933"/>
      <c r="J22" s="934"/>
      <c r="K22" s="217">
        <v>41926</v>
      </c>
      <c r="L22" s="935"/>
      <c r="M22" s="937"/>
      <c r="N22" s="933"/>
      <c r="O22" s="934"/>
      <c r="P22" s="934"/>
      <c r="Q22" s="935"/>
      <c r="R22" s="937"/>
      <c r="S22" s="940"/>
    </row>
    <row r="23" spans="1:19" ht="27">
      <c r="A23" s="153" t="s">
        <v>2090</v>
      </c>
      <c r="B23" s="954" t="s">
        <v>1676</v>
      </c>
      <c r="C23" s="213">
        <v>1</v>
      </c>
      <c r="D23" s="214">
        <v>1</v>
      </c>
      <c r="E23" s="214"/>
      <c r="F23" s="214">
        <v>14</v>
      </c>
      <c r="G23" s="215"/>
      <c r="H23" s="216"/>
      <c r="I23" s="933"/>
      <c r="J23" s="934"/>
      <c r="K23" s="217">
        <v>7156</v>
      </c>
      <c r="L23" s="935"/>
      <c r="M23" s="937"/>
      <c r="N23" s="933"/>
      <c r="O23" s="934"/>
      <c r="P23" s="934"/>
      <c r="Q23" s="935"/>
      <c r="R23" s="937"/>
      <c r="S23" s="940"/>
    </row>
    <row r="24" spans="1:19" ht="27">
      <c r="A24" s="153" t="s">
        <v>2090</v>
      </c>
      <c r="B24" s="956" t="s">
        <v>1677</v>
      </c>
      <c r="C24" s="218">
        <v>1</v>
      </c>
      <c r="D24" s="219">
        <v>0</v>
      </c>
      <c r="E24" s="219"/>
      <c r="F24" s="214">
        <v>8</v>
      </c>
      <c r="G24" s="214"/>
      <c r="H24" s="220">
        <v>1</v>
      </c>
      <c r="I24" s="941"/>
      <c r="J24" s="942"/>
      <c r="K24" s="221">
        <v>18958</v>
      </c>
      <c r="L24" s="935"/>
      <c r="M24" s="937"/>
      <c r="N24" s="933"/>
      <c r="O24" s="934"/>
      <c r="P24" s="934"/>
      <c r="Q24" s="935"/>
      <c r="R24" s="937"/>
      <c r="S24" s="940"/>
    </row>
    <row r="25" spans="1:19" ht="27">
      <c r="A25" s="153" t="s">
        <v>2090</v>
      </c>
      <c r="B25" s="957" t="s">
        <v>1678</v>
      </c>
      <c r="C25" s="213">
        <v>2</v>
      </c>
      <c r="D25" s="214">
        <v>2</v>
      </c>
      <c r="E25" s="214"/>
      <c r="F25" s="219">
        <v>23</v>
      </c>
      <c r="G25" s="222"/>
      <c r="H25" s="216">
        <v>9</v>
      </c>
      <c r="I25" s="933"/>
      <c r="J25" s="934"/>
      <c r="K25" s="217"/>
      <c r="L25" s="935"/>
      <c r="M25" s="937"/>
      <c r="N25" s="933"/>
      <c r="O25" s="934"/>
      <c r="P25" s="934"/>
      <c r="Q25" s="935"/>
      <c r="R25" s="937"/>
      <c r="S25" s="940"/>
    </row>
    <row r="26" spans="1:19" ht="40.5">
      <c r="A26" s="153" t="s">
        <v>2090</v>
      </c>
      <c r="B26" s="954" t="s">
        <v>1679</v>
      </c>
      <c r="C26" s="213">
        <v>1</v>
      </c>
      <c r="D26" s="214">
        <v>0</v>
      </c>
      <c r="E26" s="214"/>
      <c r="F26" s="214">
        <v>8</v>
      </c>
      <c r="G26" s="215"/>
      <c r="H26" s="216"/>
      <c r="I26" s="933"/>
      <c r="J26" s="934"/>
      <c r="K26" s="217"/>
      <c r="L26" s="935"/>
      <c r="M26" s="937"/>
      <c r="N26" s="933"/>
      <c r="O26" s="934"/>
      <c r="P26" s="934"/>
      <c r="Q26" s="935"/>
      <c r="R26" s="937"/>
      <c r="S26" s="940"/>
    </row>
    <row r="27" spans="1:19" ht="27">
      <c r="A27" s="153" t="s">
        <v>2090</v>
      </c>
      <c r="B27" s="954" t="s">
        <v>1680</v>
      </c>
      <c r="C27" s="213"/>
      <c r="D27" s="214">
        <v>0</v>
      </c>
      <c r="E27" s="214"/>
      <c r="F27" s="214">
        <v>7</v>
      </c>
      <c r="G27" s="215"/>
      <c r="H27" s="216">
        <v>5</v>
      </c>
      <c r="I27" s="933"/>
      <c r="J27" s="934"/>
      <c r="K27" s="217">
        <v>17613</v>
      </c>
      <c r="L27" s="935"/>
      <c r="M27" s="937"/>
      <c r="N27" s="933"/>
      <c r="O27" s="934"/>
      <c r="P27" s="934"/>
      <c r="Q27" s="935"/>
      <c r="R27" s="937"/>
      <c r="S27" s="940"/>
    </row>
    <row r="28" spans="1:19" ht="40.5">
      <c r="A28" s="153" t="s">
        <v>2090</v>
      </c>
      <c r="B28" s="954" t="s">
        <v>1681</v>
      </c>
      <c r="C28" s="213">
        <v>1</v>
      </c>
      <c r="D28" s="214">
        <v>0</v>
      </c>
      <c r="E28" s="214"/>
      <c r="F28" s="214">
        <v>24</v>
      </c>
      <c r="G28" s="215"/>
      <c r="H28" s="216"/>
      <c r="I28" s="933"/>
      <c r="J28" s="934"/>
      <c r="K28" s="217"/>
      <c r="L28" s="935"/>
      <c r="M28" s="937"/>
      <c r="N28" s="933"/>
      <c r="O28" s="934"/>
      <c r="P28" s="934"/>
      <c r="Q28" s="935"/>
      <c r="R28" s="937"/>
      <c r="S28" s="940"/>
    </row>
    <row r="29" spans="1:19" ht="27">
      <c r="A29" s="153" t="s">
        <v>2090</v>
      </c>
      <c r="B29" s="954" t="s">
        <v>1682</v>
      </c>
      <c r="C29" s="213">
        <v>3</v>
      </c>
      <c r="D29" s="214">
        <v>2</v>
      </c>
      <c r="E29" s="214"/>
      <c r="F29" s="214">
        <v>119</v>
      </c>
      <c r="G29" s="215">
        <v>1</v>
      </c>
      <c r="H29" s="216"/>
      <c r="I29" s="933"/>
      <c r="J29" s="934"/>
      <c r="K29" s="217">
        <v>5974</v>
      </c>
      <c r="L29" s="935"/>
      <c r="M29" s="937"/>
      <c r="N29" s="933"/>
      <c r="O29" s="934"/>
      <c r="P29" s="934"/>
      <c r="Q29" s="935"/>
      <c r="R29" s="937"/>
      <c r="S29" s="940"/>
    </row>
    <row r="30" spans="1:19" ht="27">
      <c r="A30" s="153" t="s">
        <v>2090</v>
      </c>
      <c r="B30" s="955" t="s">
        <v>412</v>
      </c>
      <c r="C30" s="213">
        <v>2</v>
      </c>
      <c r="D30" s="214">
        <v>2</v>
      </c>
      <c r="E30" s="214"/>
      <c r="F30" s="214">
        <v>21</v>
      </c>
      <c r="G30" s="215"/>
      <c r="H30" s="216"/>
      <c r="I30" s="933"/>
      <c r="J30" s="934"/>
      <c r="K30" s="217"/>
      <c r="L30" s="935"/>
      <c r="M30" s="937"/>
      <c r="N30" s="933"/>
      <c r="O30" s="934"/>
      <c r="P30" s="934"/>
      <c r="Q30" s="935"/>
      <c r="R30" s="937"/>
      <c r="S30" s="940"/>
    </row>
    <row r="31" spans="1:19" ht="27">
      <c r="A31" s="153" t="s">
        <v>2090</v>
      </c>
      <c r="B31" s="954" t="s">
        <v>1683</v>
      </c>
      <c r="C31" s="213">
        <v>0</v>
      </c>
      <c r="D31" s="214">
        <v>0</v>
      </c>
      <c r="E31" s="214"/>
      <c r="F31" s="214">
        <v>7</v>
      </c>
      <c r="G31" s="215"/>
      <c r="H31" s="216">
        <v>2</v>
      </c>
      <c r="I31" s="933"/>
      <c r="J31" s="934"/>
      <c r="K31" s="217">
        <v>5874</v>
      </c>
      <c r="L31" s="935"/>
      <c r="M31" s="937"/>
      <c r="N31" s="933"/>
      <c r="O31" s="934"/>
      <c r="P31" s="934"/>
      <c r="Q31" s="935"/>
      <c r="R31" s="937"/>
      <c r="S31" s="940"/>
    </row>
    <row r="32" spans="1:19" ht="27">
      <c r="A32" s="153" t="s">
        <v>2090</v>
      </c>
      <c r="B32" s="954" t="s">
        <v>1684</v>
      </c>
      <c r="C32" s="213">
        <v>1</v>
      </c>
      <c r="D32" s="214">
        <v>1</v>
      </c>
      <c r="E32" s="214"/>
      <c r="F32" s="214">
        <v>27</v>
      </c>
      <c r="G32" s="215"/>
      <c r="H32" s="216">
        <v>12</v>
      </c>
      <c r="I32" s="933"/>
      <c r="J32" s="934"/>
      <c r="K32" s="217">
        <v>133070</v>
      </c>
      <c r="L32" s="935"/>
      <c r="M32" s="937"/>
      <c r="N32" s="933"/>
      <c r="O32" s="934"/>
      <c r="P32" s="934"/>
      <c r="Q32" s="935"/>
      <c r="R32" s="937"/>
      <c r="S32" s="940"/>
    </row>
    <row r="33" spans="1:19" ht="27">
      <c r="A33" s="153" t="s">
        <v>2090</v>
      </c>
      <c r="B33" s="954" t="s">
        <v>1685</v>
      </c>
      <c r="C33" s="213"/>
      <c r="D33" s="214">
        <v>0</v>
      </c>
      <c r="E33" s="214"/>
      <c r="F33" s="214">
        <v>15</v>
      </c>
      <c r="G33" s="215"/>
      <c r="H33" s="216">
        <v>3</v>
      </c>
      <c r="I33" s="933"/>
      <c r="J33" s="934"/>
      <c r="K33" s="217">
        <v>153000</v>
      </c>
      <c r="L33" s="935"/>
      <c r="M33" s="937"/>
      <c r="N33" s="933"/>
      <c r="O33" s="934"/>
      <c r="P33" s="934"/>
      <c r="Q33" s="935"/>
      <c r="R33" s="937"/>
      <c r="S33" s="940"/>
    </row>
    <row r="34" spans="1:19" ht="27">
      <c r="A34" s="153" t="s">
        <v>2090</v>
      </c>
      <c r="B34" s="954" t="s">
        <v>1686</v>
      </c>
      <c r="C34" s="213">
        <v>1</v>
      </c>
      <c r="D34" s="214">
        <v>1</v>
      </c>
      <c r="E34" s="214"/>
      <c r="F34" s="214">
        <v>13</v>
      </c>
      <c r="G34" s="215"/>
      <c r="H34" s="216">
        <v>8</v>
      </c>
      <c r="I34" s="933"/>
      <c r="J34" s="934"/>
      <c r="K34" s="217">
        <v>327530</v>
      </c>
      <c r="L34" s="935"/>
      <c r="M34" s="937"/>
      <c r="N34" s="933"/>
      <c r="O34" s="934"/>
      <c r="P34" s="934"/>
      <c r="Q34" s="935"/>
      <c r="R34" s="937"/>
      <c r="S34" s="940"/>
    </row>
    <row r="35" spans="1:19" ht="27">
      <c r="A35" s="153" t="s">
        <v>2090</v>
      </c>
      <c r="B35" s="954" t="s">
        <v>1687</v>
      </c>
      <c r="C35" s="213">
        <v>1</v>
      </c>
      <c r="D35" s="214">
        <v>0</v>
      </c>
      <c r="E35" s="214">
        <v>1</v>
      </c>
      <c r="F35" s="214">
        <v>35</v>
      </c>
      <c r="G35" s="215"/>
      <c r="H35" s="216">
        <v>30</v>
      </c>
      <c r="I35" s="933"/>
      <c r="J35" s="934"/>
      <c r="K35" s="217">
        <v>3072884</v>
      </c>
      <c r="L35" s="935"/>
      <c r="M35" s="937"/>
      <c r="N35" s="933"/>
      <c r="O35" s="934"/>
      <c r="P35" s="934"/>
      <c r="Q35" s="935"/>
      <c r="R35" s="937"/>
      <c r="S35" s="940"/>
    </row>
    <row r="36" spans="1:19" ht="27">
      <c r="A36" s="153" t="s">
        <v>2090</v>
      </c>
      <c r="B36" s="954" t="s">
        <v>218</v>
      </c>
      <c r="C36" s="213">
        <v>1</v>
      </c>
      <c r="D36" s="214">
        <v>1</v>
      </c>
      <c r="E36" s="214"/>
      <c r="F36" s="214">
        <v>24</v>
      </c>
      <c r="G36" s="215"/>
      <c r="H36" s="216">
        <v>1</v>
      </c>
      <c r="I36" s="933"/>
      <c r="J36" s="934"/>
      <c r="K36" s="217">
        <v>963702</v>
      </c>
      <c r="L36" s="935"/>
      <c r="M36" s="937"/>
      <c r="N36" s="933"/>
      <c r="O36" s="934"/>
      <c r="P36" s="934"/>
      <c r="Q36" s="935"/>
      <c r="R36" s="937"/>
      <c r="S36" s="940"/>
    </row>
    <row r="37" spans="1:19" ht="27">
      <c r="A37" s="153" t="s">
        <v>2090</v>
      </c>
      <c r="B37" s="954" t="s">
        <v>219</v>
      </c>
      <c r="C37" s="213">
        <v>1</v>
      </c>
      <c r="D37" s="214">
        <v>1</v>
      </c>
      <c r="E37" s="214"/>
      <c r="F37" s="214">
        <v>7</v>
      </c>
      <c r="G37" s="215">
        <v>1</v>
      </c>
      <c r="H37" s="216">
        <v>2</v>
      </c>
      <c r="I37" s="933"/>
      <c r="J37" s="934"/>
      <c r="K37" s="217">
        <v>169173</v>
      </c>
      <c r="L37" s="935"/>
      <c r="M37" s="937"/>
      <c r="N37" s="933"/>
      <c r="O37" s="934"/>
      <c r="P37" s="934"/>
      <c r="Q37" s="935"/>
      <c r="R37" s="937"/>
      <c r="S37" s="940"/>
    </row>
    <row r="38" spans="1:19" ht="27">
      <c r="A38" s="153" t="s">
        <v>2090</v>
      </c>
      <c r="B38" s="954" t="s">
        <v>220</v>
      </c>
      <c r="C38" s="213"/>
      <c r="D38" s="214"/>
      <c r="E38" s="214"/>
      <c r="F38" s="214"/>
      <c r="G38" s="215"/>
      <c r="H38" s="223"/>
      <c r="I38" s="943"/>
      <c r="J38" s="944"/>
      <c r="K38" s="224"/>
      <c r="L38" s="945"/>
      <c r="M38" s="946"/>
      <c r="N38" s="943"/>
      <c r="O38" s="944"/>
      <c r="P38" s="944"/>
      <c r="Q38" s="945"/>
      <c r="R38" s="937"/>
      <c r="S38" s="940"/>
    </row>
    <row r="39" spans="1:19" ht="27">
      <c r="A39" s="153" t="s">
        <v>2090</v>
      </c>
      <c r="B39" s="954" t="s">
        <v>221</v>
      </c>
      <c r="C39" s="213">
        <v>1</v>
      </c>
      <c r="D39" s="214">
        <v>1</v>
      </c>
      <c r="E39" s="214"/>
      <c r="F39" s="214">
        <v>30</v>
      </c>
      <c r="G39" s="215"/>
      <c r="H39" s="216">
        <v>27</v>
      </c>
      <c r="I39" s="933"/>
      <c r="J39" s="934"/>
      <c r="K39" s="217">
        <v>124225</v>
      </c>
      <c r="L39" s="935"/>
      <c r="M39" s="946"/>
      <c r="N39" s="933"/>
      <c r="O39" s="934"/>
      <c r="P39" s="934"/>
      <c r="Q39" s="935"/>
      <c r="R39" s="937"/>
      <c r="S39" s="940"/>
    </row>
    <row r="40" spans="1:19" ht="27">
      <c r="A40" s="153" t="s">
        <v>2090</v>
      </c>
      <c r="B40" s="954" t="s">
        <v>222</v>
      </c>
      <c r="C40" s="213">
        <v>4</v>
      </c>
      <c r="D40" s="214">
        <v>4</v>
      </c>
      <c r="E40" s="214"/>
      <c r="F40" s="214">
        <v>50</v>
      </c>
      <c r="G40" s="215"/>
      <c r="H40" s="216">
        <v>27</v>
      </c>
      <c r="I40" s="933"/>
      <c r="J40" s="934"/>
      <c r="K40" s="217">
        <v>342651</v>
      </c>
      <c r="L40" s="935"/>
      <c r="M40" s="946"/>
      <c r="N40" s="933"/>
      <c r="O40" s="934"/>
      <c r="P40" s="934"/>
      <c r="Q40" s="935"/>
      <c r="R40" s="937"/>
      <c r="S40" s="940"/>
    </row>
    <row r="41" spans="1:19" ht="40.5">
      <c r="A41" s="153" t="s">
        <v>2090</v>
      </c>
      <c r="B41" s="954" t="s">
        <v>223</v>
      </c>
      <c r="C41" s="213">
        <v>1</v>
      </c>
      <c r="D41" s="214">
        <v>1</v>
      </c>
      <c r="E41" s="214"/>
      <c r="F41" s="214">
        <v>38</v>
      </c>
      <c r="G41" s="215">
        <v>1</v>
      </c>
      <c r="H41" s="216">
        <v>19</v>
      </c>
      <c r="I41" s="933"/>
      <c r="J41" s="934"/>
      <c r="K41" s="217">
        <v>672176</v>
      </c>
      <c r="L41" s="935"/>
      <c r="M41" s="946"/>
      <c r="N41" s="933"/>
      <c r="O41" s="934"/>
      <c r="P41" s="934"/>
      <c r="Q41" s="935"/>
      <c r="R41" s="937"/>
      <c r="S41" s="940"/>
    </row>
    <row r="42" spans="1:19" ht="27">
      <c r="A42" s="153" t="s">
        <v>2090</v>
      </c>
      <c r="B42" s="954" t="s">
        <v>224</v>
      </c>
      <c r="C42" s="213">
        <v>1</v>
      </c>
      <c r="D42" s="214">
        <v>1</v>
      </c>
      <c r="E42" s="214"/>
      <c r="F42" s="214">
        <v>2</v>
      </c>
      <c r="G42" s="215">
        <v>1</v>
      </c>
      <c r="H42" s="216"/>
      <c r="I42" s="933"/>
      <c r="J42" s="934"/>
      <c r="K42" s="217">
        <v>476</v>
      </c>
      <c r="L42" s="935"/>
      <c r="M42" s="946"/>
      <c r="N42" s="933"/>
      <c r="O42" s="934"/>
      <c r="P42" s="934"/>
      <c r="Q42" s="935"/>
      <c r="R42" s="937"/>
      <c r="S42" s="940"/>
    </row>
    <row r="43" spans="1:19" ht="27.75" thickBot="1">
      <c r="A43" s="153" t="s">
        <v>2090</v>
      </c>
      <c r="B43" s="958" t="s">
        <v>225</v>
      </c>
      <c r="C43" s="225">
        <v>1</v>
      </c>
      <c r="D43" s="226">
        <v>1</v>
      </c>
      <c r="E43" s="226"/>
      <c r="F43" s="226">
        <v>2</v>
      </c>
      <c r="G43" s="227">
        <v>1</v>
      </c>
      <c r="H43" s="228"/>
      <c r="I43" s="947"/>
      <c r="J43" s="948"/>
      <c r="K43" s="229">
        <v>3530</v>
      </c>
      <c r="L43" s="949"/>
      <c r="M43" s="950"/>
      <c r="N43" s="947"/>
      <c r="O43" s="948"/>
      <c r="P43" s="948"/>
      <c r="Q43" s="949"/>
      <c r="R43" s="951"/>
      <c r="S43" s="952"/>
    </row>
    <row r="44" spans="3:11" ht="13.5">
      <c r="C44" s="230">
        <f aca="true" t="shared" si="1" ref="C44:K44">SUM(C5:C43)</f>
        <v>35</v>
      </c>
      <c r="D44" s="230">
        <f t="shared" si="1"/>
        <v>29</v>
      </c>
      <c r="E44" s="230">
        <f t="shared" si="1"/>
        <v>2</v>
      </c>
      <c r="F44" s="230">
        <f t="shared" si="1"/>
        <v>596</v>
      </c>
      <c r="G44" s="230">
        <f t="shared" si="1"/>
        <v>11</v>
      </c>
      <c r="H44" s="230">
        <f t="shared" si="1"/>
        <v>181</v>
      </c>
      <c r="I44" s="230">
        <f t="shared" si="1"/>
        <v>0</v>
      </c>
      <c r="J44" s="230">
        <f t="shared" si="1"/>
        <v>0</v>
      </c>
      <c r="K44" s="230">
        <f t="shared" si="1"/>
        <v>6383920</v>
      </c>
    </row>
  </sheetData>
  <mergeCells count="3">
    <mergeCell ref="R3:S3"/>
    <mergeCell ref="I2:Q2"/>
    <mergeCell ref="B2:H2"/>
  </mergeCells>
  <printOptions/>
  <pageMargins left="0.75" right="0.75" top="0.58" bottom="0.54" header="0.512" footer="0.512"/>
  <pageSetup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dimension ref="A1:S30"/>
  <sheetViews>
    <sheetView zoomScale="75" zoomScaleNormal="75" workbookViewId="0" topLeftCell="A1">
      <selection activeCell="K4" sqref="K4:L4"/>
    </sheetView>
  </sheetViews>
  <sheetFormatPr defaultColWidth="9.00390625" defaultRowHeight="13.5"/>
  <cols>
    <col min="1" max="1" width="7.375" style="1" customWidth="1"/>
    <col min="2" max="2" width="26.00390625" style="1" customWidth="1"/>
    <col min="3" max="3" width="7.75390625" style="1" customWidth="1"/>
    <col min="4" max="4" width="7.875" style="1" customWidth="1"/>
    <col min="5" max="5" width="8.25390625" style="1" customWidth="1"/>
    <col min="6" max="6" width="9.00390625" style="1" customWidth="1"/>
    <col min="7" max="7" width="7.875" style="1" customWidth="1"/>
    <col min="8" max="8" width="8.25390625" style="1" customWidth="1"/>
    <col min="9" max="10" width="9.00390625" style="1" customWidth="1"/>
    <col min="11" max="11" width="11.75390625" style="1" customWidth="1"/>
    <col min="12" max="12" width="14.50390625" style="1" customWidth="1"/>
    <col min="13" max="13" width="8.625" style="1" bestFit="1" customWidth="1"/>
    <col min="14" max="15" width="9.00390625" style="1" customWidth="1"/>
    <col min="16" max="16" width="11.50390625" style="1" customWidth="1"/>
    <col min="17" max="17" width="11.375" style="1" customWidth="1"/>
    <col min="18" max="18" width="5.625" style="1" customWidth="1"/>
    <col min="19" max="19" width="3.625" style="1" customWidth="1"/>
    <col min="20" max="16384" width="9.00390625" style="1" customWidth="1"/>
  </cols>
  <sheetData>
    <row r="1" spans="2:19" ht="14.25" thickBot="1">
      <c r="B1" s="1">
        <f>COUNTA(B5:B30)</f>
        <v>26</v>
      </c>
      <c r="C1" s="674">
        <f>SUM(C5:C30)</f>
        <v>55</v>
      </c>
      <c r="D1" s="674">
        <f aca="true" t="shared" si="0" ref="D1:Q1">SUM(D5:D30)</f>
        <v>9</v>
      </c>
      <c r="E1" s="674">
        <f t="shared" si="0"/>
        <v>20</v>
      </c>
      <c r="F1" s="674">
        <f t="shared" si="0"/>
        <v>1637</v>
      </c>
      <c r="G1" s="674">
        <f t="shared" si="0"/>
        <v>10</v>
      </c>
      <c r="H1" s="674">
        <f t="shared" si="0"/>
        <v>146</v>
      </c>
      <c r="I1" s="674">
        <f t="shared" si="0"/>
        <v>89</v>
      </c>
      <c r="J1" s="674">
        <f t="shared" si="0"/>
        <v>88</v>
      </c>
      <c r="K1" s="674">
        <f t="shared" si="0"/>
        <v>33941115.033999994</v>
      </c>
      <c r="L1" s="674">
        <f t="shared" si="0"/>
        <v>33908418.033999994</v>
      </c>
      <c r="M1" s="674" t="str">
        <f>M5</f>
        <v>把握</v>
      </c>
      <c r="N1" s="674">
        <f t="shared" si="0"/>
        <v>1723</v>
      </c>
      <c r="O1" s="674">
        <f t="shared" si="0"/>
        <v>668</v>
      </c>
      <c r="P1" s="674">
        <f t="shared" si="0"/>
        <v>11217729.212000001</v>
      </c>
      <c r="Q1" s="674">
        <f t="shared" si="0"/>
        <v>2435203.3249999997</v>
      </c>
      <c r="R1" s="674">
        <f>R5</f>
        <v>0</v>
      </c>
      <c r="S1" s="674">
        <f>S5</f>
        <v>0</v>
      </c>
    </row>
    <row r="2" spans="2:19" ht="13.5">
      <c r="B2" s="1117" t="s">
        <v>1707</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1550</v>
      </c>
      <c r="Q4" s="13" t="s">
        <v>1551</v>
      </c>
      <c r="R4" s="17" t="s">
        <v>1866</v>
      </c>
      <c r="S4" s="41" t="s">
        <v>610</v>
      </c>
    </row>
    <row r="5" spans="1:19" ht="30.75" customHeight="1">
      <c r="A5" s="29" t="s">
        <v>226</v>
      </c>
      <c r="B5" s="19" t="s">
        <v>227</v>
      </c>
      <c r="C5" s="20">
        <v>1</v>
      </c>
      <c r="D5" s="20"/>
      <c r="E5" s="20">
        <v>1</v>
      </c>
      <c r="F5" s="20">
        <v>51</v>
      </c>
      <c r="G5" s="20"/>
      <c r="H5" s="21">
        <v>13</v>
      </c>
      <c r="I5" s="22">
        <v>2</v>
      </c>
      <c r="J5" s="23">
        <v>2</v>
      </c>
      <c r="K5" s="142">
        <v>960377.839</v>
      </c>
      <c r="L5" s="142">
        <v>960377.839</v>
      </c>
      <c r="M5" s="23" t="s">
        <v>620</v>
      </c>
      <c r="N5" s="23">
        <v>89</v>
      </c>
      <c r="O5" s="23">
        <v>79</v>
      </c>
      <c r="P5" s="142">
        <v>547307.645</v>
      </c>
      <c r="Q5" s="142">
        <v>285778.895</v>
      </c>
      <c r="R5" s="718"/>
      <c r="S5" s="722"/>
    </row>
    <row r="6" spans="1:17" ht="30.75" customHeight="1">
      <c r="A6" s="29" t="s">
        <v>226</v>
      </c>
      <c r="B6" s="231" t="s">
        <v>1945</v>
      </c>
      <c r="C6" s="29">
        <v>1</v>
      </c>
      <c r="D6" s="29"/>
      <c r="E6" s="29">
        <v>1</v>
      </c>
      <c r="F6" s="29">
        <v>9</v>
      </c>
      <c r="G6" s="29"/>
      <c r="H6" s="232">
        <v>3</v>
      </c>
      <c r="I6" s="233">
        <v>3</v>
      </c>
      <c r="J6" s="29">
        <v>3</v>
      </c>
      <c r="K6" s="142">
        <v>15326.648</v>
      </c>
      <c r="L6" s="142">
        <v>15326.648</v>
      </c>
      <c r="M6" s="30"/>
      <c r="N6" s="29">
        <v>0</v>
      </c>
      <c r="O6" s="29"/>
      <c r="P6" s="142"/>
      <c r="Q6" s="142"/>
    </row>
    <row r="7" spans="1:17" ht="30.75" customHeight="1">
      <c r="A7" s="29" t="s">
        <v>226</v>
      </c>
      <c r="B7" s="231" t="s">
        <v>1946</v>
      </c>
      <c r="C7" s="29">
        <v>2</v>
      </c>
      <c r="D7" s="29"/>
      <c r="E7" s="29"/>
      <c r="F7" s="29">
        <v>11</v>
      </c>
      <c r="G7" s="29">
        <v>1</v>
      </c>
      <c r="H7" s="232"/>
      <c r="I7" s="233">
        <v>3</v>
      </c>
      <c r="J7" s="29">
        <v>3</v>
      </c>
      <c r="K7" s="142">
        <v>11439.845</v>
      </c>
      <c r="L7" s="142">
        <v>11439.845</v>
      </c>
      <c r="M7" s="31"/>
      <c r="N7" s="29">
        <v>1</v>
      </c>
      <c r="O7" s="29">
        <v>1</v>
      </c>
      <c r="P7" s="142">
        <v>1911</v>
      </c>
      <c r="Q7" s="142">
        <v>1911</v>
      </c>
    </row>
    <row r="8" spans="1:17" ht="30.75" customHeight="1">
      <c r="A8" s="29" t="s">
        <v>226</v>
      </c>
      <c r="B8" s="231" t="s">
        <v>1947</v>
      </c>
      <c r="C8" s="29">
        <v>6</v>
      </c>
      <c r="D8" s="29">
        <v>2</v>
      </c>
      <c r="E8" s="29"/>
      <c r="F8" s="29">
        <v>154</v>
      </c>
      <c r="G8" s="29">
        <v>3</v>
      </c>
      <c r="H8" s="232">
        <v>1</v>
      </c>
      <c r="I8" s="233">
        <v>0</v>
      </c>
      <c r="J8" s="29"/>
      <c r="K8" s="142"/>
      <c r="L8" s="142"/>
      <c r="M8" s="31"/>
      <c r="N8" s="29"/>
      <c r="O8" s="29"/>
      <c r="P8" s="142"/>
      <c r="Q8" s="142"/>
    </row>
    <row r="9" spans="1:17" ht="30.75" customHeight="1">
      <c r="A9" s="29" t="s">
        <v>226</v>
      </c>
      <c r="B9" s="231" t="s">
        <v>1948</v>
      </c>
      <c r="C9" s="29">
        <v>4</v>
      </c>
      <c r="D9" s="29"/>
      <c r="E9" s="29">
        <v>1</v>
      </c>
      <c r="F9" s="29">
        <v>214</v>
      </c>
      <c r="G9" s="29"/>
      <c r="H9" s="232">
        <v>2</v>
      </c>
      <c r="I9" s="233">
        <v>0</v>
      </c>
      <c r="J9" s="29"/>
      <c r="K9" s="142"/>
      <c r="L9" s="142"/>
      <c r="M9" s="31"/>
      <c r="N9" s="29"/>
      <c r="O9" s="29"/>
      <c r="P9" s="142"/>
      <c r="Q9" s="142"/>
    </row>
    <row r="10" spans="1:17" ht="30.75" customHeight="1">
      <c r="A10" s="29" t="s">
        <v>226</v>
      </c>
      <c r="B10" s="231" t="s">
        <v>1949</v>
      </c>
      <c r="C10" s="29">
        <v>2</v>
      </c>
      <c r="D10" s="29"/>
      <c r="E10" s="29">
        <v>2</v>
      </c>
      <c r="F10" s="29">
        <v>37</v>
      </c>
      <c r="G10" s="29"/>
      <c r="H10" s="232">
        <v>9</v>
      </c>
      <c r="I10" s="233">
        <v>7</v>
      </c>
      <c r="J10" s="29">
        <v>7</v>
      </c>
      <c r="K10" s="142">
        <v>600923.975</v>
      </c>
      <c r="L10" s="142">
        <v>600923.975</v>
      </c>
      <c r="M10" s="31"/>
      <c r="N10" s="29">
        <v>69</v>
      </c>
      <c r="O10" s="29">
        <v>62</v>
      </c>
      <c r="P10" s="142">
        <v>595488.526</v>
      </c>
      <c r="Q10" s="142">
        <v>537303.826</v>
      </c>
    </row>
    <row r="11" spans="1:17" ht="30.75" customHeight="1">
      <c r="A11" s="29" t="s">
        <v>226</v>
      </c>
      <c r="B11" s="231" t="s">
        <v>1950</v>
      </c>
      <c r="C11" s="29">
        <v>0</v>
      </c>
      <c r="D11" s="29"/>
      <c r="E11" s="29"/>
      <c r="F11" s="29">
        <v>2</v>
      </c>
      <c r="G11" s="29"/>
      <c r="H11" s="232">
        <v>1</v>
      </c>
      <c r="I11" s="233">
        <v>1</v>
      </c>
      <c r="J11" s="29">
        <v>1</v>
      </c>
      <c r="K11" s="142">
        <v>75260.902</v>
      </c>
      <c r="L11" s="142">
        <v>75260.902</v>
      </c>
      <c r="M11" s="31"/>
      <c r="N11" s="29">
        <v>7</v>
      </c>
      <c r="O11" s="29">
        <v>6</v>
      </c>
      <c r="P11" s="142">
        <v>10261.587</v>
      </c>
      <c r="Q11" s="142">
        <v>5956.587</v>
      </c>
    </row>
    <row r="12" spans="1:17" ht="30.75" customHeight="1">
      <c r="A12" s="29" t="s">
        <v>226</v>
      </c>
      <c r="B12" s="231" t="s">
        <v>1951</v>
      </c>
      <c r="C12" s="29">
        <v>0</v>
      </c>
      <c r="D12" s="29"/>
      <c r="E12" s="29"/>
      <c r="F12" s="29">
        <v>1</v>
      </c>
      <c r="G12" s="29"/>
      <c r="H12" s="232">
        <v>1</v>
      </c>
      <c r="I12" s="233">
        <v>2</v>
      </c>
      <c r="J12" s="29">
        <v>2</v>
      </c>
      <c r="K12" s="142">
        <v>11865</v>
      </c>
      <c r="L12" s="142">
        <v>11865</v>
      </c>
      <c r="M12" s="31"/>
      <c r="N12" s="29">
        <v>8</v>
      </c>
      <c r="O12" s="29">
        <v>8</v>
      </c>
      <c r="P12" s="142">
        <v>4637.85</v>
      </c>
      <c r="Q12" s="142">
        <v>4637.85</v>
      </c>
    </row>
    <row r="13" spans="1:17" ht="30.75" customHeight="1">
      <c r="A13" s="29" t="s">
        <v>226</v>
      </c>
      <c r="B13" s="231" t="s">
        <v>613</v>
      </c>
      <c r="C13" s="29">
        <v>4</v>
      </c>
      <c r="D13" s="29"/>
      <c r="E13" s="29">
        <v>1</v>
      </c>
      <c r="F13" s="29">
        <v>456</v>
      </c>
      <c r="G13" s="29"/>
      <c r="H13" s="232">
        <v>5</v>
      </c>
      <c r="I13" s="233">
        <v>1</v>
      </c>
      <c r="J13" s="29">
        <v>1</v>
      </c>
      <c r="K13" s="142">
        <v>4434481.8</v>
      </c>
      <c r="L13" s="142">
        <v>4434481.8</v>
      </c>
      <c r="M13" s="31"/>
      <c r="N13" s="29">
        <v>158</v>
      </c>
      <c r="O13" s="29">
        <v>129</v>
      </c>
      <c r="P13" s="142">
        <v>657965.934</v>
      </c>
      <c r="Q13" s="142">
        <v>320163.484</v>
      </c>
    </row>
    <row r="14" spans="1:17" ht="30.75" customHeight="1">
      <c r="A14" s="29" t="s">
        <v>226</v>
      </c>
      <c r="B14" s="231" t="s">
        <v>1688</v>
      </c>
      <c r="C14" s="29">
        <v>1</v>
      </c>
      <c r="D14" s="29">
        <v>1</v>
      </c>
      <c r="E14" s="29"/>
      <c r="F14" s="29">
        <v>3</v>
      </c>
      <c r="G14" s="29">
        <v>1</v>
      </c>
      <c r="H14" s="232"/>
      <c r="I14" s="233">
        <v>0</v>
      </c>
      <c r="J14" s="29"/>
      <c r="K14" s="142"/>
      <c r="L14" s="142"/>
      <c r="M14" s="31"/>
      <c r="N14" s="29"/>
      <c r="O14" s="29"/>
      <c r="P14" s="142"/>
      <c r="Q14" s="142"/>
    </row>
    <row r="15" spans="1:17" ht="30.75" customHeight="1">
      <c r="A15" s="29" t="s">
        <v>226</v>
      </c>
      <c r="B15" s="231" t="s">
        <v>1689</v>
      </c>
      <c r="C15" s="29">
        <v>1</v>
      </c>
      <c r="D15" s="29"/>
      <c r="E15" s="29">
        <v>1</v>
      </c>
      <c r="F15" s="29">
        <v>21</v>
      </c>
      <c r="G15" s="29"/>
      <c r="H15" s="232">
        <v>2</v>
      </c>
      <c r="I15" s="233">
        <v>3</v>
      </c>
      <c r="J15" s="29">
        <v>3</v>
      </c>
      <c r="K15" s="142">
        <v>104681.73</v>
      </c>
      <c r="L15" s="142">
        <v>104681.73</v>
      </c>
      <c r="M15" s="31"/>
      <c r="N15" s="29">
        <v>24</v>
      </c>
      <c r="O15" s="29">
        <v>24</v>
      </c>
      <c r="P15" s="142">
        <v>221130.025</v>
      </c>
      <c r="Q15" s="142">
        <v>221130.025</v>
      </c>
    </row>
    <row r="16" spans="1:17" ht="30.75" customHeight="1">
      <c r="A16" s="29" t="s">
        <v>226</v>
      </c>
      <c r="B16" s="231" t="s">
        <v>1690</v>
      </c>
      <c r="C16" s="29">
        <v>3</v>
      </c>
      <c r="D16" s="29"/>
      <c r="E16" s="29">
        <v>2</v>
      </c>
      <c r="F16" s="29">
        <v>51</v>
      </c>
      <c r="G16" s="29"/>
      <c r="H16" s="232">
        <v>15</v>
      </c>
      <c r="I16" s="233">
        <v>1</v>
      </c>
      <c r="J16" s="29">
        <v>1</v>
      </c>
      <c r="K16" s="142">
        <v>790.65</v>
      </c>
      <c r="L16" s="142">
        <v>790.65</v>
      </c>
      <c r="M16" s="31"/>
      <c r="N16" s="29">
        <v>0</v>
      </c>
      <c r="O16" s="29"/>
      <c r="P16" s="142"/>
      <c r="Q16" s="142"/>
    </row>
    <row r="17" spans="1:17" ht="30.75" customHeight="1">
      <c r="A17" s="29" t="s">
        <v>226</v>
      </c>
      <c r="B17" s="231" t="s">
        <v>1691</v>
      </c>
      <c r="C17" s="29">
        <v>2</v>
      </c>
      <c r="D17" s="29">
        <v>1</v>
      </c>
      <c r="E17" s="29">
        <v>1</v>
      </c>
      <c r="F17" s="29">
        <v>51</v>
      </c>
      <c r="G17" s="29"/>
      <c r="H17" s="232">
        <v>9</v>
      </c>
      <c r="I17" s="233">
        <v>27</v>
      </c>
      <c r="J17" s="29">
        <v>27</v>
      </c>
      <c r="K17" s="142">
        <v>568078</v>
      </c>
      <c r="L17" s="142">
        <v>568078</v>
      </c>
      <c r="M17" s="31"/>
      <c r="N17" s="29">
        <v>35</v>
      </c>
      <c r="O17" s="29">
        <v>1</v>
      </c>
      <c r="P17" s="142">
        <v>22071.31</v>
      </c>
      <c r="Q17" s="142">
        <v>1134</v>
      </c>
    </row>
    <row r="18" spans="1:17" ht="43.5" customHeight="1">
      <c r="A18" s="29" t="s">
        <v>226</v>
      </c>
      <c r="B18" s="231" t="s">
        <v>1692</v>
      </c>
      <c r="C18" s="29" t="s">
        <v>1693</v>
      </c>
      <c r="D18" s="29"/>
      <c r="E18" s="29" t="s">
        <v>1694</v>
      </c>
      <c r="F18" s="29">
        <v>16</v>
      </c>
      <c r="G18" s="29"/>
      <c r="H18" s="232">
        <v>1</v>
      </c>
      <c r="I18" s="233">
        <v>2</v>
      </c>
      <c r="J18" s="29">
        <v>2</v>
      </c>
      <c r="K18" s="142">
        <v>975.543</v>
      </c>
      <c r="L18" s="142">
        <v>975.543</v>
      </c>
      <c r="M18" s="31"/>
      <c r="N18" s="29">
        <v>0</v>
      </c>
      <c r="O18" s="29"/>
      <c r="P18" s="142"/>
      <c r="Q18" s="142"/>
    </row>
    <row r="19" spans="1:17" ht="30.75" customHeight="1">
      <c r="A19" s="29" t="s">
        <v>226</v>
      </c>
      <c r="B19" s="231" t="s">
        <v>1695</v>
      </c>
      <c r="C19" s="29">
        <v>1</v>
      </c>
      <c r="D19" s="29"/>
      <c r="E19" s="29">
        <v>1</v>
      </c>
      <c r="F19" s="29">
        <v>12</v>
      </c>
      <c r="G19" s="29"/>
      <c r="H19" s="232">
        <v>4</v>
      </c>
      <c r="I19" s="233">
        <v>3</v>
      </c>
      <c r="J19" s="29">
        <v>3</v>
      </c>
      <c r="K19" s="142">
        <v>142582.65</v>
      </c>
      <c r="L19" s="142">
        <v>142582.65</v>
      </c>
      <c r="M19" s="31"/>
      <c r="N19" s="29">
        <v>51</v>
      </c>
      <c r="O19" s="29">
        <v>29</v>
      </c>
      <c r="P19" s="142">
        <v>96491.343</v>
      </c>
      <c r="Q19" s="142">
        <v>6897.921</v>
      </c>
    </row>
    <row r="20" spans="1:17" ht="30.75" customHeight="1">
      <c r="A20" s="29" t="s">
        <v>226</v>
      </c>
      <c r="B20" s="231" t="s">
        <v>1696</v>
      </c>
      <c r="C20" s="29">
        <v>1</v>
      </c>
      <c r="D20" s="29"/>
      <c r="E20" s="29"/>
      <c r="F20" s="29">
        <v>0</v>
      </c>
      <c r="G20" s="29"/>
      <c r="H20" s="232"/>
      <c r="I20" s="233">
        <v>0</v>
      </c>
      <c r="J20" s="29"/>
      <c r="K20" s="142"/>
      <c r="L20" s="142"/>
      <c r="M20" s="31"/>
      <c r="N20" s="29"/>
      <c r="O20" s="29"/>
      <c r="P20" s="142"/>
      <c r="Q20" s="142"/>
    </row>
    <row r="21" spans="1:17" ht="30.75" customHeight="1">
      <c r="A21" s="29" t="s">
        <v>226</v>
      </c>
      <c r="B21" s="231" t="s">
        <v>1697</v>
      </c>
      <c r="C21" s="29">
        <v>2</v>
      </c>
      <c r="D21" s="29"/>
      <c r="E21" s="29">
        <v>1</v>
      </c>
      <c r="F21" s="29">
        <v>140</v>
      </c>
      <c r="G21" s="29"/>
      <c r="H21" s="232">
        <v>44</v>
      </c>
      <c r="I21" s="233">
        <v>5</v>
      </c>
      <c r="J21" s="29">
        <v>5</v>
      </c>
      <c r="K21" s="142">
        <v>5603650.75</v>
      </c>
      <c r="L21" s="142">
        <v>5603650.75</v>
      </c>
      <c r="M21" s="31"/>
      <c r="N21" s="29">
        <v>286</v>
      </c>
      <c r="O21" s="29">
        <v>187</v>
      </c>
      <c r="P21" s="142">
        <v>1736722.881</v>
      </c>
      <c r="Q21" s="142">
        <v>350031.777</v>
      </c>
    </row>
    <row r="22" spans="1:17" ht="30.75" customHeight="1">
      <c r="A22" s="29" t="s">
        <v>226</v>
      </c>
      <c r="B22" s="231" t="s">
        <v>1698</v>
      </c>
      <c r="C22" s="29">
        <v>2</v>
      </c>
      <c r="D22" s="29"/>
      <c r="E22" s="29">
        <v>2</v>
      </c>
      <c r="F22" s="29">
        <v>117</v>
      </c>
      <c r="G22" s="29">
        <v>1</v>
      </c>
      <c r="H22" s="232">
        <v>17</v>
      </c>
      <c r="I22" s="233">
        <v>2</v>
      </c>
      <c r="J22" s="29">
        <v>2</v>
      </c>
      <c r="K22" s="142">
        <v>16712887.598</v>
      </c>
      <c r="L22" s="142">
        <v>16712887.598</v>
      </c>
      <c r="M22" s="31"/>
      <c r="N22" s="29">
        <v>207</v>
      </c>
      <c r="O22" s="29">
        <v>24</v>
      </c>
      <c r="P22" s="142">
        <v>4931969.941</v>
      </c>
      <c r="Q22" s="142">
        <v>331094.19</v>
      </c>
    </row>
    <row r="23" spans="1:17" ht="30.75" customHeight="1">
      <c r="A23" s="29" t="s">
        <v>226</v>
      </c>
      <c r="B23" s="231" t="s">
        <v>1699</v>
      </c>
      <c r="C23" s="29">
        <v>3</v>
      </c>
      <c r="D23" s="29"/>
      <c r="E23" s="29">
        <v>2</v>
      </c>
      <c r="F23" s="29">
        <v>138</v>
      </c>
      <c r="G23" s="29"/>
      <c r="H23" s="232">
        <v>10</v>
      </c>
      <c r="I23" s="233">
        <v>5</v>
      </c>
      <c r="J23" s="29">
        <v>4</v>
      </c>
      <c r="K23" s="142">
        <v>4084263.287</v>
      </c>
      <c r="L23" s="142">
        <v>4051566.287</v>
      </c>
      <c r="M23" s="31"/>
      <c r="N23" s="29">
        <v>773</v>
      </c>
      <c r="O23" s="29">
        <v>103</v>
      </c>
      <c r="P23" s="142">
        <v>2359650.62</v>
      </c>
      <c r="Q23" s="142">
        <v>337043.22</v>
      </c>
    </row>
    <row r="24" spans="1:17" ht="30.75" customHeight="1">
      <c r="A24" s="29" t="s">
        <v>226</v>
      </c>
      <c r="B24" s="231" t="s">
        <v>1700</v>
      </c>
      <c r="C24" s="29">
        <v>2</v>
      </c>
      <c r="D24" s="29"/>
      <c r="E24" s="29">
        <v>1</v>
      </c>
      <c r="F24" s="29">
        <v>23</v>
      </c>
      <c r="G24" s="29"/>
      <c r="H24" s="232">
        <v>4</v>
      </c>
      <c r="I24" s="233">
        <v>3</v>
      </c>
      <c r="J24" s="29">
        <v>3</v>
      </c>
      <c r="K24" s="142">
        <v>146699.196</v>
      </c>
      <c r="L24" s="142">
        <v>146699.196</v>
      </c>
      <c r="M24" s="31"/>
      <c r="N24" s="29">
        <v>0</v>
      </c>
      <c r="O24" s="29"/>
      <c r="P24" s="142"/>
      <c r="Q24" s="142"/>
    </row>
    <row r="25" spans="1:17" ht="30.75" customHeight="1">
      <c r="A25" s="29" t="s">
        <v>226</v>
      </c>
      <c r="B25" s="231" t="s">
        <v>1701</v>
      </c>
      <c r="C25" s="29">
        <v>1</v>
      </c>
      <c r="D25" s="29"/>
      <c r="E25" s="29">
        <v>1</v>
      </c>
      <c r="F25" s="29">
        <v>71</v>
      </c>
      <c r="G25" s="29"/>
      <c r="H25" s="232">
        <v>1</v>
      </c>
      <c r="I25" s="233">
        <v>1</v>
      </c>
      <c r="J25" s="29">
        <v>1</v>
      </c>
      <c r="K25" s="142">
        <v>211926.401</v>
      </c>
      <c r="L25" s="142">
        <v>211926.401</v>
      </c>
      <c r="M25" s="31"/>
      <c r="N25" s="29">
        <v>15</v>
      </c>
      <c r="O25" s="29">
        <v>15</v>
      </c>
      <c r="P25" s="142">
        <v>32120.55</v>
      </c>
      <c r="Q25" s="142">
        <v>32120.55</v>
      </c>
    </row>
    <row r="26" spans="1:17" ht="30.75" customHeight="1">
      <c r="A26" s="29" t="s">
        <v>226</v>
      </c>
      <c r="B26" s="231" t="s">
        <v>1702</v>
      </c>
      <c r="C26" s="29">
        <v>2</v>
      </c>
      <c r="D26" s="29"/>
      <c r="E26" s="29">
        <v>2</v>
      </c>
      <c r="F26" s="29">
        <v>33</v>
      </c>
      <c r="G26" s="29"/>
      <c r="H26" s="232">
        <v>2</v>
      </c>
      <c r="I26" s="233">
        <v>15</v>
      </c>
      <c r="J26" s="29">
        <v>15</v>
      </c>
      <c r="K26" s="142">
        <v>226816</v>
      </c>
      <c r="L26" s="142">
        <v>226816</v>
      </c>
      <c r="M26" s="31"/>
      <c r="N26" s="29">
        <v>0</v>
      </c>
      <c r="O26" s="29"/>
      <c r="P26" s="142"/>
      <c r="Q26" s="142"/>
    </row>
    <row r="27" spans="1:17" ht="30.75" customHeight="1">
      <c r="A27" s="29" t="s">
        <v>226</v>
      </c>
      <c r="B27" s="231" t="s">
        <v>1703</v>
      </c>
      <c r="C27" s="29">
        <v>1</v>
      </c>
      <c r="D27" s="29">
        <v>1</v>
      </c>
      <c r="E27" s="29"/>
      <c r="F27" s="29">
        <v>5</v>
      </c>
      <c r="G27" s="29">
        <v>3</v>
      </c>
      <c r="H27" s="232">
        <v>2</v>
      </c>
      <c r="I27" s="233">
        <v>2</v>
      </c>
      <c r="J27" s="29">
        <v>2</v>
      </c>
      <c r="K27" s="142">
        <v>25877.22</v>
      </c>
      <c r="L27" s="142">
        <v>25877.22</v>
      </c>
      <c r="M27" s="31"/>
      <c r="N27" s="29">
        <v>0</v>
      </c>
      <c r="O27" s="29"/>
      <c r="P27" s="142"/>
      <c r="Q27" s="142"/>
    </row>
    <row r="28" spans="1:17" ht="30.75" customHeight="1">
      <c r="A28" s="29" t="s">
        <v>226</v>
      </c>
      <c r="B28" s="231" t="s">
        <v>1704</v>
      </c>
      <c r="C28" s="29">
        <v>11</v>
      </c>
      <c r="D28" s="29">
        <v>4</v>
      </c>
      <c r="E28" s="29">
        <v>0</v>
      </c>
      <c r="F28" s="29">
        <v>8</v>
      </c>
      <c r="G28" s="29">
        <v>1</v>
      </c>
      <c r="H28" s="232">
        <v>0</v>
      </c>
      <c r="I28" s="233">
        <v>0</v>
      </c>
      <c r="J28" s="29"/>
      <c r="K28" s="142"/>
      <c r="L28" s="142"/>
      <c r="M28" s="31"/>
      <c r="N28" s="29"/>
      <c r="O28" s="29"/>
      <c r="P28" s="142"/>
      <c r="Q28" s="142"/>
    </row>
    <row r="29" spans="1:17" ht="30.75" customHeight="1">
      <c r="A29" s="29" t="s">
        <v>226</v>
      </c>
      <c r="B29" s="231" t="s">
        <v>1705</v>
      </c>
      <c r="C29" s="29">
        <v>1</v>
      </c>
      <c r="D29" s="29"/>
      <c r="E29" s="29"/>
      <c r="F29" s="29">
        <v>6</v>
      </c>
      <c r="G29" s="29"/>
      <c r="H29" s="232"/>
      <c r="I29" s="233">
        <v>1</v>
      </c>
      <c r="J29" s="29">
        <v>1</v>
      </c>
      <c r="K29" s="142">
        <v>2210</v>
      </c>
      <c r="L29" s="142">
        <v>2210</v>
      </c>
      <c r="M29" s="31"/>
      <c r="N29" s="29">
        <v>0</v>
      </c>
      <c r="O29" s="29"/>
      <c r="P29" s="142"/>
      <c r="Q29" s="142"/>
    </row>
    <row r="30" spans="1:17" ht="30.75" customHeight="1" thickBot="1">
      <c r="A30" s="29" t="s">
        <v>226</v>
      </c>
      <c r="B30" s="28" t="s">
        <v>1706</v>
      </c>
      <c r="C30" s="234">
        <v>1</v>
      </c>
      <c r="D30" s="234"/>
      <c r="E30" s="234"/>
      <c r="F30" s="234">
        <v>7</v>
      </c>
      <c r="G30" s="234"/>
      <c r="H30" s="235"/>
      <c r="I30" s="233">
        <v>0</v>
      </c>
      <c r="J30" s="29"/>
      <c r="K30" s="142"/>
      <c r="L30" s="142"/>
      <c r="M30" s="31"/>
      <c r="N30" s="29"/>
      <c r="O30" s="29"/>
      <c r="P30" s="142"/>
      <c r="Q30" s="142"/>
    </row>
  </sheetData>
  <mergeCells count="3">
    <mergeCell ref="R3:S3"/>
    <mergeCell ref="I2:Q2"/>
    <mergeCell ref="B2:H2"/>
  </mergeCells>
  <printOptions/>
  <pageMargins left="0.7874015748031497" right="0.7874015748031497" top="0.57" bottom="0.48" header="0.5118110236220472" footer="0.5118110236220472"/>
  <pageSetup horizontalDpi="600" verticalDpi="600" orientation="landscape" paperSize="9" scale="63" r:id="rId1"/>
</worksheet>
</file>

<file path=xl/worksheets/sheet13.xml><?xml version="1.0" encoding="utf-8"?>
<worksheet xmlns="http://schemas.openxmlformats.org/spreadsheetml/2006/main" xmlns:r="http://schemas.openxmlformats.org/officeDocument/2006/relationships">
  <dimension ref="A1:T49"/>
  <sheetViews>
    <sheetView view="pageBreakPreview" zoomScale="75" zoomScaleSheetLayoutView="75" workbookViewId="0" topLeftCell="A1">
      <selection activeCell="M6" sqref="M6"/>
    </sheetView>
  </sheetViews>
  <sheetFormatPr defaultColWidth="9.00390625" defaultRowHeight="13.5"/>
  <cols>
    <col min="1" max="1" width="9.00390625" style="1" customWidth="1"/>
    <col min="2" max="2" width="29.375" style="1" customWidth="1"/>
    <col min="3" max="10" width="6.50390625" style="1" customWidth="1"/>
    <col min="11" max="11" width="10.00390625" style="1" customWidth="1"/>
    <col min="12" max="19" width="6.50390625" style="1" customWidth="1"/>
    <col min="20" max="20" width="6.75390625" style="1" customWidth="1"/>
    <col min="21" max="16384" width="9.00390625" style="1" customWidth="1"/>
  </cols>
  <sheetData>
    <row r="1" spans="2:19" ht="22.5" customHeight="1" thickBot="1">
      <c r="B1" s="1">
        <f>COUNTA(B5:B48)</f>
        <v>44</v>
      </c>
      <c r="C1" s="674">
        <f aca="true" t="shared" si="0" ref="C1:H1">SUM(C5:C48)</f>
        <v>101</v>
      </c>
      <c r="D1" s="674">
        <f t="shared" si="0"/>
        <v>42</v>
      </c>
      <c r="E1" s="674">
        <f t="shared" si="0"/>
        <v>24</v>
      </c>
      <c r="F1" s="674">
        <f t="shared" si="0"/>
        <v>2283</v>
      </c>
      <c r="G1" s="674">
        <f t="shared" si="0"/>
        <v>11</v>
      </c>
      <c r="H1" s="674">
        <f t="shared" si="0"/>
        <v>296</v>
      </c>
      <c r="I1" s="674" t="s">
        <v>305</v>
      </c>
      <c r="J1" s="674" t="s">
        <v>305</v>
      </c>
      <c r="K1" s="674">
        <f>SUM(K5:K48)</f>
        <v>28202004</v>
      </c>
      <c r="L1" s="674" t="s">
        <v>305</v>
      </c>
      <c r="M1" s="674" t="str">
        <f>M5</f>
        <v>その他</v>
      </c>
      <c r="N1" s="674" t="s">
        <v>305</v>
      </c>
      <c r="O1" s="674" t="s">
        <v>305</v>
      </c>
      <c r="P1" s="674" t="s">
        <v>305</v>
      </c>
      <c r="Q1" s="674" t="s">
        <v>305</v>
      </c>
      <c r="R1" s="674" t="str">
        <f>R5</f>
        <v>その他</v>
      </c>
      <c r="S1" s="674" t="str">
        <f>S5</f>
        <v>　必要に応じ、担当部局で把握しているが全庁的な調査はしていない。</v>
      </c>
    </row>
    <row r="2" spans="2:19" ht="14.25" customHeight="1" thickBot="1">
      <c r="B2" s="1117" t="s">
        <v>2238</v>
      </c>
      <c r="C2" s="1118"/>
      <c r="D2" s="1118"/>
      <c r="E2" s="1118"/>
      <c r="F2" s="1118"/>
      <c r="G2" s="1118"/>
      <c r="H2" s="1119"/>
      <c r="I2" s="1117" t="s">
        <v>1708</v>
      </c>
      <c r="J2" s="1118"/>
      <c r="K2" s="1118"/>
      <c r="L2" s="1118"/>
      <c r="M2" s="1118"/>
      <c r="N2" s="1118"/>
      <c r="O2" s="1118"/>
      <c r="P2" s="1118"/>
      <c r="Q2" s="1119"/>
      <c r="R2" s="3"/>
      <c r="S2" s="4"/>
    </row>
    <row r="3" spans="1:19" ht="27"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89.25" customHeight="1"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1864</v>
      </c>
      <c r="Q4" s="13" t="s">
        <v>1865</v>
      </c>
      <c r="R4" s="17" t="s">
        <v>1866</v>
      </c>
      <c r="S4" s="18" t="s">
        <v>610</v>
      </c>
    </row>
    <row r="5" spans="1:19" s="48" customFormat="1" ht="34.5" customHeight="1">
      <c r="A5" s="236" t="s">
        <v>1709</v>
      </c>
      <c r="B5" s="237" t="s">
        <v>1710</v>
      </c>
      <c r="C5" s="22">
        <v>2</v>
      </c>
      <c r="D5" s="23">
        <v>1</v>
      </c>
      <c r="E5" s="23"/>
      <c r="F5" s="23">
        <v>9</v>
      </c>
      <c r="G5" s="23"/>
      <c r="H5" s="23">
        <v>3</v>
      </c>
      <c r="I5" s="23"/>
      <c r="J5" s="23"/>
      <c r="K5" s="23"/>
      <c r="L5" s="23"/>
      <c r="M5" s="1077" t="s">
        <v>603</v>
      </c>
      <c r="N5" s="23"/>
      <c r="O5" s="23"/>
      <c r="P5" s="23"/>
      <c r="Q5" s="23"/>
      <c r="R5" s="42" t="s">
        <v>603</v>
      </c>
      <c r="S5" s="718" t="s">
        <v>266</v>
      </c>
    </row>
    <row r="6" spans="1:19" ht="81" customHeight="1">
      <c r="A6" s="236" t="s">
        <v>1709</v>
      </c>
      <c r="B6" s="238" t="s">
        <v>1711</v>
      </c>
      <c r="C6" s="233">
        <v>6</v>
      </c>
      <c r="D6" s="29">
        <v>1</v>
      </c>
      <c r="E6" s="29"/>
      <c r="F6" s="29">
        <v>160</v>
      </c>
      <c r="G6" s="29">
        <v>3</v>
      </c>
      <c r="H6" s="29"/>
      <c r="I6" s="29"/>
      <c r="J6" s="29"/>
      <c r="K6" s="29"/>
      <c r="L6" s="29"/>
      <c r="M6" s="30"/>
      <c r="N6" s="29"/>
      <c r="O6" s="29"/>
      <c r="P6" s="29"/>
      <c r="Q6" s="29"/>
      <c r="R6" s="1207" t="s">
        <v>416</v>
      </c>
      <c r="S6" s="1208"/>
    </row>
    <row r="7" spans="1:19" ht="28.5" customHeight="1">
      <c r="A7" s="236" t="s">
        <v>1709</v>
      </c>
      <c r="B7" s="238" t="s">
        <v>1712</v>
      </c>
      <c r="C7" s="233">
        <v>4</v>
      </c>
      <c r="D7" s="29">
        <v>1</v>
      </c>
      <c r="E7" s="29"/>
      <c r="F7" s="29">
        <v>262</v>
      </c>
      <c r="G7" s="29" t="s">
        <v>1348</v>
      </c>
      <c r="H7" s="29">
        <v>2</v>
      </c>
      <c r="I7" s="29"/>
      <c r="J7" s="29"/>
      <c r="K7" s="32"/>
      <c r="L7" s="29"/>
      <c r="M7" s="31"/>
      <c r="N7" s="29"/>
      <c r="O7" s="29"/>
      <c r="P7" s="29"/>
      <c r="Q7" s="29"/>
      <c r="R7" s="1209"/>
      <c r="S7" s="1210"/>
    </row>
    <row r="8" spans="1:19" ht="28.5" customHeight="1">
      <c r="A8" s="236" t="s">
        <v>1709</v>
      </c>
      <c r="B8" s="238" t="s">
        <v>2216</v>
      </c>
      <c r="C8" s="233">
        <v>1</v>
      </c>
      <c r="D8" s="29">
        <v>1</v>
      </c>
      <c r="E8" s="29"/>
      <c r="F8" s="29">
        <v>25</v>
      </c>
      <c r="G8" s="29"/>
      <c r="H8" s="29">
        <v>1</v>
      </c>
      <c r="I8" s="29"/>
      <c r="J8" s="29"/>
      <c r="K8" s="29"/>
      <c r="L8" s="29"/>
      <c r="M8" s="31"/>
      <c r="N8" s="29"/>
      <c r="O8" s="29"/>
      <c r="P8" s="29"/>
      <c r="Q8" s="29"/>
      <c r="R8" s="1209"/>
      <c r="S8" s="1210"/>
    </row>
    <row r="9" spans="1:20" ht="28.5" customHeight="1">
      <c r="A9" s="236" t="s">
        <v>1709</v>
      </c>
      <c r="B9" s="238" t="s">
        <v>2164</v>
      </c>
      <c r="C9" s="233">
        <v>1</v>
      </c>
      <c r="D9" s="29">
        <v>1</v>
      </c>
      <c r="E9" s="29"/>
      <c r="F9" s="29">
        <v>16</v>
      </c>
      <c r="G9" s="29"/>
      <c r="H9" s="29">
        <v>16</v>
      </c>
      <c r="I9" s="29" t="s">
        <v>2217</v>
      </c>
      <c r="J9" s="29"/>
      <c r="K9" s="32">
        <v>283877</v>
      </c>
      <c r="L9" s="29"/>
      <c r="M9" s="31"/>
      <c r="N9" s="29"/>
      <c r="O9" s="29"/>
      <c r="P9" s="29"/>
      <c r="Q9" s="29"/>
      <c r="R9" s="959"/>
      <c r="S9" s="284"/>
      <c r="T9" s="284"/>
    </row>
    <row r="10" spans="1:20" ht="28.5" customHeight="1">
      <c r="A10" s="236" t="s">
        <v>1709</v>
      </c>
      <c r="B10" s="239" t="s">
        <v>2165</v>
      </c>
      <c r="C10" s="233"/>
      <c r="D10" s="29"/>
      <c r="E10" s="29"/>
      <c r="F10" s="29">
        <v>3</v>
      </c>
      <c r="G10" s="29"/>
      <c r="H10" s="29"/>
      <c r="I10" s="29"/>
      <c r="J10" s="29"/>
      <c r="K10" s="29"/>
      <c r="L10" s="29"/>
      <c r="M10" s="31"/>
      <c r="N10" s="29"/>
      <c r="O10" s="29"/>
      <c r="P10" s="29"/>
      <c r="Q10" s="29"/>
      <c r="R10" s="959"/>
      <c r="S10" s="284"/>
      <c r="T10" s="284"/>
    </row>
    <row r="11" spans="1:20" ht="28.5" customHeight="1">
      <c r="A11" s="236" t="s">
        <v>1709</v>
      </c>
      <c r="B11" s="238" t="s">
        <v>2166</v>
      </c>
      <c r="C11" s="233"/>
      <c r="D11" s="29"/>
      <c r="E11" s="29"/>
      <c r="F11" s="29"/>
      <c r="G11" s="29"/>
      <c r="H11" s="29"/>
      <c r="I11" s="29"/>
      <c r="J11" s="29"/>
      <c r="K11" s="29"/>
      <c r="L11" s="29"/>
      <c r="M11" s="31"/>
      <c r="N11" s="29"/>
      <c r="O11" s="29"/>
      <c r="P11" s="29"/>
      <c r="Q11" s="29"/>
      <c r="R11" s="959"/>
      <c r="S11" s="284"/>
      <c r="T11" s="284"/>
    </row>
    <row r="12" spans="1:17" ht="28.5" customHeight="1">
      <c r="A12" s="236" t="s">
        <v>1709</v>
      </c>
      <c r="B12" s="238" t="s">
        <v>2218</v>
      </c>
      <c r="C12" s="233">
        <v>2</v>
      </c>
      <c r="D12" s="29">
        <v>2</v>
      </c>
      <c r="E12" s="29"/>
      <c r="F12" s="29">
        <v>3</v>
      </c>
      <c r="G12" s="29"/>
      <c r="H12" s="29"/>
      <c r="I12" s="29" t="s">
        <v>2167</v>
      </c>
      <c r="J12" s="29"/>
      <c r="K12" s="32">
        <v>62789</v>
      </c>
      <c r="L12" s="29"/>
      <c r="M12" s="31"/>
      <c r="N12" s="29"/>
      <c r="O12" s="29"/>
      <c r="P12" s="29"/>
      <c r="Q12" s="29"/>
    </row>
    <row r="13" spans="1:17" ht="28.5" customHeight="1">
      <c r="A13" s="236" t="s">
        <v>1709</v>
      </c>
      <c r="B13" s="238" t="s">
        <v>2168</v>
      </c>
      <c r="C13" s="233">
        <v>1</v>
      </c>
      <c r="D13" s="29">
        <v>1</v>
      </c>
      <c r="E13" s="29"/>
      <c r="F13" s="29"/>
      <c r="G13" s="29"/>
      <c r="H13" s="29"/>
      <c r="I13" s="29"/>
      <c r="J13" s="29"/>
      <c r="K13" s="29"/>
      <c r="L13" s="29"/>
      <c r="M13" s="31"/>
      <c r="N13" s="29"/>
      <c r="O13" s="29"/>
      <c r="P13" s="29"/>
      <c r="Q13" s="29"/>
    </row>
    <row r="14" spans="1:17" ht="28.5" customHeight="1">
      <c r="A14" s="236" t="s">
        <v>1709</v>
      </c>
      <c r="B14" s="238" t="s">
        <v>2219</v>
      </c>
      <c r="C14" s="233"/>
      <c r="D14" s="29"/>
      <c r="E14" s="29"/>
      <c r="F14" s="29"/>
      <c r="G14" s="29"/>
      <c r="H14" s="29"/>
      <c r="I14" s="29"/>
      <c r="J14" s="29"/>
      <c r="K14" s="29"/>
      <c r="L14" s="29"/>
      <c r="M14" s="31"/>
      <c r="N14" s="29"/>
      <c r="O14" s="29"/>
      <c r="P14" s="29"/>
      <c r="Q14" s="29"/>
    </row>
    <row r="15" spans="1:17" ht="28.5" customHeight="1">
      <c r="A15" s="236" t="s">
        <v>1709</v>
      </c>
      <c r="B15" s="238" t="s">
        <v>2169</v>
      </c>
      <c r="C15" s="233">
        <v>4</v>
      </c>
      <c r="D15" s="29">
        <v>3</v>
      </c>
      <c r="E15" s="29">
        <v>1</v>
      </c>
      <c r="F15" s="29">
        <v>62</v>
      </c>
      <c r="G15" s="29"/>
      <c r="H15" s="29">
        <v>12</v>
      </c>
      <c r="I15" s="29" t="s">
        <v>2167</v>
      </c>
      <c r="J15" s="29"/>
      <c r="K15" s="32">
        <v>493275</v>
      </c>
      <c r="L15" s="29"/>
      <c r="M15" s="31"/>
      <c r="N15" s="29"/>
      <c r="O15" s="29"/>
      <c r="P15" s="29"/>
      <c r="Q15" s="29"/>
    </row>
    <row r="16" spans="1:17" ht="28.5" customHeight="1">
      <c r="A16" s="236" t="s">
        <v>1709</v>
      </c>
      <c r="B16" s="238" t="s">
        <v>2170</v>
      </c>
      <c r="C16" s="233">
        <v>2</v>
      </c>
      <c r="D16" s="29"/>
      <c r="E16" s="29">
        <v>1</v>
      </c>
      <c r="F16" s="29">
        <v>145</v>
      </c>
      <c r="G16" s="29"/>
      <c r="H16" s="29">
        <v>6</v>
      </c>
      <c r="I16" s="29" t="s">
        <v>2167</v>
      </c>
      <c r="J16" s="29"/>
      <c r="K16" s="32">
        <v>3975012</v>
      </c>
      <c r="L16" s="29"/>
      <c r="M16" s="31"/>
      <c r="N16" s="29"/>
      <c r="O16" s="29"/>
      <c r="P16" s="29"/>
      <c r="Q16" s="29"/>
    </row>
    <row r="17" spans="1:17" ht="28.5" customHeight="1">
      <c r="A17" s="236" t="s">
        <v>1709</v>
      </c>
      <c r="B17" s="238" t="s">
        <v>2171</v>
      </c>
      <c r="C17" s="233">
        <v>2</v>
      </c>
      <c r="D17" s="29">
        <v>2</v>
      </c>
      <c r="E17" s="29"/>
      <c r="F17" s="29">
        <v>327</v>
      </c>
      <c r="G17" s="29"/>
      <c r="H17" s="29">
        <v>30</v>
      </c>
      <c r="I17" s="29"/>
      <c r="J17" s="29"/>
      <c r="K17" s="32">
        <v>2162819</v>
      </c>
      <c r="L17" s="29"/>
      <c r="M17" s="31"/>
      <c r="N17" s="29"/>
      <c r="O17" s="29"/>
      <c r="P17" s="29"/>
      <c r="Q17" s="29"/>
    </row>
    <row r="18" spans="1:17" ht="28.5" customHeight="1">
      <c r="A18" s="236" t="s">
        <v>1709</v>
      </c>
      <c r="B18" s="239" t="s">
        <v>2220</v>
      </c>
      <c r="C18" s="233">
        <v>2</v>
      </c>
      <c r="D18" s="29">
        <v>2</v>
      </c>
      <c r="E18" s="29"/>
      <c r="F18" s="29">
        <v>2</v>
      </c>
      <c r="G18" s="29">
        <v>1</v>
      </c>
      <c r="H18" s="29"/>
      <c r="I18" s="29"/>
      <c r="J18" s="29"/>
      <c r="K18" s="29">
        <v>378</v>
      </c>
      <c r="L18" s="29"/>
      <c r="M18" s="31"/>
      <c r="N18" s="29"/>
      <c r="O18" s="29"/>
      <c r="P18" s="29"/>
      <c r="Q18" s="29"/>
    </row>
    <row r="19" spans="1:17" ht="28.5" customHeight="1">
      <c r="A19" s="236" t="s">
        <v>1709</v>
      </c>
      <c r="B19" s="238" t="s">
        <v>2221</v>
      </c>
      <c r="C19" s="233">
        <v>1</v>
      </c>
      <c r="D19" s="29">
        <v>1</v>
      </c>
      <c r="E19" s="29"/>
      <c r="F19" s="29">
        <v>7</v>
      </c>
      <c r="G19" s="29"/>
      <c r="H19" s="29"/>
      <c r="I19" s="29"/>
      <c r="J19" s="29"/>
      <c r="K19" s="32">
        <v>15686</v>
      </c>
      <c r="L19" s="29"/>
      <c r="M19" s="31"/>
      <c r="N19" s="29"/>
      <c r="O19" s="29"/>
      <c r="P19" s="29"/>
      <c r="Q19" s="29"/>
    </row>
    <row r="20" spans="1:17" ht="28.5" customHeight="1">
      <c r="A20" s="236" t="s">
        <v>1709</v>
      </c>
      <c r="B20" s="238" t="s">
        <v>2222</v>
      </c>
      <c r="C20" s="233"/>
      <c r="D20" s="29"/>
      <c r="E20" s="29"/>
      <c r="F20" s="29"/>
      <c r="G20" s="29"/>
      <c r="H20" s="29"/>
      <c r="I20" s="29"/>
      <c r="J20" s="29"/>
      <c r="K20" s="29"/>
      <c r="L20" s="29"/>
      <c r="M20" s="31"/>
      <c r="N20" s="29"/>
      <c r="O20" s="29"/>
      <c r="P20" s="29"/>
      <c r="Q20" s="29"/>
    </row>
    <row r="21" spans="1:17" ht="28.5" customHeight="1">
      <c r="A21" s="236" t="s">
        <v>1709</v>
      </c>
      <c r="B21" s="238" t="s">
        <v>2172</v>
      </c>
      <c r="C21" s="233">
        <v>2</v>
      </c>
      <c r="D21" s="29">
        <v>1</v>
      </c>
      <c r="E21" s="29">
        <v>1</v>
      </c>
      <c r="F21" s="29">
        <v>17</v>
      </c>
      <c r="G21" s="29"/>
      <c r="H21" s="29">
        <v>7</v>
      </c>
      <c r="I21" s="29"/>
      <c r="J21" s="29"/>
      <c r="K21" s="32">
        <v>62222</v>
      </c>
      <c r="L21" s="29"/>
      <c r="M21" s="31"/>
      <c r="N21" s="29"/>
      <c r="O21" s="29"/>
      <c r="P21" s="29"/>
      <c r="Q21" s="29"/>
    </row>
    <row r="22" spans="1:17" ht="28.5" customHeight="1">
      <c r="A22" s="236" t="s">
        <v>1709</v>
      </c>
      <c r="B22" s="238" t="s">
        <v>2173</v>
      </c>
      <c r="C22" s="233">
        <v>2</v>
      </c>
      <c r="D22" s="29">
        <v>2</v>
      </c>
      <c r="E22" s="29"/>
      <c r="F22" s="29">
        <v>47</v>
      </c>
      <c r="G22" s="29"/>
      <c r="H22" s="29">
        <v>2</v>
      </c>
      <c r="I22" s="29"/>
      <c r="J22" s="29"/>
      <c r="K22" s="32">
        <v>352530</v>
      </c>
      <c r="L22" s="29"/>
      <c r="M22" s="31"/>
      <c r="N22" s="29"/>
      <c r="O22" s="29"/>
      <c r="P22" s="29"/>
      <c r="Q22" s="29"/>
    </row>
    <row r="23" spans="1:17" ht="28.5" customHeight="1">
      <c r="A23" s="236" t="s">
        <v>1709</v>
      </c>
      <c r="B23" s="238" t="s">
        <v>2174</v>
      </c>
      <c r="C23" s="233">
        <v>1</v>
      </c>
      <c r="D23" s="29">
        <v>1</v>
      </c>
      <c r="E23" s="29"/>
      <c r="F23" s="29">
        <v>21</v>
      </c>
      <c r="G23" s="29"/>
      <c r="H23" s="29">
        <v>1</v>
      </c>
      <c r="I23" s="29"/>
      <c r="J23" s="29"/>
      <c r="K23" s="32">
        <v>10080</v>
      </c>
      <c r="L23" s="29"/>
      <c r="M23" s="31"/>
      <c r="N23" s="29"/>
      <c r="O23" s="29"/>
      <c r="P23" s="29"/>
      <c r="Q23" s="29"/>
    </row>
    <row r="24" spans="1:17" ht="28.5" customHeight="1">
      <c r="A24" s="236" t="s">
        <v>1709</v>
      </c>
      <c r="B24" s="238" t="s">
        <v>2223</v>
      </c>
      <c r="C24" s="233">
        <v>4</v>
      </c>
      <c r="D24" s="29">
        <v>2</v>
      </c>
      <c r="E24" s="29">
        <v>2</v>
      </c>
      <c r="F24" s="29">
        <v>107</v>
      </c>
      <c r="G24" s="29">
        <v>3</v>
      </c>
      <c r="H24" s="29">
        <v>38</v>
      </c>
      <c r="I24" s="29"/>
      <c r="J24" s="29"/>
      <c r="K24" s="32">
        <v>313140</v>
      </c>
      <c r="L24" s="29"/>
      <c r="M24" s="31"/>
      <c r="N24" s="29"/>
      <c r="O24" s="29"/>
      <c r="P24" s="29"/>
      <c r="Q24" s="29"/>
    </row>
    <row r="25" spans="1:17" ht="28.5" customHeight="1">
      <c r="A25" s="236" t="s">
        <v>1709</v>
      </c>
      <c r="B25" s="238" t="s">
        <v>2224</v>
      </c>
      <c r="C25" s="233">
        <v>2</v>
      </c>
      <c r="D25" s="29">
        <v>1</v>
      </c>
      <c r="E25" s="29"/>
      <c r="F25" s="29">
        <v>72</v>
      </c>
      <c r="G25" s="29"/>
      <c r="H25" s="29">
        <v>9</v>
      </c>
      <c r="I25" s="29"/>
      <c r="J25" s="29"/>
      <c r="K25" s="29"/>
      <c r="L25" s="29"/>
      <c r="M25" s="31"/>
      <c r="N25" s="29"/>
      <c r="O25" s="29"/>
      <c r="P25" s="29"/>
      <c r="Q25" s="29"/>
    </row>
    <row r="26" spans="1:17" ht="28.5" customHeight="1">
      <c r="A26" s="236" t="s">
        <v>1709</v>
      </c>
      <c r="B26" s="238" t="s">
        <v>2225</v>
      </c>
      <c r="C26" s="233">
        <v>5</v>
      </c>
      <c r="D26" s="29"/>
      <c r="E26" s="29">
        <v>1</v>
      </c>
      <c r="F26" s="29">
        <v>84</v>
      </c>
      <c r="G26" s="29"/>
      <c r="H26" s="29">
        <v>4</v>
      </c>
      <c r="I26" s="29"/>
      <c r="J26" s="29"/>
      <c r="K26" s="32">
        <v>479907</v>
      </c>
      <c r="L26" s="29"/>
      <c r="M26" s="31"/>
      <c r="N26" s="29"/>
      <c r="O26" s="29"/>
      <c r="P26" s="29"/>
      <c r="Q26" s="29"/>
    </row>
    <row r="27" spans="1:17" ht="28.5" customHeight="1">
      <c r="A27" s="236" t="s">
        <v>1709</v>
      </c>
      <c r="B27" s="238" t="s">
        <v>2175</v>
      </c>
      <c r="C27" s="233">
        <v>2</v>
      </c>
      <c r="D27" s="29"/>
      <c r="E27" s="29">
        <v>1</v>
      </c>
      <c r="F27" s="29">
        <v>20</v>
      </c>
      <c r="G27" s="29"/>
      <c r="H27" s="29">
        <v>7</v>
      </c>
      <c r="I27" s="29"/>
      <c r="J27" s="29"/>
      <c r="K27" s="32">
        <v>58028</v>
      </c>
      <c r="L27" s="29"/>
      <c r="M27" s="31"/>
      <c r="N27" s="29"/>
      <c r="O27" s="29"/>
      <c r="P27" s="29"/>
      <c r="Q27" s="29"/>
    </row>
    <row r="28" spans="1:17" ht="28.5" customHeight="1">
      <c r="A28" s="236" t="s">
        <v>1709</v>
      </c>
      <c r="B28" s="238" t="s">
        <v>2176</v>
      </c>
      <c r="C28" s="233">
        <v>3</v>
      </c>
      <c r="D28" s="29"/>
      <c r="E28" s="29">
        <v>2</v>
      </c>
      <c r="F28" s="29">
        <v>79</v>
      </c>
      <c r="G28" s="29"/>
      <c r="H28" s="29">
        <v>2</v>
      </c>
      <c r="I28" s="29"/>
      <c r="J28" s="29"/>
      <c r="K28" s="32">
        <v>244172</v>
      </c>
      <c r="L28" s="29"/>
      <c r="M28" s="31"/>
      <c r="N28" s="29"/>
      <c r="O28" s="29"/>
      <c r="P28" s="29"/>
      <c r="Q28" s="29"/>
    </row>
    <row r="29" spans="1:17" ht="28.5" customHeight="1">
      <c r="A29" s="236" t="s">
        <v>1709</v>
      </c>
      <c r="B29" s="238" t="s">
        <v>2226</v>
      </c>
      <c r="C29" s="233">
        <v>1</v>
      </c>
      <c r="D29" s="29"/>
      <c r="E29" s="29">
        <v>1</v>
      </c>
      <c r="F29" s="29">
        <v>6</v>
      </c>
      <c r="G29" s="29"/>
      <c r="H29" s="29"/>
      <c r="I29" s="29"/>
      <c r="J29" s="29"/>
      <c r="K29" s="32">
        <v>18216</v>
      </c>
      <c r="L29" s="29"/>
      <c r="M29" s="31"/>
      <c r="N29" s="29"/>
      <c r="O29" s="29"/>
      <c r="P29" s="29"/>
      <c r="Q29" s="29"/>
    </row>
    <row r="30" spans="1:17" ht="28.5" customHeight="1">
      <c r="A30" s="236" t="s">
        <v>1709</v>
      </c>
      <c r="B30" s="238" t="s">
        <v>2177</v>
      </c>
      <c r="C30" s="233">
        <v>7</v>
      </c>
      <c r="D30" s="29">
        <v>2</v>
      </c>
      <c r="E30" s="29"/>
      <c r="F30" s="29">
        <v>35</v>
      </c>
      <c r="G30" s="29"/>
      <c r="H30" s="29">
        <v>4</v>
      </c>
      <c r="I30" s="29"/>
      <c r="J30" s="29"/>
      <c r="K30" s="32">
        <v>1726257</v>
      </c>
      <c r="L30" s="29"/>
      <c r="M30" s="31"/>
      <c r="N30" s="29"/>
      <c r="O30" s="29"/>
      <c r="P30" s="29"/>
      <c r="Q30" s="29"/>
    </row>
    <row r="31" spans="1:17" ht="28.5" customHeight="1">
      <c r="A31" s="236" t="s">
        <v>1709</v>
      </c>
      <c r="B31" s="238" t="s">
        <v>2178</v>
      </c>
      <c r="C31" s="233">
        <v>2</v>
      </c>
      <c r="D31" s="29">
        <v>1</v>
      </c>
      <c r="E31" s="29"/>
      <c r="F31" s="29">
        <v>17</v>
      </c>
      <c r="G31" s="29"/>
      <c r="H31" s="29"/>
      <c r="I31" s="29"/>
      <c r="J31" s="29"/>
      <c r="K31" s="29"/>
      <c r="L31" s="29"/>
      <c r="M31" s="31"/>
      <c r="N31" s="29"/>
      <c r="O31" s="29"/>
      <c r="P31" s="29"/>
      <c r="Q31" s="29"/>
    </row>
    <row r="32" spans="1:17" ht="28.5" customHeight="1">
      <c r="A32" s="236" t="s">
        <v>1709</v>
      </c>
      <c r="B32" s="238" t="s">
        <v>2179</v>
      </c>
      <c r="C32" s="233">
        <v>1</v>
      </c>
      <c r="D32" s="29">
        <v>1</v>
      </c>
      <c r="E32" s="29"/>
      <c r="F32" s="29">
        <v>45</v>
      </c>
      <c r="G32" s="29"/>
      <c r="H32" s="29"/>
      <c r="I32" s="29"/>
      <c r="J32" s="29"/>
      <c r="K32" s="32">
        <v>375821</v>
      </c>
      <c r="L32" s="29"/>
      <c r="M32" s="31"/>
      <c r="N32" s="29"/>
      <c r="O32" s="29"/>
      <c r="P32" s="29"/>
      <c r="Q32" s="29"/>
    </row>
    <row r="33" spans="1:17" ht="28.5" customHeight="1">
      <c r="A33" s="236" t="s">
        <v>1709</v>
      </c>
      <c r="B33" s="238" t="s">
        <v>2227</v>
      </c>
      <c r="C33" s="233">
        <v>1</v>
      </c>
      <c r="D33" s="29">
        <v>1</v>
      </c>
      <c r="E33" s="29"/>
      <c r="F33" s="29">
        <v>2</v>
      </c>
      <c r="G33" s="29"/>
      <c r="H33" s="29"/>
      <c r="I33" s="29"/>
      <c r="J33" s="29"/>
      <c r="K33" s="29"/>
      <c r="L33" s="29"/>
      <c r="M33" s="31"/>
      <c r="N33" s="29"/>
      <c r="O33" s="29"/>
      <c r="P33" s="29"/>
      <c r="Q33" s="29"/>
    </row>
    <row r="34" spans="1:17" ht="28.5" customHeight="1">
      <c r="A34" s="236" t="s">
        <v>1709</v>
      </c>
      <c r="B34" s="238" t="s">
        <v>2228</v>
      </c>
      <c r="C34" s="233"/>
      <c r="D34" s="29"/>
      <c r="E34" s="29"/>
      <c r="F34" s="29">
        <v>1</v>
      </c>
      <c r="G34" s="29"/>
      <c r="H34" s="29"/>
      <c r="I34" s="29"/>
      <c r="J34" s="29"/>
      <c r="K34" s="29"/>
      <c r="L34" s="29"/>
      <c r="M34" s="31"/>
      <c r="N34" s="29"/>
      <c r="O34" s="29"/>
      <c r="P34" s="29"/>
      <c r="Q34" s="29"/>
    </row>
    <row r="35" spans="1:17" ht="28.5" customHeight="1">
      <c r="A35" s="236" t="s">
        <v>1709</v>
      </c>
      <c r="B35" s="238" t="s">
        <v>2229</v>
      </c>
      <c r="C35" s="233">
        <v>2</v>
      </c>
      <c r="D35" s="29"/>
      <c r="E35" s="29"/>
      <c r="F35" s="29">
        <v>9</v>
      </c>
      <c r="G35" s="29"/>
      <c r="H35" s="29"/>
      <c r="I35" s="29"/>
      <c r="J35" s="29"/>
      <c r="K35" s="29"/>
      <c r="L35" s="29"/>
      <c r="M35" s="31"/>
      <c r="N35" s="29"/>
      <c r="O35" s="29"/>
      <c r="P35" s="29"/>
      <c r="Q35" s="29"/>
    </row>
    <row r="36" spans="1:17" ht="28.5" customHeight="1">
      <c r="A36" s="236" t="s">
        <v>1709</v>
      </c>
      <c r="B36" s="238" t="s">
        <v>2230</v>
      </c>
      <c r="C36" s="233">
        <v>1</v>
      </c>
      <c r="D36" s="29">
        <v>1</v>
      </c>
      <c r="E36" s="29"/>
      <c r="F36" s="29">
        <v>3</v>
      </c>
      <c r="G36" s="29"/>
      <c r="H36" s="29">
        <v>1</v>
      </c>
      <c r="I36" s="29"/>
      <c r="J36" s="29"/>
      <c r="K36" s="32">
        <v>5519</v>
      </c>
      <c r="L36" s="29"/>
      <c r="M36" s="31"/>
      <c r="N36" s="29"/>
      <c r="O36" s="29"/>
      <c r="P36" s="29"/>
      <c r="Q36" s="29"/>
    </row>
    <row r="37" spans="1:17" ht="28.5" customHeight="1">
      <c r="A37" s="236" t="s">
        <v>1709</v>
      </c>
      <c r="B37" s="238" t="s">
        <v>2231</v>
      </c>
      <c r="C37" s="233">
        <v>1</v>
      </c>
      <c r="D37" s="29"/>
      <c r="E37" s="29"/>
      <c r="F37" s="29">
        <v>4</v>
      </c>
      <c r="G37" s="29"/>
      <c r="H37" s="29"/>
      <c r="I37" s="29"/>
      <c r="J37" s="29"/>
      <c r="K37" s="32" t="s">
        <v>2167</v>
      </c>
      <c r="L37" s="29"/>
      <c r="M37" s="31"/>
      <c r="N37" s="29"/>
      <c r="O37" s="29"/>
      <c r="P37" s="29"/>
      <c r="Q37" s="29"/>
    </row>
    <row r="38" spans="1:17" ht="28.5" customHeight="1">
      <c r="A38" s="236" t="s">
        <v>1709</v>
      </c>
      <c r="B38" s="238" t="s">
        <v>2180</v>
      </c>
      <c r="C38" s="233">
        <v>2</v>
      </c>
      <c r="D38" s="29">
        <v>2</v>
      </c>
      <c r="E38" s="29"/>
      <c r="F38" s="29">
        <v>12</v>
      </c>
      <c r="G38" s="29"/>
      <c r="H38" s="29">
        <v>7</v>
      </c>
      <c r="I38" s="29"/>
      <c r="J38" s="29"/>
      <c r="K38" s="32">
        <v>170390</v>
      </c>
      <c r="L38" s="29"/>
      <c r="M38" s="31"/>
      <c r="N38" s="29"/>
      <c r="O38" s="29"/>
      <c r="P38" s="29"/>
      <c r="Q38" s="29"/>
    </row>
    <row r="39" spans="1:17" ht="28.5" customHeight="1">
      <c r="A39" s="236" t="s">
        <v>1709</v>
      </c>
      <c r="B39" s="238" t="s">
        <v>2232</v>
      </c>
      <c r="C39" s="233">
        <v>3</v>
      </c>
      <c r="D39" s="29"/>
      <c r="E39" s="29">
        <v>2</v>
      </c>
      <c r="F39" s="29">
        <v>67</v>
      </c>
      <c r="G39" s="29"/>
      <c r="H39" s="29">
        <v>23</v>
      </c>
      <c r="I39" s="29"/>
      <c r="J39" s="29"/>
      <c r="K39" s="32">
        <v>4264421</v>
      </c>
      <c r="L39" s="29"/>
      <c r="M39" s="31"/>
      <c r="N39" s="29"/>
      <c r="O39" s="29"/>
      <c r="P39" s="29"/>
      <c r="Q39" s="29"/>
    </row>
    <row r="40" spans="1:17" ht="28.5" customHeight="1">
      <c r="A40" s="236" t="s">
        <v>1709</v>
      </c>
      <c r="B40" s="238" t="s">
        <v>2181</v>
      </c>
      <c r="C40" s="233">
        <v>3</v>
      </c>
      <c r="D40" s="29"/>
      <c r="E40" s="29">
        <v>3</v>
      </c>
      <c r="F40" s="29">
        <v>27</v>
      </c>
      <c r="G40" s="29"/>
      <c r="H40" s="29">
        <v>16</v>
      </c>
      <c r="I40" s="29"/>
      <c r="J40" s="29"/>
      <c r="K40" s="32">
        <v>382287</v>
      </c>
      <c r="L40" s="29"/>
      <c r="M40" s="31"/>
      <c r="N40" s="29"/>
      <c r="O40" s="29"/>
      <c r="P40" s="29"/>
      <c r="Q40" s="29"/>
    </row>
    <row r="41" spans="1:17" ht="28.5" customHeight="1">
      <c r="A41" s="236" t="s">
        <v>1709</v>
      </c>
      <c r="B41" s="238" t="s">
        <v>2182</v>
      </c>
      <c r="C41" s="233">
        <v>5</v>
      </c>
      <c r="D41" s="29">
        <v>3</v>
      </c>
      <c r="E41" s="29">
        <v>1</v>
      </c>
      <c r="F41" s="29">
        <v>174</v>
      </c>
      <c r="G41" s="29"/>
      <c r="H41" s="29">
        <v>5</v>
      </c>
      <c r="I41" s="29"/>
      <c r="J41" s="29"/>
      <c r="K41" s="32">
        <v>4187051</v>
      </c>
      <c r="L41" s="29"/>
      <c r="M41" s="31"/>
      <c r="N41" s="29"/>
      <c r="O41" s="29"/>
      <c r="P41" s="29"/>
      <c r="Q41" s="29"/>
    </row>
    <row r="42" spans="1:17" ht="28.5" customHeight="1">
      <c r="A42" s="236" t="s">
        <v>1709</v>
      </c>
      <c r="B42" s="238" t="s">
        <v>2183</v>
      </c>
      <c r="C42" s="233">
        <v>4</v>
      </c>
      <c r="D42" s="29">
        <v>3</v>
      </c>
      <c r="E42" s="29"/>
      <c r="F42" s="29">
        <v>49</v>
      </c>
      <c r="G42" s="29"/>
      <c r="H42" s="29"/>
      <c r="I42" s="29"/>
      <c r="J42" s="29"/>
      <c r="K42" s="32">
        <v>212297</v>
      </c>
      <c r="L42" s="29"/>
      <c r="M42" s="31"/>
      <c r="N42" s="29"/>
      <c r="O42" s="29"/>
      <c r="P42" s="29"/>
      <c r="Q42" s="29"/>
    </row>
    <row r="43" spans="1:17" ht="28.5" customHeight="1">
      <c r="A43" s="236" t="s">
        <v>1709</v>
      </c>
      <c r="B43" s="238" t="s">
        <v>2184</v>
      </c>
      <c r="C43" s="233">
        <v>3</v>
      </c>
      <c r="D43" s="29">
        <v>1</v>
      </c>
      <c r="E43" s="29">
        <v>2</v>
      </c>
      <c r="F43" s="29">
        <v>61</v>
      </c>
      <c r="G43" s="29"/>
      <c r="H43" s="29">
        <v>19</v>
      </c>
      <c r="I43" s="29"/>
      <c r="J43" s="29"/>
      <c r="K43" s="32">
        <v>7875010</v>
      </c>
      <c r="L43" s="29"/>
      <c r="M43" s="31"/>
      <c r="N43" s="29"/>
      <c r="O43" s="29"/>
      <c r="P43" s="29"/>
      <c r="Q43" s="29"/>
    </row>
    <row r="44" spans="1:17" ht="28.5" customHeight="1">
      <c r="A44" s="236" t="s">
        <v>1709</v>
      </c>
      <c r="B44" s="238" t="s">
        <v>2233</v>
      </c>
      <c r="C44" s="233">
        <v>4</v>
      </c>
      <c r="D44" s="29"/>
      <c r="E44" s="29">
        <v>3</v>
      </c>
      <c r="F44" s="29">
        <v>56</v>
      </c>
      <c r="G44" s="29"/>
      <c r="H44" s="29"/>
      <c r="I44" s="29"/>
      <c r="J44" s="29"/>
      <c r="K44" s="32">
        <v>30110</v>
      </c>
      <c r="L44" s="29"/>
      <c r="M44" s="31"/>
      <c r="N44" s="29"/>
      <c r="O44" s="29"/>
      <c r="P44" s="29"/>
      <c r="Q44" s="29"/>
    </row>
    <row r="45" spans="1:17" ht="28.5" customHeight="1">
      <c r="A45" s="236" t="s">
        <v>1709</v>
      </c>
      <c r="B45" s="238" t="s">
        <v>2234</v>
      </c>
      <c r="C45" s="233">
        <v>4</v>
      </c>
      <c r="D45" s="29">
        <v>2</v>
      </c>
      <c r="E45" s="29"/>
      <c r="F45" s="29">
        <v>144</v>
      </c>
      <c r="G45" s="29"/>
      <c r="H45" s="29"/>
      <c r="I45" s="29"/>
      <c r="J45" s="29"/>
      <c r="K45" s="29"/>
      <c r="L45" s="29"/>
      <c r="M45" s="31"/>
      <c r="N45" s="29"/>
      <c r="O45" s="29"/>
      <c r="P45" s="29"/>
      <c r="Q45" s="29"/>
    </row>
    <row r="46" spans="1:17" ht="28.5" customHeight="1">
      <c r="A46" s="236" t="s">
        <v>1709</v>
      </c>
      <c r="B46" s="238" t="s">
        <v>2185</v>
      </c>
      <c r="C46" s="233">
        <v>4</v>
      </c>
      <c r="D46" s="29">
        <v>1</v>
      </c>
      <c r="E46" s="29"/>
      <c r="F46" s="29">
        <v>15</v>
      </c>
      <c r="G46" s="29"/>
      <c r="H46" s="29"/>
      <c r="I46" s="29"/>
      <c r="J46" s="29"/>
      <c r="K46" s="29"/>
      <c r="L46" s="29"/>
      <c r="M46" s="31"/>
      <c r="N46" s="29"/>
      <c r="O46" s="29"/>
      <c r="P46" s="29"/>
      <c r="Q46" s="29"/>
    </row>
    <row r="47" spans="1:17" ht="28.5" customHeight="1">
      <c r="A47" s="236" t="s">
        <v>1709</v>
      </c>
      <c r="B47" s="238" t="s">
        <v>2186</v>
      </c>
      <c r="C47" s="233">
        <v>3</v>
      </c>
      <c r="D47" s="29" t="s">
        <v>2235</v>
      </c>
      <c r="E47" s="29">
        <v>3</v>
      </c>
      <c r="F47" s="29">
        <v>84</v>
      </c>
      <c r="G47" s="29"/>
      <c r="H47" s="29">
        <v>81</v>
      </c>
      <c r="I47" s="29"/>
      <c r="J47" s="29"/>
      <c r="K47" s="32">
        <v>432759</v>
      </c>
      <c r="L47" s="29"/>
      <c r="M47" s="31"/>
      <c r="N47" s="29"/>
      <c r="O47" s="29"/>
      <c r="P47" s="29"/>
      <c r="Q47" s="29"/>
    </row>
    <row r="48" spans="1:17" ht="28.5" customHeight="1">
      <c r="A48" s="236" t="s">
        <v>1709</v>
      </c>
      <c r="B48" s="238" t="s">
        <v>2236</v>
      </c>
      <c r="C48" s="233">
        <v>1</v>
      </c>
      <c r="D48" s="29">
        <v>1</v>
      </c>
      <c r="E48" s="29"/>
      <c r="F48" s="29">
        <v>4</v>
      </c>
      <c r="G48" s="29">
        <v>4</v>
      </c>
      <c r="H48" s="29"/>
      <c r="I48" s="29"/>
      <c r="J48" s="29"/>
      <c r="K48" s="32">
        <v>7951</v>
      </c>
      <c r="L48" s="29"/>
      <c r="M48" s="31"/>
      <c r="N48" s="29"/>
      <c r="O48" s="29"/>
      <c r="P48" s="29"/>
      <c r="Q48" s="29"/>
    </row>
    <row r="49" ht="12" customHeight="1">
      <c r="L49" s="100" t="s">
        <v>2237</v>
      </c>
    </row>
  </sheetData>
  <mergeCells count="4">
    <mergeCell ref="R3:S3"/>
    <mergeCell ref="I2:Q2"/>
    <mergeCell ref="B2:H2"/>
    <mergeCell ref="R6:S8"/>
  </mergeCells>
  <printOptions/>
  <pageMargins left="0.5905511811023623" right="0" top="0.67" bottom="0.3937007874015748" header="0.5118110236220472" footer="0.5118110236220472"/>
  <pageSetup horizontalDpi="600" verticalDpi="600" orientation="landscape" paperSize="9" scale="85" r:id="rId2"/>
  <drawing r:id="rId1"/>
</worksheet>
</file>

<file path=xl/worksheets/sheet14.xml><?xml version="1.0" encoding="utf-8"?>
<worksheet xmlns="http://schemas.openxmlformats.org/spreadsheetml/2006/main" xmlns:r="http://schemas.openxmlformats.org/officeDocument/2006/relationships">
  <dimension ref="A1:S46"/>
  <sheetViews>
    <sheetView zoomScale="75" zoomScaleNormal="75" workbookViewId="0" topLeftCell="A1">
      <selection activeCell="K4" sqref="K4:L4"/>
    </sheetView>
  </sheetViews>
  <sheetFormatPr defaultColWidth="9.00390625" defaultRowHeight="13.5"/>
  <cols>
    <col min="1" max="1" width="7.75390625" style="1" customWidth="1"/>
    <col min="2" max="2" width="34.625" style="1" customWidth="1"/>
    <col min="3" max="3" width="6.375" style="1" customWidth="1"/>
    <col min="4" max="4" width="7.875" style="1" bestFit="1" customWidth="1"/>
    <col min="5" max="5" width="7.375" style="1" customWidth="1"/>
    <col min="6" max="6" width="7.625" style="1" customWidth="1"/>
    <col min="7" max="7" width="7.875" style="1" bestFit="1" customWidth="1"/>
    <col min="8" max="8" width="8.25390625" style="1" bestFit="1" customWidth="1"/>
    <col min="9" max="12" width="9.00390625" style="1" customWidth="1"/>
    <col min="13" max="13" width="8.625" style="1" bestFit="1" customWidth="1"/>
    <col min="14" max="17" width="9.00390625" style="1" customWidth="1"/>
    <col min="18" max="18" width="5.00390625" style="1" customWidth="1"/>
    <col min="19" max="19" width="6.50390625" style="1" customWidth="1"/>
    <col min="20" max="16384" width="9.00390625" style="1" customWidth="1"/>
  </cols>
  <sheetData>
    <row r="1" spans="2:19" ht="284.25" thickBot="1">
      <c r="B1" s="1">
        <f>COUNTA(B5:B46)</f>
        <v>42</v>
      </c>
      <c r="C1" s="674">
        <f aca="true" t="shared" si="0" ref="C1:H1">SUM(C5:C46)</f>
        <v>99</v>
      </c>
      <c r="D1" s="674">
        <f t="shared" si="0"/>
        <v>69</v>
      </c>
      <c r="E1" s="674">
        <f t="shared" si="0"/>
        <v>3</v>
      </c>
      <c r="F1" s="674">
        <f t="shared" si="0"/>
        <v>7877</v>
      </c>
      <c r="G1" s="674">
        <f t="shared" si="0"/>
        <v>554</v>
      </c>
      <c r="H1" s="674">
        <f t="shared" si="0"/>
        <v>3330</v>
      </c>
      <c r="I1" s="674" t="s">
        <v>305</v>
      </c>
      <c r="J1" s="674" t="s">
        <v>305</v>
      </c>
      <c r="K1" s="674" t="s">
        <v>305</v>
      </c>
      <c r="L1" s="674" t="s">
        <v>305</v>
      </c>
      <c r="M1" s="674" t="str">
        <f>M5</f>
        <v>把握していない</v>
      </c>
      <c r="N1" s="674" t="s">
        <v>305</v>
      </c>
      <c r="O1" s="674" t="s">
        <v>305</v>
      </c>
      <c r="P1" s="674" t="s">
        <v>305</v>
      </c>
      <c r="Q1" s="674" t="s">
        <v>305</v>
      </c>
      <c r="R1" s="674" t="str">
        <f>R5</f>
        <v>なし</v>
      </c>
      <c r="S1" s="674" t="str">
        <f>S5</f>
        <v>　それぞれ独立した法人であり、法人ごとの事情に合わせて判断すべき事項であると考えていることから、都としては関知していません。</v>
      </c>
    </row>
    <row r="2" spans="2:19" ht="13.5">
      <c r="B2" s="1117" t="s">
        <v>2187</v>
      </c>
      <c r="C2" s="1118"/>
      <c r="D2" s="1118"/>
      <c r="E2" s="1118"/>
      <c r="F2" s="1118"/>
      <c r="G2" s="1118"/>
      <c r="H2" s="1119"/>
      <c r="I2" s="1117" t="s">
        <v>1868</v>
      </c>
      <c r="J2" s="1118"/>
      <c r="K2" s="1118"/>
      <c r="L2" s="1118"/>
      <c r="M2" s="1118"/>
      <c r="N2" s="1118"/>
      <c r="O2" s="1118"/>
      <c r="P2" s="1118"/>
      <c r="Q2" s="1119"/>
      <c r="R2" s="3"/>
      <c r="S2" s="4"/>
    </row>
    <row r="3" spans="1:19" ht="27"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1864</v>
      </c>
      <c r="Q4" s="13" t="s">
        <v>1865</v>
      </c>
      <c r="R4" s="17" t="s">
        <v>1866</v>
      </c>
      <c r="S4" s="41" t="s">
        <v>610</v>
      </c>
    </row>
    <row r="5" spans="1:19" ht="30" customHeight="1">
      <c r="A5" s="29" t="s">
        <v>2188</v>
      </c>
      <c r="B5" s="23" t="s">
        <v>2189</v>
      </c>
      <c r="C5" s="99">
        <v>1</v>
      </c>
      <c r="D5" s="99">
        <v>1</v>
      </c>
      <c r="E5" s="99">
        <v>0</v>
      </c>
      <c r="F5" s="99">
        <v>8</v>
      </c>
      <c r="G5" s="99">
        <v>0</v>
      </c>
      <c r="H5" s="99">
        <v>6</v>
      </c>
      <c r="I5" s="23"/>
      <c r="J5" s="23"/>
      <c r="K5" s="23"/>
      <c r="L5" s="23"/>
      <c r="M5" s="23" t="s">
        <v>621</v>
      </c>
      <c r="N5" s="23"/>
      <c r="O5" s="23"/>
      <c r="P5" s="23"/>
      <c r="Q5" s="23"/>
      <c r="R5" s="23" t="s">
        <v>2087</v>
      </c>
      <c r="S5" s="1211" t="s">
        <v>2190</v>
      </c>
    </row>
    <row r="6" spans="1:19" ht="30" customHeight="1">
      <c r="A6" s="29" t="s">
        <v>2188</v>
      </c>
      <c r="B6" s="29" t="s">
        <v>2191</v>
      </c>
      <c r="C6" s="92">
        <v>0</v>
      </c>
      <c r="D6" s="92">
        <v>0</v>
      </c>
      <c r="E6" s="92">
        <v>0</v>
      </c>
      <c r="F6" s="92">
        <v>7</v>
      </c>
      <c r="G6" s="92">
        <v>0</v>
      </c>
      <c r="H6" s="92">
        <v>3</v>
      </c>
      <c r="I6" s="29"/>
      <c r="J6" s="29"/>
      <c r="K6" s="29"/>
      <c r="L6" s="29"/>
      <c r="M6" s="30"/>
      <c r="N6" s="29"/>
      <c r="O6" s="29"/>
      <c r="P6" s="29"/>
      <c r="Q6" s="29"/>
      <c r="S6" s="1212"/>
    </row>
    <row r="7" spans="1:19" ht="30" customHeight="1">
      <c r="A7" s="29" t="s">
        <v>2188</v>
      </c>
      <c r="B7" s="29" t="s">
        <v>2192</v>
      </c>
      <c r="C7" s="92">
        <v>1</v>
      </c>
      <c r="D7" s="92">
        <v>1</v>
      </c>
      <c r="E7" s="92">
        <v>0</v>
      </c>
      <c r="F7" s="92">
        <v>180</v>
      </c>
      <c r="G7" s="92">
        <v>46</v>
      </c>
      <c r="H7" s="92">
        <v>23</v>
      </c>
      <c r="I7" s="29"/>
      <c r="J7" s="29"/>
      <c r="K7" s="29"/>
      <c r="L7" s="29"/>
      <c r="M7" s="31"/>
      <c r="N7" s="29"/>
      <c r="O7" s="29"/>
      <c r="P7" s="29"/>
      <c r="Q7" s="29"/>
      <c r="S7" s="1212"/>
    </row>
    <row r="8" spans="1:19" ht="30" customHeight="1">
      <c r="A8" s="29" t="s">
        <v>2188</v>
      </c>
      <c r="B8" s="29" t="s">
        <v>665</v>
      </c>
      <c r="C8" s="92">
        <v>1</v>
      </c>
      <c r="D8" s="92">
        <v>1</v>
      </c>
      <c r="E8" s="92">
        <v>0</v>
      </c>
      <c r="F8" s="92">
        <v>154</v>
      </c>
      <c r="G8" s="92">
        <v>2</v>
      </c>
      <c r="H8" s="92">
        <v>50</v>
      </c>
      <c r="I8" s="29"/>
      <c r="J8" s="29"/>
      <c r="K8" s="29"/>
      <c r="L8" s="29"/>
      <c r="M8" s="31"/>
      <c r="N8" s="29"/>
      <c r="O8" s="29"/>
      <c r="P8" s="29"/>
      <c r="Q8" s="29"/>
      <c r="S8" s="1212"/>
    </row>
    <row r="9" spans="1:19" ht="30" customHeight="1">
      <c r="A9" s="29" t="s">
        <v>2188</v>
      </c>
      <c r="B9" s="29" t="s">
        <v>666</v>
      </c>
      <c r="C9" s="92">
        <v>4</v>
      </c>
      <c r="D9" s="92">
        <v>3</v>
      </c>
      <c r="E9" s="92">
        <v>0</v>
      </c>
      <c r="F9" s="92">
        <v>282</v>
      </c>
      <c r="G9" s="92">
        <v>6</v>
      </c>
      <c r="H9" s="92">
        <v>19</v>
      </c>
      <c r="I9" s="29"/>
      <c r="J9" s="29"/>
      <c r="K9" s="29"/>
      <c r="L9" s="29"/>
      <c r="M9" s="31"/>
      <c r="N9" s="29"/>
      <c r="O9" s="29"/>
      <c r="P9" s="29"/>
      <c r="Q9" s="29"/>
      <c r="S9" s="1212"/>
    </row>
    <row r="10" spans="1:19" ht="30" customHeight="1">
      <c r="A10" s="29" t="s">
        <v>2188</v>
      </c>
      <c r="B10" s="29" t="s">
        <v>667</v>
      </c>
      <c r="C10" s="92">
        <v>5</v>
      </c>
      <c r="D10" s="92">
        <v>3</v>
      </c>
      <c r="E10" s="92">
        <v>1</v>
      </c>
      <c r="F10" s="92">
        <v>526</v>
      </c>
      <c r="G10" s="92">
        <v>0</v>
      </c>
      <c r="H10" s="92">
        <v>11</v>
      </c>
      <c r="I10" s="29"/>
      <c r="J10" s="29"/>
      <c r="K10" s="29"/>
      <c r="L10" s="29"/>
      <c r="M10" s="31"/>
      <c r="N10" s="29"/>
      <c r="O10" s="29"/>
      <c r="P10" s="29"/>
      <c r="Q10" s="29"/>
      <c r="S10" s="1212"/>
    </row>
    <row r="11" spans="1:19" ht="30" customHeight="1">
      <c r="A11" s="29" t="s">
        <v>2188</v>
      </c>
      <c r="B11" s="29" t="s">
        <v>668</v>
      </c>
      <c r="C11" s="92">
        <v>2</v>
      </c>
      <c r="D11" s="92">
        <v>2</v>
      </c>
      <c r="E11" s="92">
        <v>0</v>
      </c>
      <c r="F11" s="92">
        <v>264</v>
      </c>
      <c r="G11" s="92">
        <v>61</v>
      </c>
      <c r="H11" s="92">
        <v>7</v>
      </c>
      <c r="I11" s="29"/>
      <c r="J11" s="29"/>
      <c r="K11" s="29"/>
      <c r="L11" s="29"/>
      <c r="M11" s="31"/>
      <c r="N11" s="29"/>
      <c r="O11" s="29"/>
      <c r="P11" s="29"/>
      <c r="Q11" s="29"/>
      <c r="S11" s="1212"/>
    </row>
    <row r="12" spans="1:19" ht="30" customHeight="1">
      <c r="A12" s="29" t="s">
        <v>2188</v>
      </c>
      <c r="B12" s="29" t="s">
        <v>1327</v>
      </c>
      <c r="C12" s="92">
        <v>1</v>
      </c>
      <c r="D12" s="92">
        <v>1</v>
      </c>
      <c r="E12" s="92">
        <v>0</v>
      </c>
      <c r="F12" s="92">
        <v>182</v>
      </c>
      <c r="G12" s="92">
        <v>1</v>
      </c>
      <c r="H12" s="92">
        <v>135</v>
      </c>
      <c r="I12" s="29"/>
      <c r="J12" s="29"/>
      <c r="K12" s="29"/>
      <c r="L12" s="29"/>
      <c r="M12" s="31"/>
      <c r="N12" s="29"/>
      <c r="O12" s="29"/>
      <c r="P12" s="29"/>
      <c r="Q12" s="29"/>
      <c r="S12" s="1212"/>
    </row>
    <row r="13" spans="1:19" ht="30" customHeight="1">
      <c r="A13" s="29" t="s">
        <v>2188</v>
      </c>
      <c r="B13" s="29" t="s">
        <v>1328</v>
      </c>
      <c r="C13" s="92">
        <v>2</v>
      </c>
      <c r="D13" s="92">
        <v>2</v>
      </c>
      <c r="E13" s="92">
        <v>0</v>
      </c>
      <c r="F13" s="92">
        <v>246</v>
      </c>
      <c r="G13" s="92">
        <v>6</v>
      </c>
      <c r="H13" s="92">
        <v>194</v>
      </c>
      <c r="I13" s="29"/>
      <c r="J13" s="29"/>
      <c r="K13" s="29"/>
      <c r="L13" s="29"/>
      <c r="M13" s="31"/>
      <c r="N13" s="29"/>
      <c r="O13" s="29"/>
      <c r="P13" s="29"/>
      <c r="Q13" s="29"/>
      <c r="S13" s="1212"/>
    </row>
    <row r="14" spans="1:19" ht="30" customHeight="1">
      <c r="A14" s="29" t="s">
        <v>2188</v>
      </c>
      <c r="B14" s="29" t="s">
        <v>1329</v>
      </c>
      <c r="C14" s="92">
        <v>3</v>
      </c>
      <c r="D14" s="92">
        <v>3</v>
      </c>
      <c r="E14" s="92">
        <v>0</v>
      </c>
      <c r="F14" s="92">
        <v>1325</v>
      </c>
      <c r="G14" s="92">
        <v>20</v>
      </c>
      <c r="H14" s="92">
        <v>556</v>
      </c>
      <c r="I14" s="29"/>
      <c r="J14" s="29"/>
      <c r="K14" s="29"/>
      <c r="L14" s="29"/>
      <c r="M14" s="31"/>
      <c r="N14" s="29"/>
      <c r="O14" s="29"/>
      <c r="P14" s="29"/>
      <c r="Q14" s="29"/>
      <c r="S14" s="1212"/>
    </row>
    <row r="15" spans="1:19" ht="30" customHeight="1">
      <c r="A15" s="29" t="s">
        <v>2188</v>
      </c>
      <c r="B15" s="29" t="s">
        <v>1115</v>
      </c>
      <c r="C15" s="92">
        <v>1</v>
      </c>
      <c r="D15" s="92">
        <v>1</v>
      </c>
      <c r="E15" s="92">
        <v>0</v>
      </c>
      <c r="F15" s="92">
        <v>57</v>
      </c>
      <c r="G15" s="92">
        <v>1</v>
      </c>
      <c r="H15" s="92">
        <v>27</v>
      </c>
      <c r="I15" s="29"/>
      <c r="J15" s="29"/>
      <c r="K15" s="29"/>
      <c r="L15" s="29"/>
      <c r="M15" s="31"/>
      <c r="N15" s="29"/>
      <c r="O15" s="29"/>
      <c r="P15" s="29"/>
      <c r="Q15" s="29"/>
      <c r="S15" s="1212"/>
    </row>
    <row r="16" spans="1:19" ht="30" customHeight="1">
      <c r="A16" s="29" t="s">
        <v>2188</v>
      </c>
      <c r="B16" s="29" t="s">
        <v>1116</v>
      </c>
      <c r="C16" s="92">
        <v>1</v>
      </c>
      <c r="D16" s="92">
        <v>1</v>
      </c>
      <c r="E16" s="92">
        <v>0</v>
      </c>
      <c r="F16" s="92">
        <v>1516</v>
      </c>
      <c r="G16" s="92">
        <v>4</v>
      </c>
      <c r="H16" s="92">
        <v>1409</v>
      </c>
      <c r="I16" s="29"/>
      <c r="J16" s="29"/>
      <c r="K16" s="29"/>
      <c r="L16" s="29"/>
      <c r="M16" s="31"/>
      <c r="N16" s="29"/>
      <c r="O16" s="29"/>
      <c r="P16" s="29"/>
      <c r="Q16" s="29"/>
      <c r="S16" s="1212"/>
    </row>
    <row r="17" spans="1:19" ht="30" customHeight="1">
      <c r="A17" s="29" t="s">
        <v>2188</v>
      </c>
      <c r="B17" s="29" t="s">
        <v>1117</v>
      </c>
      <c r="C17" s="92">
        <v>2</v>
      </c>
      <c r="D17" s="92">
        <v>2</v>
      </c>
      <c r="E17" s="92">
        <v>0</v>
      </c>
      <c r="F17" s="92">
        <v>178</v>
      </c>
      <c r="G17" s="92">
        <v>7</v>
      </c>
      <c r="H17" s="92">
        <v>102</v>
      </c>
      <c r="I17" s="29"/>
      <c r="J17" s="29"/>
      <c r="K17" s="29"/>
      <c r="L17" s="29"/>
      <c r="M17" s="31"/>
      <c r="N17" s="29"/>
      <c r="O17" s="29"/>
      <c r="P17" s="29"/>
      <c r="Q17" s="29"/>
      <c r="S17" s="1212"/>
    </row>
    <row r="18" spans="1:19" ht="30" customHeight="1">
      <c r="A18" s="29" t="s">
        <v>2188</v>
      </c>
      <c r="B18" s="29" t="s">
        <v>1118</v>
      </c>
      <c r="C18" s="92">
        <v>2</v>
      </c>
      <c r="D18" s="92">
        <v>2</v>
      </c>
      <c r="E18" s="92">
        <v>0</v>
      </c>
      <c r="F18" s="92">
        <v>97</v>
      </c>
      <c r="G18" s="92">
        <v>23</v>
      </c>
      <c r="H18" s="92">
        <v>34</v>
      </c>
      <c r="I18" s="29"/>
      <c r="J18" s="29"/>
      <c r="K18" s="29"/>
      <c r="L18" s="29"/>
      <c r="M18" s="31"/>
      <c r="N18" s="29"/>
      <c r="O18" s="29"/>
      <c r="P18" s="29"/>
      <c r="Q18" s="29"/>
      <c r="S18" s="1212"/>
    </row>
    <row r="19" spans="1:19" ht="30" customHeight="1">
      <c r="A19" s="29" t="s">
        <v>2188</v>
      </c>
      <c r="B19" s="29" t="s">
        <v>1119</v>
      </c>
      <c r="C19" s="92">
        <v>2</v>
      </c>
      <c r="D19" s="92">
        <v>1</v>
      </c>
      <c r="E19" s="92">
        <v>0</v>
      </c>
      <c r="F19" s="92">
        <v>131</v>
      </c>
      <c r="G19" s="92">
        <v>3</v>
      </c>
      <c r="H19" s="92">
        <v>122</v>
      </c>
      <c r="I19" s="29"/>
      <c r="J19" s="29"/>
      <c r="K19" s="29"/>
      <c r="L19" s="29"/>
      <c r="M19" s="31"/>
      <c r="N19" s="29"/>
      <c r="O19" s="29"/>
      <c r="P19" s="29"/>
      <c r="Q19" s="29"/>
      <c r="S19" s="1212"/>
    </row>
    <row r="20" spans="1:19" ht="30" customHeight="1">
      <c r="A20" s="29" t="s">
        <v>2188</v>
      </c>
      <c r="B20" s="29" t="s">
        <v>1120</v>
      </c>
      <c r="C20" s="92">
        <v>3</v>
      </c>
      <c r="D20" s="92">
        <v>0</v>
      </c>
      <c r="E20" s="92">
        <v>1</v>
      </c>
      <c r="F20" s="92">
        <v>36</v>
      </c>
      <c r="G20" s="92">
        <v>1</v>
      </c>
      <c r="H20" s="92">
        <v>4</v>
      </c>
      <c r="I20" s="29"/>
      <c r="J20" s="29"/>
      <c r="K20" s="29"/>
      <c r="L20" s="29"/>
      <c r="M20" s="31"/>
      <c r="N20" s="29"/>
      <c r="O20" s="29"/>
      <c r="P20" s="29"/>
      <c r="Q20" s="29"/>
      <c r="S20" s="1212"/>
    </row>
    <row r="21" spans="1:19" ht="30" customHeight="1">
      <c r="A21" s="29" t="s">
        <v>2188</v>
      </c>
      <c r="B21" s="29" t="s">
        <v>1121</v>
      </c>
      <c r="C21" s="92">
        <v>3</v>
      </c>
      <c r="D21" s="92">
        <v>2</v>
      </c>
      <c r="E21" s="92">
        <v>0</v>
      </c>
      <c r="F21" s="92">
        <v>126</v>
      </c>
      <c r="G21" s="92">
        <v>2</v>
      </c>
      <c r="H21" s="92">
        <v>34</v>
      </c>
      <c r="I21" s="29"/>
      <c r="J21" s="29"/>
      <c r="K21" s="29"/>
      <c r="L21" s="29"/>
      <c r="M21" s="31"/>
      <c r="N21" s="29"/>
      <c r="O21" s="29"/>
      <c r="P21" s="29"/>
      <c r="Q21" s="29"/>
      <c r="S21" s="960"/>
    </row>
    <row r="22" spans="1:19" ht="30" customHeight="1">
      <c r="A22" s="29" t="s">
        <v>2188</v>
      </c>
      <c r="B22" s="29" t="s">
        <v>1122</v>
      </c>
      <c r="C22" s="92">
        <v>3</v>
      </c>
      <c r="D22" s="92">
        <v>3</v>
      </c>
      <c r="E22" s="92">
        <v>0</v>
      </c>
      <c r="F22" s="92">
        <v>497</v>
      </c>
      <c r="G22" s="92">
        <v>63</v>
      </c>
      <c r="H22" s="92">
        <v>118</v>
      </c>
      <c r="I22" s="29"/>
      <c r="J22" s="29"/>
      <c r="K22" s="29"/>
      <c r="L22" s="29"/>
      <c r="M22" s="31"/>
      <c r="N22" s="29"/>
      <c r="O22" s="29"/>
      <c r="P22" s="29"/>
      <c r="Q22" s="29"/>
      <c r="S22" s="960"/>
    </row>
    <row r="23" spans="1:19" ht="30" customHeight="1">
      <c r="A23" s="29" t="s">
        <v>2188</v>
      </c>
      <c r="B23" s="29" t="s">
        <v>1123</v>
      </c>
      <c r="C23" s="92">
        <v>2</v>
      </c>
      <c r="D23" s="92">
        <v>2</v>
      </c>
      <c r="E23" s="92">
        <v>0</v>
      </c>
      <c r="F23" s="92">
        <v>207</v>
      </c>
      <c r="G23" s="92">
        <v>46</v>
      </c>
      <c r="H23" s="92">
        <v>5</v>
      </c>
      <c r="I23" s="29"/>
      <c r="J23" s="29"/>
      <c r="K23" s="29"/>
      <c r="L23" s="29"/>
      <c r="M23" s="31"/>
      <c r="N23" s="29"/>
      <c r="O23" s="29"/>
      <c r="P23" s="29"/>
      <c r="Q23" s="29"/>
      <c r="S23" s="960"/>
    </row>
    <row r="24" spans="1:19" ht="30" customHeight="1">
      <c r="A24" s="29" t="s">
        <v>2188</v>
      </c>
      <c r="B24" s="29" t="s">
        <v>1124</v>
      </c>
      <c r="C24" s="92">
        <v>1</v>
      </c>
      <c r="D24" s="92">
        <v>1</v>
      </c>
      <c r="E24" s="92">
        <v>0</v>
      </c>
      <c r="F24" s="92">
        <v>10</v>
      </c>
      <c r="G24" s="92">
        <v>3</v>
      </c>
      <c r="H24" s="92">
        <v>6</v>
      </c>
      <c r="I24" s="29"/>
      <c r="J24" s="29"/>
      <c r="K24" s="29"/>
      <c r="L24" s="29"/>
      <c r="M24" s="31"/>
      <c r="N24" s="29"/>
      <c r="O24" s="29"/>
      <c r="P24" s="29"/>
      <c r="Q24" s="29"/>
      <c r="S24" s="960"/>
    </row>
    <row r="25" spans="1:19" ht="30" customHeight="1">
      <c r="A25" s="29" t="s">
        <v>2188</v>
      </c>
      <c r="B25" s="29" t="s">
        <v>1125</v>
      </c>
      <c r="C25" s="92">
        <v>4</v>
      </c>
      <c r="D25" s="92">
        <v>2</v>
      </c>
      <c r="E25" s="92">
        <v>0</v>
      </c>
      <c r="F25" s="92">
        <v>222</v>
      </c>
      <c r="G25" s="92">
        <v>22</v>
      </c>
      <c r="H25" s="92">
        <v>30</v>
      </c>
      <c r="I25" s="29"/>
      <c r="J25" s="29"/>
      <c r="K25" s="29"/>
      <c r="L25" s="29"/>
      <c r="M25" s="31"/>
      <c r="N25" s="29"/>
      <c r="O25" s="29"/>
      <c r="P25" s="29"/>
      <c r="Q25" s="29"/>
      <c r="S25" s="960"/>
    </row>
    <row r="26" spans="1:19" ht="30" customHeight="1">
      <c r="A26" s="29" t="s">
        <v>2188</v>
      </c>
      <c r="B26" s="29" t="s">
        <v>1126</v>
      </c>
      <c r="C26" s="92">
        <v>1</v>
      </c>
      <c r="D26" s="92">
        <v>1</v>
      </c>
      <c r="E26" s="92">
        <v>0</v>
      </c>
      <c r="F26" s="92">
        <v>94</v>
      </c>
      <c r="G26" s="92">
        <v>0</v>
      </c>
      <c r="H26" s="92">
        <v>4</v>
      </c>
      <c r="I26" s="29"/>
      <c r="J26" s="29"/>
      <c r="K26" s="29"/>
      <c r="L26" s="29"/>
      <c r="M26" s="31"/>
      <c r="N26" s="29"/>
      <c r="O26" s="29"/>
      <c r="P26" s="29"/>
      <c r="Q26" s="29"/>
      <c r="S26" s="960"/>
    </row>
    <row r="27" spans="1:19" ht="30" customHeight="1">
      <c r="A27" s="29" t="s">
        <v>2188</v>
      </c>
      <c r="B27" s="29" t="s">
        <v>1127</v>
      </c>
      <c r="C27" s="92">
        <v>2</v>
      </c>
      <c r="D27" s="92">
        <v>2</v>
      </c>
      <c r="E27" s="92">
        <v>0</v>
      </c>
      <c r="F27" s="92">
        <v>124</v>
      </c>
      <c r="G27" s="92">
        <v>3</v>
      </c>
      <c r="H27" s="92">
        <v>66</v>
      </c>
      <c r="I27" s="29"/>
      <c r="J27" s="29"/>
      <c r="K27" s="29"/>
      <c r="L27" s="29"/>
      <c r="M27" s="31"/>
      <c r="N27" s="29"/>
      <c r="O27" s="29"/>
      <c r="P27" s="29"/>
      <c r="Q27" s="29"/>
      <c r="S27" s="960"/>
    </row>
    <row r="28" spans="1:19" ht="30" customHeight="1">
      <c r="A28" s="29" t="s">
        <v>2188</v>
      </c>
      <c r="B28" s="29" t="s">
        <v>1128</v>
      </c>
      <c r="C28" s="92">
        <v>2</v>
      </c>
      <c r="D28" s="92">
        <v>2</v>
      </c>
      <c r="E28" s="92">
        <v>0</v>
      </c>
      <c r="F28" s="92">
        <v>52</v>
      </c>
      <c r="G28" s="92">
        <v>8</v>
      </c>
      <c r="H28" s="92">
        <v>37</v>
      </c>
      <c r="I28" s="29"/>
      <c r="J28" s="29"/>
      <c r="K28" s="29"/>
      <c r="L28" s="29"/>
      <c r="M28" s="31"/>
      <c r="N28" s="29"/>
      <c r="O28" s="29"/>
      <c r="P28" s="29"/>
      <c r="Q28" s="29"/>
      <c r="S28" s="960"/>
    </row>
    <row r="29" spans="1:19" ht="30" customHeight="1">
      <c r="A29" s="29" t="s">
        <v>2188</v>
      </c>
      <c r="B29" s="29" t="s">
        <v>1168</v>
      </c>
      <c r="C29" s="92">
        <v>2</v>
      </c>
      <c r="D29" s="92">
        <v>2</v>
      </c>
      <c r="E29" s="92">
        <v>0</v>
      </c>
      <c r="F29" s="92">
        <v>19</v>
      </c>
      <c r="G29" s="92">
        <v>4</v>
      </c>
      <c r="H29" s="92">
        <v>12</v>
      </c>
      <c r="I29" s="29"/>
      <c r="J29" s="29"/>
      <c r="K29" s="29"/>
      <c r="L29" s="29"/>
      <c r="M29" s="31"/>
      <c r="N29" s="29"/>
      <c r="O29" s="29"/>
      <c r="P29" s="29"/>
      <c r="Q29" s="29"/>
      <c r="S29" s="960"/>
    </row>
    <row r="30" spans="1:19" ht="30" customHeight="1">
      <c r="A30" s="29" t="s">
        <v>2188</v>
      </c>
      <c r="B30" s="29" t="s">
        <v>1169</v>
      </c>
      <c r="C30" s="92">
        <v>3</v>
      </c>
      <c r="D30" s="92">
        <v>1</v>
      </c>
      <c r="E30" s="92">
        <v>0</v>
      </c>
      <c r="F30" s="92">
        <v>168</v>
      </c>
      <c r="G30" s="92">
        <v>0</v>
      </c>
      <c r="H30" s="92">
        <v>10</v>
      </c>
      <c r="I30" s="29"/>
      <c r="J30" s="29"/>
      <c r="K30" s="29"/>
      <c r="L30" s="29"/>
      <c r="M30" s="31"/>
      <c r="N30" s="29"/>
      <c r="O30" s="29"/>
      <c r="P30" s="29"/>
      <c r="Q30" s="29"/>
      <c r="S30" s="960"/>
    </row>
    <row r="31" spans="1:19" ht="30" customHeight="1">
      <c r="A31" s="29" t="s">
        <v>2188</v>
      </c>
      <c r="B31" s="29" t="s">
        <v>1170</v>
      </c>
      <c r="C31" s="92">
        <v>4</v>
      </c>
      <c r="D31" s="92">
        <v>2</v>
      </c>
      <c r="E31" s="92">
        <v>0</v>
      </c>
      <c r="F31" s="92">
        <v>245</v>
      </c>
      <c r="G31" s="92">
        <v>3</v>
      </c>
      <c r="H31" s="92">
        <v>34</v>
      </c>
      <c r="I31" s="29"/>
      <c r="J31" s="29"/>
      <c r="K31" s="29"/>
      <c r="L31" s="29"/>
      <c r="M31" s="31"/>
      <c r="N31" s="29"/>
      <c r="O31" s="29"/>
      <c r="P31" s="29"/>
      <c r="Q31" s="29"/>
      <c r="S31" s="960"/>
    </row>
    <row r="32" spans="1:19" ht="30" customHeight="1">
      <c r="A32" s="29" t="s">
        <v>2188</v>
      </c>
      <c r="B32" s="29" t="s">
        <v>1171</v>
      </c>
      <c r="C32" s="92">
        <v>3</v>
      </c>
      <c r="D32" s="92">
        <v>1</v>
      </c>
      <c r="E32" s="92">
        <v>0</v>
      </c>
      <c r="F32" s="92">
        <v>20</v>
      </c>
      <c r="G32" s="92">
        <v>1</v>
      </c>
      <c r="H32" s="92">
        <v>7</v>
      </c>
      <c r="I32" s="29"/>
      <c r="J32" s="29"/>
      <c r="K32" s="29"/>
      <c r="L32" s="29"/>
      <c r="M32" s="31"/>
      <c r="N32" s="29"/>
      <c r="O32" s="29"/>
      <c r="P32" s="29"/>
      <c r="Q32" s="29"/>
      <c r="S32" s="960"/>
    </row>
    <row r="33" spans="1:19" ht="30" customHeight="1">
      <c r="A33" s="29" t="s">
        <v>2188</v>
      </c>
      <c r="B33" s="29" t="s">
        <v>1172</v>
      </c>
      <c r="C33" s="92">
        <v>2</v>
      </c>
      <c r="D33" s="92">
        <v>2</v>
      </c>
      <c r="E33" s="92">
        <v>0</v>
      </c>
      <c r="F33" s="92">
        <v>6</v>
      </c>
      <c r="G33" s="92">
        <v>4</v>
      </c>
      <c r="H33" s="92">
        <v>2</v>
      </c>
      <c r="I33" s="29"/>
      <c r="J33" s="29"/>
      <c r="K33" s="29"/>
      <c r="L33" s="29"/>
      <c r="M33" s="31"/>
      <c r="N33" s="29"/>
      <c r="O33" s="29"/>
      <c r="P33" s="29"/>
      <c r="Q33" s="29"/>
      <c r="S33" s="960"/>
    </row>
    <row r="34" spans="1:19" ht="30" customHeight="1">
      <c r="A34" s="29" t="s">
        <v>2188</v>
      </c>
      <c r="B34" s="29" t="s">
        <v>1173</v>
      </c>
      <c r="C34" s="92">
        <v>2</v>
      </c>
      <c r="D34" s="92">
        <v>1</v>
      </c>
      <c r="E34" s="92">
        <v>0</v>
      </c>
      <c r="F34" s="92">
        <v>13</v>
      </c>
      <c r="G34" s="92">
        <v>0</v>
      </c>
      <c r="H34" s="92">
        <v>7</v>
      </c>
      <c r="I34" s="29"/>
      <c r="J34" s="29"/>
      <c r="K34" s="29"/>
      <c r="L34" s="29"/>
      <c r="M34" s="31"/>
      <c r="N34" s="29"/>
      <c r="O34" s="29"/>
      <c r="P34" s="29"/>
      <c r="Q34" s="29"/>
      <c r="S34" s="960"/>
    </row>
    <row r="35" spans="1:19" ht="30" customHeight="1">
      <c r="A35" s="29" t="s">
        <v>2188</v>
      </c>
      <c r="B35" s="29" t="s">
        <v>1174</v>
      </c>
      <c r="C35" s="92">
        <v>3</v>
      </c>
      <c r="D35" s="92">
        <v>1</v>
      </c>
      <c r="E35" s="92">
        <v>0</v>
      </c>
      <c r="F35" s="92">
        <v>34</v>
      </c>
      <c r="G35" s="92">
        <v>4</v>
      </c>
      <c r="H35" s="92">
        <v>3</v>
      </c>
      <c r="I35" s="29"/>
      <c r="J35" s="29"/>
      <c r="K35" s="29"/>
      <c r="L35" s="29"/>
      <c r="M35" s="31"/>
      <c r="N35" s="29"/>
      <c r="O35" s="29"/>
      <c r="P35" s="29"/>
      <c r="Q35" s="29"/>
      <c r="S35" s="960"/>
    </row>
    <row r="36" spans="1:19" ht="30" customHeight="1">
      <c r="A36" s="29" t="s">
        <v>2188</v>
      </c>
      <c r="B36" s="29" t="s">
        <v>1175</v>
      </c>
      <c r="C36" s="92">
        <v>4</v>
      </c>
      <c r="D36" s="92">
        <v>1</v>
      </c>
      <c r="E36" s="92">
        <v>0</v>
      </c>
      <c r="F36" s="92">
        <v>46</v>
      </c>
      <c r="G36" s="92">
        <v>6</v>
      </c>
      <c r="H36" s="92">
        <v>5</v>
      </c>
      <c r="I36" s="29"/>
      <c r="J36" s="29"/>
      <c r="K36" s="29"/>
      <c r="L36" s="29"/>
      <c r="M36" s="31"/>
      <c r="N36" s="29"/>
      <c r="O36" s="29"/>
      <c r="P36" s="29"/>
      <c r="Q36" s="29"/>
      <c r="S36" s="960"/>
    </row>
    <row r="37" spans="1:19" ht="30" customHeight="1">
      <c r="A37" s="29" t="s">
        <v>2188</v>
      </c>
      <c r="B37" s="29" t="s">
        <v>1176</v>
      </c>
      <c r="C37" s="92">
        <v>4</v>
      </c>
      <c r="D37" s="92">
        <v>3</v>
      </c>
      <c r="E37" s="92">
        <v>0</v>
      </c>
      <c r="F37" s="92">
        <v>100</v>
      </c>
      <c r="G37" s="92">
        <v>6</v>
      </c>
      <c r="H37" s="92">
        <v>8</v>
      </c>
      <c r="I37" s="29"/>
      <c r="J37" s="29"/>
      <c r="K37" s="29"/>
      <c r="L37" s="29"/>
      <c r="M37" s="31"/>
      <c r="N37" s="29"/>
      <c r="O37" s="29"/>
      <c r="P37" s="29"/>
      <c r="Q37" s="29"/>
      <c r="S37" s="960"/>
    </row>
    <row r="38" spans="1:19" ht="30" customHeight="1">
      <c r="A38" s="29" t="s">
        <v>2188</v>
      </c>
      <c r="B38" s="29" t="s">
        <v>1177</v>
      </c>
      <c r="C38" s="92">
        <v>3</v>
      </c>
      <c r="D38" s="92">
        <v>2</v>
      </c>
      <c r="E38" s="92">
        <v>0</v>
      </c>
      <c r="F38" s="92">
        <v>203</v>
      </c>
      <c r="G38" s="92">
        <v>8</v>
      </c>
      <c r="H38" s="92">
        <v>93</v>
      </c>
      <c r="I38" s="29"/>
      <c r="J38" s="29"/>
      <c r="K38" s="29"/>
      <c r="L38" s="29"/>
      <c r="M38" s="31"/>
      <c r="N38" s="29"/>
      <c r="O38" s="29"/>
      <c r="P38" s="29"/>
      <c r="Q38" s="29"/>
      <c r="S38" s="960"/>
    </row>
    <row r="39" spans="1:19" ht="30" customHeight="1">
      <c r="A39" s="29" t="s">
        <v>2188</v>
      </c>
      <c r="B39" s="29" t="s">
        <v>1178</v>
      </c>
      <c r="C39" s="92">
        <v>4</v>
      </c>
      <c r="D39" s="92">
        <v>2</v>
      </c>
      <c r="E39" s="92">
        <v>0</v>
      </c>
      <c r="F39" s="92">
        <v>79</v>
      </c>
      <c r="G39" s="92">
        <v>12</v>
      </c>
      <c r="H39" s="92">
        <v>23</v>
      </c>
      <c r="I39" s="29"/>
      <c r="J39" s="29"/>
      <c r="K39" s="29"/>
      <c r="L39" s="29"/>
      <c r="M39" s="31"/>
      <c r="N39" s="29"/>
      <c r="O39" s="29"/>
      <c r="P39" s="29"/>
      <c r="Q39" s="29"/>
      <c r="S39" s="960"/>
    </row>
    <row r="40" spans="1:19" ht="30" customHeight="1">
      <c r="A40" s="29" t="s">
        <v>2188</v>
      </c>
      <c r="B40" s="29" t="s">
        <v>1179</v>
      </c>
      <c r="C40" s="92">
        <v>1</v>
      </c>
      <c r="D40" s="92">
        <v>1</v>
      </c>
      <c r="E40" s="92">
        <v>0</v>
      </c>
      <c r="F40" s="92">
        <v>0</v>
      </c>
      <c r="G40" s="92">
        <v>0</v>
      </c>
      <c r="H40" s="92">
        <v>0</v>
      </c>
      <c r="I40" s="29"/>
      <c r="J40" s="29"/>
      <c r="K40" s="29"/>
      <c r="L40" s="29"/>
      <c r="M40" s="31"/>
      <c r="N40" s="29"/>
      <c r="O40" s="29"/>
      <c r="P40" s="29"/>
      <c r="Q40" s="29"/>
      <c r="S40" s="960"/>
    </row>
    <row r="41" spans="1:19" ht="30" customHeight="1">
      <c r="A41" s="29" t="s">
        <v>2188</v>
      </c>
      <c r="B41" s="29" t="s">
        <v>1180</v>
      </c>
      <c r="C41" s="92">
        <v>1</v>
      </c>
      <c r="D41" s="92">
        <v>1</v>
      </c>
      <c r="E41" s="92">
        <v>0</v>
      </c>
      <c r="F41" s="92">
        <v>0</v>
      </c>
      <c r="G41" s="92">
        <v>0</v>
      </c>
      <c r="H41" s="92">
        <v>0</v>
      </c>
      <c r="S41" s="960"/>
    </row>
    <row r="42" spans="1:19" ht="30" customHeight="1">
      <c r="A42" s="29" t="s">
        <v>2188</v>
      </c>
      <c r="B42" s="29" t="s">
        <v>1181</v>
      </c>
      <c r="C42" s="92">
        <v>3</v>
      </c>
      <c r="D42" s="92">
        <v>2</v>
      </c>
      <c r="E42" s="92">
        <v>0</v>
      </c>
      <c r="F42" s="92">
        <v>20</v>
      </c>
      <c r="G42" s="92">
        <v>3</v>
      </c>
      <c r="H42" s="92">
        <v>6</v>
      </c>
      <c r="S42" s="960"/>
    </row>
    <row r="43" spans="1:19" ht="30" customHeight="1">
      <c r="A43" s="29" t="s">
        <v>2188</v>
      </c>
      <c r="B43" s="29" t="s">
        <v>1182</v>
      </c>
      <c r="C43" s="92">
        <v>2</v>
      </c>
      <c r="D43" s="92">
        <v>1</v>
      </c>
      <c r="E43" s="92">
        <v>0</v>
      </c>
      <c r="F43" s="92">
        <v>17</v>
      </c>
      <c r="G43" s="92">
        <v>11</v>
      </c>
      <c r="H43" s="92">
        <v>2</v>
      </c>
      <c r="S43" s="960"/>
    </row>
    <row r="44" spans="1:19" ht="30" customHeight="1">
      <c r="A44" s="29" t="s">
        <v>2188</v>
      </c>
      <c r="B44" s="29" t="s">
        <v>1183</v>
      </c>
      <c r="C44" s="92">
        <v>3</v>
      </c>
      <c r="D44" s="92">
        <v>2</v>
      </c>
      <c r="E44" s="92">
        <v>1</v>
      </c>
      <c r="F44" s="92">
        <v>45</v>
      </c>
      <c r="G44" s="92">
        <v>3</v>
      </c>
      <c r="H44" s="92">
        <v>40</v>
      </c>
      <c r="S44" s="960"/>
    </row>
    <row r="45" spans="1:19" ht="30" customHeight="1">
      <c r="A45" s="29" t="s">
        <v>2188</v>
      </c>
      <c r="B45" s="29" t="s">
        <v>1184</v>
      </c>
      <c r="C45" s="92">
        <v>3</v>
      </c>
      <c r="D45" s="92">
        <v>2</v>
      </c>
      <c r="E45" s="92">
        <v>0</v>
      </c>
      <c r="F45" s="92">
        <v>153</v>
      </c>
      <c r="G45" s="92">
        <v>75</v>
      </c>
      <c r="H45" s="92">
        <v>5</v>
      </c>
      <c r="S45" s="960"/>
    </row>
    <row r="46" spans="1:19" ht="30" customHeight="1">
      <c r="A46" s="29" t="s">
        <v>2188</v>
      </c>
      <c r="B46" s="29" t="s">
        <v>1185</v>
      </c>
      <c r="C46" s="92">
        <v>3</v>
      </c>
      <c r="D46" s="92">
        <v>3</v>
      </c>
      <c r="E46" s="92">
        <v>0</v>
      </c>
      <c r="F46" s="92">
        <v>188</v>
      </c>
      <c r="G46" s="92">
        <v>86</v>
      </c>
      <c r="H46" s="92">
        <v>71</v>
      </c>
      <c r="S46" s="960"/>
    </row>
  </sheetData>
  <mergeCells count="4">
    <mergeCell ref="R3:S3"/>
    <mergeCell ref="I2:Q2"/>
    <mergeCell ref="B2:H2"/>
    <mergeCell ref="S5:S20"/>
  </mergeCells>
  <printOptions/>
  <pageMargins left="0.75" right="0.75" top="0.62" bottom="0.59" header="0.512" footer="0.512"/>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dimension ref="A1:T414"/>
  <sheetViews>
    <sheetView zoomScale="75" zoomScaleNormal="75" workbookViewId="0" topLeftCell="A1">
      <selection activeCell="L4" sqref="L4:M4"/>
    </sheetView>
  </sheetViews>
  <sheetFormatPr defaultColWidth="9.00390625" defaultRowHeight="13.5"/>
  <cols>
    <col min="1" max="1" width="8.625" style="1" customWidth="1"/>
    <col min="2" max="2" width="3.625" style="1" bestFit="1" customWidth="1"/>
    <col min="3" max="3" width="33.50390625" style="774" customWidth="1"/>
    <col min="4" max="4" width="7.50390625" style="1" customWidth="1"/>
    <col min="5" max="5" width="7.375" style="1" customWidth="1"/>
    <col min="6" max="6" width="7.875" style="1" customWidth="1"/>
    <col min="7" max="7" width="8.50390625" style="1" customWidth="1"/>
    <col min="8" max="8" width="6.50390625" style="1" customWidth="1"/>
    <col min="9" max="9" width="7.125" style="1" customWidth="1"/>
    <col min="10" max="11" width="9.125" style="1" bestFit="1" customWidth="1"/>
    <col min="12" max="13" width="12.375" style="1" bestFit="1" customWidth="1"/>
    <col min="14" max="14" width="9.00390625" style="1" customWidth="1"/>
    <col min="15" max="16" width="9.125" style="1" bestFit="1" customWidth="1"/>
    <col min="17" max="17" width="11.125" style="1" bestFit="1" customWidth="1"/>
    <col min="18" max="18" width="6.625" style="1" customWidth="1"/>
    <col min="19" max="19" width="6.25390625" style="1" customWidth="1"/>
    <col min="20" max="20" width="5.25390625" style="1" customWidth="1"/>
    <col min="21" max="16384" width="9.00390625" style="1" customWidth="1"/>
  </cols>
  <sheetData>
    <row r="1" spans="2:20" ht="27.75" thickBot="1">
      <c r="B1" s="159"/>
      <c r="C1" s="127">
        <f>COUNTA(C5:C32)</f>
        <v>28</v>
      </c>
      <c r="D1" s="674">
        <f>SUM(D5:D32)</f>
        <v>47</v>
      </c>
      <c r="E1" s="674">
        <f aca="true" t="shared" si="0" ref="E1:Q1">SUM(E5:E32)</f>
        <v>32</v>
      </c>
      <c r="F1" s="674">
        <f t="shared" si="0"/>
        <v>5</v>
      </c>
      <c r="G1" s="674">
        <f t="shared" si="0"/>
        <v>2004</v>
      </c>
      <c r="H1" s="674">
        <f t="shared" si="0"/>
        <v>51</v>
      </c>
      <c r="I1" s="674">
        <f t="shared" si="0"/>
        <v>68</v>
      </c>
      <c r="J1" s="674">
        <f t="shared" si="0"/>
        <v>67</v>
      </c>
      <c r="K1" s="674">
        <f t="shared" si="0"/>
        <v>67</v>
      </c>
      <c r="L1" s="674">
        <f t="shared" si="0"/>
        <v>20956368</v>
      </c>
      <c r="M1" s="674">
        <f t="shared" si="0"/>
        <v>20956368</v>
      </c>
      <c r="N1" s="674" t="str">
        <f>N5</f>
        <v>一部把握</v>
      </c>
      <c r="O1" s="674">
        <f t="shared" si="0"/>
        <v>307</v>
      </c>
      <c r="P1" s="674">
        <f t="shared" si="0"/>
        <v>224</v>
      </c>
      <c r="Q1" s="674">
        <f t="shared" si="0"/>
        <v>4631504</v>
      </c>
      <c r="R1" s="674" t="s">
        <v>305</v>
      </c>
      <c r="S1" s="674">
        <f>S5</f>
        <v>0</v>
      </c>
      <c r="T1" s="674">
        <f>T5</f>
        <v>0</v>
      </c>
    </row>
    <row r="2" spans="2:20" ht="14.25" customHeight="1">
      <c r="B2" s="1217" t="s">
        <v>1108</v>
      </c>
      <c r="C2" s="1218"/>
      <c r="D2" s="1218"/>
      <c r="E2" s="1218"/>
      <c r="F2" s="1218"/>
      <c r="G2" s="1218"/>
      <c r="H2" s="1218"/>
      <c r="I2" s="1219"/>
      <c r="J2" s="1217" t="s">
        <v>1075</v>
      </c>
      <c r="K2" s="1218"/>
      <c r="L2" s="1218"/>
      <c r="M2" s="1218"/>
      <c r="N2" s="1218"/>
      <c r="O2" s="1218"/>
      <c r="P2" s="1218"/>
      <c r="Q2" s="1218"/>
      <c r="R2" s="1219"/>
      <c r="S2" s="160"/>
      <c r="T2" s="161"/>
    </row>
    <row r="3" spans="1:20" ht="87.75" customHeight="1" hidden="1" thickBot="1">
      <c r="A3" s="5"/>
      <c r="B3" s="1220" t="s">
        <v>1076</v>
      </c>
      <c r="C3" s="1221"/>
      <c r="D3" s="129" t="s">
        <v>2039</v>
      </c>
      <c r="E3" s="129" t="s">
        <v>2040</v>
      </c>
      <c r="F3" s="129" t="s">
        <v>2041</v>
      </c>
      <c r="G3" s="129" t="s">
        <v>2042</v>
      </c>
      <c r="H3" s="129" t="s">
        <v>2043</v>
      </c>
      <c r="I3" s="130" t="s">
        <v>2044</v>
      </c>
      <c r="J3" s="131" t="s">
        <v>2045</v>
      </c>
      <c r="K3" s="129" t="s">
        <v>2046</v>
      </c>
      <c r="L3" s="242" t="s">
        <v>596</v>
      </c>
      <c r="M3" s="243" t="s">
        <v>597</v>
      </c>
      <c r="N3" s="133" t="s">
        <v>1114</v>
      </c>
      <c r="O3" s="131" t="s">
        <v>598</v>
      </c>
      <c r="P3" s="129" t="s">
        <v>599</v>
      </c>
      <c r="Q3" s="242" t="s">
        <v>600</v>
      </c>
      <c r="R3" s="130" t="s">
        <v>601</v>
      </c>
      <c r="S3" s="1105" t="s">
        <v>602</v>
      </c>
      <c r="T3" s="1106"/>
    </row>
    <row r="4" spans="1:20" ht="54.75" thickBot="1">
      <c r="A4" s="11" t="s">
        <v>669</v>
      </c>
      <c r="B4" s="1213" t="s">
        <v>339</v>
      </c>
      <c r="C4" s="1214"/>
      <c r="D4" s="135" t="s">
        <v>604</v>
      </c>
      <c r="E4" s="135" t="s">
        <v>340</v>
      </c>
      <c r="F4" s="135" t="s">
        <v>605</v>
      </c>
      <c r="G4" s="135" t="s">
        <v>606</v>
      </c>
      <c r="H4" s="135" t="s">
        <v>607</v>
      </c>
      <c r="I4" s="136" t="s">
        <v>608</v>
      </c>
      <c r="J4" s="137" t="s">
        <v>341</v>
      </c>
      <c r="K4" s="135" t="s">
        <v>342</v>
      </c>
      <c r="L4" s="740" t="s">
        <v>294</v>
      </c>
      <c r="M4" s="741" t="s">
        <v>1549</v>
      </c>
      <c r="N4" s="16" t="s">
        <v>609</v>
      </c>
      <c r="O4" s="14" t="s">
        <v>343</v>
      </c>
      <c r="P4" s="12" t="s">
        <v>1863</v>
      </c>
      <c r="Q4" s="12" t="s">
        <v>1550</v>
      </c>
      <c r="R4" s="13" t="s">
        <v>1551</v>
      </c>
      <c r="S4" s="139" t="s">
        <v>1866</v>
      </c>
      <c r="T4" s="140" t="s">
        <v>610</v>
      </c>
    </row>
    <row r="5" spans="1:20" ht="21.75" customHeight="1">
      <c r="A5" s="29" t="s">
        <v>1074</v>
      </c>
      <c r="B5" s="244" t="s">
        <v>1077</v>
      </c>
      <c r="C5" s="961" t="s">
        <v>1078</v>
      </c>
      <c r="D5" s="169">
        <v>1</v>
      </c>
      <c r="E5" s="169">
        <v>1</v>
      </c>
      <c r="F5" s="169"/>
      <c r="G5" s="169">
        <v>53</v>
      </c>
      <c r="H5" s="169">
        <v>2</v>
      </c>
      <c r="I5" s="169">
        <v>1</v>
      </c>
      <c r="J5" s="245">
        <v>2</v>
      </c>
      <c r="K5" s="245">
        <v>2</v>
      </c>
      <c r="L5" s="246">
        <v>308359</v>
      </c>
      <c r="M5" s="246">
        <v>308359</v>
      </c>
      <c r="N5" s="247" t="s">
        <v>619</v>
      </c>
      <c r="O5" s="248">
        <v>75</v>
      </c>
      <c r="P5" s="245">
        <v>61</v>
      </c>
      <c r="Q5" s="246">
        <v>102222</v>
      </c>
      <c r="R5" s="247" t="s">
        <v>1109</v>
      </c>
      <c r="S5" s="723"/>
      <c r="T5" s="724"/>
    </row>
    <row r="6" spans="1:20" ht="21.75" customHeight="1">
      <c r="A6" s="29" t="s">
        <v>1074</v>
      </c>
      <c r="B6" s="249" t="s">
        <v>1079</v>
      </c>
      <c r="C6" s="962" t="s">
        <v>1080</v>
      </c>
      <c r="D6" s="168">
        <v>4</v>
      </c>
      <c r="E6" s="168">
        <v>2</v>
      </c>
      <c r="F6" s="168"/>
      <c r="G6" s="168">
        <v>11</v>
      </c>
      <c r="H6" s="168"/>
      <c r="I6" s="168"/>
      <c r="J6" s="178">
        <v>0</v>
      </c>
      <c r="K6" s="178"/>
      <c r="L6" s="250"/>
      <c r="M6" s="186"/>
      <c r="N6" s="251"/>
      <c r="O6" s="252"/>
      <c r="P6" s="178"/>
      <c r="Q6" s="186"/>
      <c r="R6" s="253" t="s">
        <v>1109</v>
      </c>
      <c r="S6" s="159"/>
      <c r="T6" s="159"/>
    </row>
    <row r="7" spans="1:20" ht="21.75" customHeight="1">
      <c r="A7" s="29" t="s">
        <v>1074</v>
      </c>
      <c r="B7" s="249" t="s">
        <v>1077</v>
      </c>
      <c r="C7" s="962" t="s">
        <v>1081</v>
      </c>
      <c r="D7" s="168">
        <v>2</v>
      </c>
      <c r="E7" s="168"/>
      <c r="F7" s="168"/>
      <c r="G7" s="168">
        <v>12</v>
      </c>
      <c r="H7" s="168">
        <v>1</v>
      </c>
      <c r="I7" s="168">
        <v>3</v>
      </c>
      <c r="J7" s="178">
        <v>0</v>
      </c>
      <c r="K7" s="178"/>
      <c r="L7" s="250"/>
      <c r="M7" s="186"/>
      <c r="N7" s="254"/>
      <c r="O7" s="252"/>
      <c r="P7" s="178"/>
      <c r="Q7" s="186"/>
      <c r="R7" s="253" t="s">
        <v>1109</v>
      </c>
      <c r="S7" s="159"/>
      <c r="T7" s="159"/>
    </row>
    <row r="8" spans="1:20" ht="21.75" customHeight="1">
      <c r="A8" s="29" t="s">
        <v>1074</v>
      </c>
      <c r="B8" s="255" t="s">
        <v>1077</v>
      </c>
      <c r="C8" s="963" t="s">
        <v>1110</v>
      </c>
      <c r="D8" s="168">
        <v>5</v>
      </c>
      <c r="E8" s="168">
        <v>2</v>
      </c>
      <c r="F8" s="168">
        <v>1</v>
      </c>
      <c r="G8" s="168">
        <v>81</v>
      </c>
      <c r="H8" s="168">
        <v>1</v>
      </c>
      <c r="I8" s="168">
        <v>1</v>
      </c>
      <c r="J8" s="178">
        <v>1</v>
      </c>
      <c r="K8" s="178">
        <v>1</v>
      </c>
      <c r="L8" s="186">
        <v>281431</v>
      </c>
      <c r="M8" s="186">
        <v>281431</v>
      </c>
      <c r="N8" s="254"/>
      <c r="O8" s="252">
        <v>0</v>
      </c>
      <c r="P8" s="178"/>
      <c r="Q8" s="186"/>
      <c r="R8" s="253" t="s">
        <v>1082</v>
      </c>
      <c r="S8" s="159"/>
      <c r="T8" s="159"/>
    </row>
    <row r="9" spans="1:20" ht="21.75" customHeight="1">
      <c r="A9" s="29" t="s">
        <v>1074</v>
      </c>
      <c r="B9" s="249" t="s">
        <v>1077</v>
      </c>
      <c r="C9" s="963" t="s">
        <v>1083</v>
      </c>
      <c r="D9" s="168">
        <v>2</v>
      </c>
      <c r="E9" s="168">
        <v>2</v>
      </c>
      <c r="F9" s="168"/>
      <c r="G9" s="168">
        <v>34</v>
      </c>
      <c r="H9" s="168">
        <v>1</v>
      </c>
      <c r="I9" s="168">
        <v>4</v>
      </c>
      <c r="J9" s="178">
        <v>8</v>
      </c>
      <c r="K9" s="178">
        <v>8</v>
      </c>
      <c r="L9" s="186">
        <v>412210</v>
      </c>
      <c r="M9" s="186">
        <v>412210</v>
      </c>
      <c r="N9" s="254"/>
      <c r="O9" s="252">
        <v>4</v>
      </c>
      <c r="P9" s="256">
        <v>0</v>
      </c>
      <c r="Q9" s="186">
        <v>31584</v>
      </c>
      <c r="R9" s="253" t="s">
        <v>1082</v>
      </c>
      <c r="S9" s="159"/>
      <c r="T9" s="159"/>
    </row>
    <row r="10" spans="1:20" ht="21.75" customHeight="1">
      <c r="A10" s="29" t="s">
        <v>1074</v>
      </c>
      <c r="B10" s="249" t="s">
        <v>1077</v>
      </c>
      <c r="C10" s="962" t="s">
        <v>1084</v>
      </c>
      <c r="D10" s="168">
        <v>0</v>
      </c>
      <c r="E10" s="168"/>
      <c r="F10" s="168"/>
      <c r="G10" s="168">
        <v>27</v>
      </c>
      <c r="H10" s="168"/>
      <c r="I10" s="168">
        <v>0</v>
      </c>
      <c r="J10" s="178">
        <v>2</v>
      </c>
      <c r="K10" s="178">
        <v>2</v>
      </c>
      <c r="L10" s="186">
        <v>414553</v>
      </c>
      <c r="M10" s="186">
        <v>414553</v>
      </c>
      <c r="N10" s="254"/>
      <c r="O10" s="252">
        <v>11</v>
      </c>
      <c r="P10" s="178">
        <v>4</v>
      </c>
      <c r="Q10" s="186">
        <v>68233</v>
      </c>
      <c r="R10" s="253" t="s">
        <v>1082</v>
      </c>
      <c r="S10" s="159"/>
      <c r="T10" s="159"/>
    </row>
    <row r="11" spans="1:20" ht="21.75" customHeight="1">
      <c r="A11" s="29" t="s">
        <v>1074</v>
      </c>
      <c r="B11" s="249" t="s">
        <v>1077</v>
      </c>
      <c r="C11" s="962" t="s">
        <v>1085</v>
      </c>
      <c r="D11" s="168">
        <v>1</v>
      </c>
      <c r="E11" s="168"/>
      <c r="F11" s="168">
        <v>1</v>
      </c>
      <c r="G11" s="168">
        <v>38</v>
      </c>
      <c r="H11" s="168">
        <v>2</v>
      </c>
      <c r="I11" s="168">
        <v>1</v>
      </c>
      <c r="J11" s="178">
        <v>1</v>
      </c>
      <c r="K11" s="256">
        <v>1</v>
      </c>
      <c r="L11" s="186">
        <v>908024</v>
      </c>
      <c r="M11" s="257">
        <v>908024</v>
      </c>
      <c r="N11" s="254"/>
      <c r="O11" s="252">
        <v>19</v>
      </c>
      <c r="P11" s="178">
        <v>16</v>
      </c>
      <c r="Q11" s="186">
        <v>496053</v>
      </c>
      <c r="R11" s="253" t="s">
        <v>1082</v>
      </c>
      <c r="S11" s="159"/>
      <c r="T11" s="159"/>
    </row>
    <row r="12" spans="1:20" ht="21.75" customHeight="1">
      <c r="A12" s="29" t="s">
        <v>1074</v>
      </c>
      <c r="B12" s="255" t="s">
        <v>1077</v>
      </c>
      <c r="C12" s="963" t="s">
        <v>1086</v>
      </c>
      <c r="D12" s="168">
        <v>1</v>
      </c>
      <c r="E12" s="168"/>
      <c r="F12" s="168"/>
      <c r="G12" s="168">
        <v>8</v>
      </c>
      <c r="H12" s="168">
        <v>1</v>
      </c>
      <c r="I12" s="168">
        <v>1</v>
      </c>
      <c r="J12" s="178">
        <v>0</v>
      </c>
      <c r="K12" s="178"/>
      <c r="L12" s="186"/>
      <c r="M12" s="186"/>
      <c r="N12" s="254"/>
      <c r="O12" s="252"/>
      <c r="P12" s="178"/>
      <c r="Q12" s="186"/>
      <c r="R12" s="253" t="s">
        <v>1082</v>
      </c>
      <c r="S12" s="159"/>
      <c r="T12" s="159"/>
    </row>
    <row r="13" spans="1:20" ht="21.75" customHeight="1">
      <c r="A13" s="29" t="s">
        <v>1074</v>
      </c>
      <c r="B13" s="249" t="s">
        <v>1077</v>
      </c>
      <c r="C13" s="963" t="s">
        <v>417</v>
      </c>
      <c r="D13" s="168">
        <v>1</v>
      </c>
      <c r="E13" s="168"/>
      <c r="F13" s="168"/>
      <c r="G13" s="168">
        <v>91</v>
      </c>
      <c r="H13" s="168"/>
      <c r="I13" s="168">
        <v>4</v>
      </c>
      <c r="J13" s="178">
        <v>0</v>
      </c>
      <c r="K13" s="178"/>
      <c r="L13" s="186"/>
      <c r="M13" s="186"/>
      <c r="N13" s="254"/>
      <c r="O13" s="252"/>
      <c r="P13" s="178"/>
      <c r="Q13" s="186"/>
      <c r="R13" s="253" t="s">
        <v>1082</v>
      </c>
      <c r="S13" s="159"/>
      <c r="T13" s="159"/>
    </row>
    <row r="14" spans="1:20" ht="21.75" customHeight="1">
      <c r="A14" s="29" t="s">
        <v>1074</v>
      </c>
      <c r="B14" s="249" t="s">
        <v>1077</v>
      </c>
      <c r="C14" s="962" t="s">
        <v>1087</v>
      </c>
      <c r="D14" s="168">
        <v>1</v>
      </c>
      <c r="E14" s="168">
        <v>1</v>
      </c>
      <c r="F14" s="168"/>
      <c r="G14" s="168">
        <v>9</v>
      </c>
      <c r="H14" s="168">
        <v>1</v>
      </c>
      <c r="I14" s="168">
        <v>0</v>
      </c>
      <c r="J14" s="178">
        <v>0</v>
      </c>
      <c r="K14" s="178"/>
      <c r="L14" s="186"/>
      <c r="M14" s="186"/>
      <c r="N14" s="254"/>
      <c r="O14" s="252"/>
      <c r="P14" s="178"/>
      <c r="Q14" s="186"/>
      <c r="R14" s="253" t="s">
        <v>1082</v>
      </c>
      <c r="S14" s="159"/>
      <c r="T14" s="159"/>
    </row>
    <row r="15" spans="1:20" ht="21.75" customHeight="1">
      <c r="A15" s="29" t="s">
        <v>1074</v>
      </c>
      <c r="B15" s="249" t="s">
        <v>1077</v>
      </c>
      <c r="C15" s="963" t="s">
        <v>1088</v>
      </c>
      <c r="D15" s="168">
        <v>0</v>
      </c>
      <c r="E15" s="168"/>
      <c r="F15" s="168"/>
      <c r="G15" s="168">
        <v>5</v>
      </c>
      <c r="H15" s="168">
        <v>2</v>
      </c>
      <c r="I15" s="168"/>
      <c r="J15" s="178">
        <v>0</v>
      </c>
      <c r="K15" s="178"/>
      <c r="L15" s="186"/>
      <c r="M15" s="186"/>
      <c r="N15" s="254"/>
      <c r="O15" s="252"/>
      <c r="P15" s="178"/>
      <c r="Q15" s="186"/>
      <c r="R15" s="253" t="s">
        <v>1082</v>
      </c>
      <c r="S15" s="159"/>
      <c r="T15" s="159"/>
    </row>
    <row r="16" spans="1:20" ht="21.75" customHeight="1">
      <c r="A16" s="29" t="s">
        <v>1074</v>
      </c>
      <c r="B16" s="249" t="s">
        <v>1089</v>
      </c>
      <c r="C16" s="963" t="s">
        <v>1090</v>
      </c>
      <c r="D16" s="168">
        <v>2</v>
      </c>
      <c r="E16" s="168">
        <v>1</v>
      </c>
      <c r="F16" s="168">
        <v>1</v>
      </c>
      <c r="G16" s="168">
        <v>24</v>
      </c>
      <c r="H16" s="168">
        <v>7</v>
      </c>
      <c r="I16" s="168"/>
      <c r="J16" s="178">
        <v>5</v>
      </c>
      <c r="K16" s="252">
        <v>5</v>
      </c>
      <c r="L16" s="186">
        <v>302776</v>
      </c>
      <c r="M16" s="186">
        <v>302776</v>
      </c>
      <c r="N16" s="254"/>
      <c r="O16" s="252">
        <v>17</v>
      </c>
      <c r="P16" s="178">
        <v>17</v>
      </c>
      <c r="Q16" s="186">
        <v>68837</v>
      </c>
      <c r="R16" s="253" t="s">
        <v>1082</v>
      </c>
      <c r="S16" s="159"/>
      <c r="T16" s="159"/>
    </row>
    <row r="17" spans="1:20" ht="21.75" customHeight="1">
      <c r="A17" s="29" t="s">
        <v>1074</v>
      </c>
      <c r="B17" s="249" t="s">
        <v>1089</v>
      </c>
      <c r="C17" s="963" t="s">
        <v>1091</v>
      </c>
      <c r="D17" s="168">
        <v>0</v>
      </c>
      <c r="E17" s="168"/>
      <c r="F17" s="168"/>
      <c r="G17" s="168">
        <v>3</v>
      </c>
      <c r="H17" s="168"/>
      <c r="I17" s="168">
        <v>0</v>
      </c>
      <c r="J17" s="178">
        <v>0</v>
      </c>
      <c r="K17" s="178"/>
      <c r="L17" s="186"/>
      <c r="M17" s="186"/>
      <c r="N17" s="254"/>
      <c r="O17" s="252"/>
      <c r="P17" s="178"/>
      <c r="Q17" s="186"/>
      <c r="R17" s="253" t="s">
        <v>1082</v>
      </c>
      <c r="S17" s="159"/>
      <c r="T17" s="159"/>
    </row>
    <row r="18" spans="1:20" ht="21.75" customHeight="1">
      <c r="A18" s="29" t="s">
        <v>1074</v>
      </c>
      <c r="B18" s="249" t="s">
        <v>1077</v>
      </c>
      <c r="C18" s="963" t="s">
        <v>1092</v>
      </c>
      <c r="D18" s="168">
        <v>1</v>
      </c>
      <c r="E18" s="168">
        <v>1</v>
      </c>
      <c r="F18" s="168"/>
      <c r="G18" s="168">
        <v>9</v>
      </c>
      <c r="H18" s="168"/>
      <c r="I18" s="168">
        <v>0</v>
      </c>
      <c r="J18" s="178">
        <v>0</v>
      </c>
      <c r="K18" s="178"/>
      <c r="L18" s="186"/>
      <c r="M18" s="186"/>
      <c r="N18" s="254"/>
      <c r="O18" s="252"/>
      <c r="P18" s="178"/>
      <c r="Q18" s="186"/>
      <c r="R18" s="253" t="s">
        <v>1082</v>
      </c>
      <c r="S18" s="159"/>
      <c r="T18" s="159"/>
    </row>
    <row r="19" spans="1:20" ht="21.75" customHeight="1">
      <c r="A19" s="29" t="s">
        <v>1074</v>
      </c>
      <c r="B19" s="249" t="s">
        <v>1093</v>
      </c>
      <c r="C19" s="963" t="s">
        <v>418</v>
      </c>
      <c r="D19" s="168">
        <v>4</v>
      </c>
      <c r="E19" s="168">
        <v>3</v>
      </c>
      <c r="F19" s="168"/>
      <c r="G19" s="168">
        <v>933</v>
      </c>
      <c r="H19" s="168">
        <v>2</v>
      </c>
      <c r="I19" s="168">
        <v>2</v>
      </c>
      <c r="J19" s="178">
        <v>4</v>
      </c>
      <c r="K19" s="178">
        <v>4</v>
      </c>
      <c r="L19" s="186">
        <v>7612155</v>
      </c>
      <c r="M19" s="186">
        <v>7612155</v>
      </c>
      <c r="N19" s="254"/>
      <c r="O19" s="252">
        <v>6</v>
      </c>
      <c r="P19" s="178">
        <v>1</v>
      </c>
      <c r="Q19" s="186">
        <v>1065053</v>
      </c>
      <c r="R19" s="253" t="s">
        <v>1082</v>
      </c>
      <c r="S19" s="159"/>
      <c r="T19" s="159"/>
    </row>
    <row r="20" spans="1:20" ht="21.75" customHeight="1">
      <c r="A20" s="29" t="s">
        <v>1074</v>
      </c>
      <c r="B20" s="249" t="s">
        <v>1077</v>
      </c>
      <c r="C20" s="962" t="s">
        <v>1094</v>
      </c>
      <c r="D20" s="168">
        <v>2</v>
      </c>
      <c r="E20" s="168">
        <v>2</v>
      </c>
      <c r="F20" s="168"/>
      <c r="G20" s="168">
        <v>85</v>
      </c>
      <c r="H20" s="168">
        <v>2</v>
      </c>
      <c r="I20" s="168">
        <v>19</v>
      </c>
      <c r="J20" s="178">
        <v>6</v>
      </c>
      <c r="K20" s="178">
        <v>6</v>
      </c>
      <c r="L20" s="186">
        <v>63083</v>
      </c>
      <c r="M20" s="186">
        <v>63083</v>
      </c>
      <c r="N20" s="254"/>
      <c r="O20" s="252">
        <v>0</v>
      </c>
      <c r="P20" s="178"/>
      <c r="Q20" s="186"/>
      <c r="R20" s="253" t="s">
        <v>1082</v>
      </c>
      <c r="S20" s="159"/>
      <c r="T20" s="159"/>
    </row>
    <row r="21" spans="1:20" ht="21.75" customHeight="1">
      <c r="A21" s="29" t="s">
        <v>1074</v>
      </c>
      <c r="B21" s="249" t="s">
        <v>1095</v>
      </c>
      <c r="C21" s="963" t="s">
        <v>1096</v>
      </c>
      <c r="D21" s="168">
        <v>1</v>
      </c>
      <c r="E21" s="168">
        <v>1</v>
      </c>
      <c r="F21" s="168"/>
      <c r="G21" s="168">
        <v>15</v>
      </c>
      <c r="H21" s="168">
        <v>1</v>
      </c>
      <c r="I21" s="168">
        <v>0</v>
      </c>
      <c r="J21" s="178">
        <v>2</v>
      </c>
      <c r="K21" s="178">
        <v>2</v>
      </c>
      <c r="L21" s="186">
        <v>22161</v>
      </c>
      <c r="M21" s="186">
        <v>22161</v>
      </c>
      <c r="N21" s="254"/>
      <c r="O21" s="252">
        <v>0</v>
      </c>
      <c r="P21" s="178"/>
      <c r="Q21" s="186"/>
      <c r="R21" s="253" t="s">
        <v>1082</v>
      </c>
      <c r="S21" s="159"/>
      <c r="T21" s="159"/>
    </row>
    <row r="22" spans="1:20" ht="21.75" customHeight="1">
      <c r="A22" s="29" t="s">
        <v>1074</v>
      </c>
      <c r="B22" s="258"/>
      <c r="C22" s="963" t="s">
        <v>1097</v>
      </c>
      <c r="D22" s="168">
        <v>1</v>
      </c>
      <c r="E22" s="168">
        <v>1</v>
      </c>
      <c r="F22" s="168"/>
      <c r="G22" s="168">
        <v>29</v>
      </c>
      <c r="H22" s="168"/>
      <c r="I22" s="168"/>
      <c r="J22" s="178">
        <v>1</v>
      </c>
      <c r="K22" s="178">
        <v>1</v>
      </c>
      <c r="L22" s="186">
        <v>72400</v>
      </c>
      <c r="M22" s="186">
        <v>72400</v>
      </c>
      <c r="N22" s="254"/>
      <c r="O22" s="252">
        <v>27</v>
      </c>
      <c r="P22" s="178">
        <v>21</v>
      </c>
      <c r="Q22" s="186">
        <v>26497</v>
      </c>
      <c r="R22" s="253" t="s">
        <v>1082</v>
      </c>
      <c r="S22" s="159"/>
      <c r="T22" s="159"/>
    </row>
    <row r="23" spans="1:20" ht="21.75" customHeight="1">
      <c r="A23" s="29" t="s">
        <v>1074</v>
      </c>
      <c r="B23" s="258"/>
      <c r="C23" s="963" t="s">
        <v>1098</v>
      </c>
      <c r="D23" s="168">
        <v>1</v>
      </c>
      <c r="E23" s="168">
        <v>1</v>
      </c>
      <c r="F23" s="168"/>
      <c r="G23" s="168">
        <v>2</v>
      </c>
      <c r="H23" s="168"/>
      <c r="I23" s="168"/>
      <c r="J23" s="178"/>
      <c r="K23" s="178"/>
      <c r="L23" s="186"/>
      <c r="M23" s="186"/>
      <c r="N23" s="254"/>
      <c r="O23" s="252"/>
      <c r="P23" s="178"/>
      <c r="Q23" s="186"/>
      <c r="R23" s="253" t="s">
        <v>1082</v>
      </c>
      <c r="S23" s="159"/>
      <c r="T23" s="159"/>
    </row>
    <row r="24" spans="1:20" ht="21.75" customHeight="1">
      <c r="A24" s="29" t="s">
        <v>1074</v>
      </c>
      <c r="B24" s="249" t="s">
        <v>1077</v>
      </c>
      <c r="C24" s="963" t="s">
        <v>1099</v>
      </c>
      <c r="D24" s="168">
        <v>3</v>
      </c>
      <c r="E24" s="168">
        <v>3</v>
      </c>
      <c r="F24" s="168"/>
      <c r="G24" s="168">
        <v>37</v>
      </c>
      <c r="H24" s="168">
        <v>3</v>
      </c>
      <c r="I24" s="168">
        <v>3</v>
      </c>
      <c r="J24" s="178">
        <v>6</v>
      </c>
      <c r="K24" s="178">
        <v>6</v>
      </c>
      <c r="L24" s="186">
        <v>451368</v>
      </c>
      <c r="M24" s="186">
        <v>451368</v>
      </c>
      <c r="N24" s="254"/>
      <c r="O24" s="252">
        <v>0</v>
      </c>
      <c r="P24" s="178"/>
      <c r="Q24" s="186"/>
      <c r="R24" s="253" t="s">
        <v>1082</v>
      </c>
      <c r="S24" s="159"/>
      <c r="T24" s="159"/>
    </row>
    <row r="25" spans="1:20" ht="21.75" customHeight="1">
      <c r="A25" s="29" t="s">
        <v>1074</v>
      </c>
      <c r="B25" s="244" t="s">
        <v>1079</v>
      </c>
      <c r="C25" s="961" t="s">
        <v>419</v>
      </c>
      <c r="D25" s="169">
        <v>3</v>
      </c>
      <c r="E25" s="169">
        <v>3</v>
      </c>
      <c r="F25" s="169"/>
      <c r="G25" s="169">
        <v>29</v>
      </c>
      <c r="H25" s="169">
        <v>7</v>
      </c>
      <c r="I25" s="169"/>
      <c r="J25" s="245">
        <v>2</v>
      </c>
      <c r="K25" s="245">
        <v>2</v>
      </c>
      <c r="L25" s="246">
        <v>184171</v>
      </c>
      <c r="M25" s="246">
        <v>184171</v>
      </c>
      <c r="N25" s="254"/>
      <c r="O25" s="248">
        <v>28</v>
      </c>
      <c r="P25" s="245">
        <v>25</v>
      </c>
      <c r="Q25" s="246">
        <v>48239</v>
      </c>
      <c r="R25" s="247" t="s">
        <v>1082</v>
      </c>
      <c r="S25" s="159"/>
      <c r="T25" s="159"/>
    </row>
    <row r="26" spans="1:20" ht="21.75" customHeight="1">
      <c r="A26" s="29" t="s">
        <v>1074</v>
      </c>
      <c r="B26" s="249" t="s">
        <v>1077</v>
      </c>
      <c r="C26" s="963" t="s">
        <v>1100</v>
      </c>
      <c r="D26" s="168">
        <v>3</v>
      </c>
      <c r="E26" s="168">
        <v>3</v>
      </c>
      <c r="F26" s="168"/>
      <c r="G26" s="168">
        <v>67</v>
      </c>
      <c r="H26" s="168">
        <v>9</v>
      </c>
      <c r="I26" s="168">
        <v>2</v>
      </c>
      <c r="J26" s="178">
        <v>2</v>
      </c>
      <c r="K26" s="178">
        <v>2</v>
      </c>
      <c r="L26" s="186">
        <v>7090976</v>
      </c>
      <c r="M26" s="186">
        <v>7090976</v>
      </c>
      <c r="N26" s="254"/>
      <c r="O26" s="252">
        <v>83</v>
      </c>
      <c r="P26" s="178">
        <v>49</v>
      </c>
      <c r="Q26" s="186">
        <v>2311312</v>
      </c>
      <c r="R26" s="253" t="s">
        <v>1082</v>
      </c>
      <c r="S26" s="159"/>
      <c r="T26" s="159"/>
    </row>
    <row r="27" spans="1:20" ht="21.75" customHeight="1">
      <c r="A27" s="29" t="s">
        <v>1074</v>
      </c>
      <c r="B27" s="258"/>
      <c r="C27" s="963" t="s">
        <v>1101</v>
      </c>
      <c r="D27" s="168">
        <v>2</v>
      </c>
      <c r="E27" s="168">
        <v>1</v>
      </c>
      <c r="F27" s="168"/>
      <c r="G27" s="168">
        <v>92</v>
      </c>
      <c r="H27" s="168"/>
      <c r="I27" s="168">
        <v>1</v>
      </c>
      <c r="J27" s="178">
        <v>0</v>
      </c>
      <c r="K27" s="178"/>
      <c r="L27" s="186"/>
      <c r="M27" s="186"/>
      <c r="N27" s="254"/>
      <c r="O27" s="252"/>
      <c r="P27" s="178"/>
      <c r="Q27" s="186"/>
      <c r="R27" s="253" t="s">
        <v>1082</v>
      </c>
      <c r="S27" s="159"/>
      <c r="T27" s="159"/>
    </row>
    <row r="28" spans="1:20" ht="21.75" customHeight="1">
      <c r="A28" s="29" t="s">
        <v>1074</v>
      </c>
      <c r="B28" s="249" t="s">
        <v>1077</v>
      </c>
      <c r="C28" s="963" t="s">
        <v>1102</v>
      </c>
      <c r="D28" s="168">
        <v>2</v>
      </c>
      <c r="E28" s="168">
        <v>2</v>
      </c>
      <c r="F28" s="168"/>
      <c r="G28" s="168">
        <v>210</v>
      </c>
      <c r="H28" s="168">
        <v>3</v>
      </c>
      <c r="I28" s="168"/>
      <c r="J28" s="178">
        <v>15</v>
      </c>
      <c r="K28" s="178">
        <v>15</v>
      </c>
      <c r="L28" s="186">
        <v>1704636</v>
      </c>
      <c r="M28" s="186">
        <v>1704636</v>
      </c>
      <c r="N28" s="254"/>
      <c r="O28" s="252">
        <v>11</v>
      </c>
      <c r="P28" s="178">
        <v>10</v>
      </c>
      <c r="Q28" s="186">
        <v>105758</v>
      </c>
      <c r="R28" s="253" t="s">
        <v>1082</v>
      </c>
      <c r="S28" s="159"/>
      <c r="T28" s="159"/>
    </row>
    <row r="29" spans="1:20" ht="21.75" customHeight="1">
      <c r="A29" s="29" t="s">
        <v>1074</v>
      </c>
      <c r="B29" s="249" t="s">
        <v>1077</v>
      </c>
      <c r="C29" s="963" t="s">
        <v>1103</v>
      </c>
      <c r="D29" s="168">
        <v>2</v>
      </c>
      <c r="E29" s="168">
        <v>2</v>
      </c>
      <c r="F29" s="168"/>
      <c r="G29" s="168">
        <v>38</v>
      </c>
      <c r="H29" s="168">
        <v>3</v>
      </c>
      <c r="I29" s="168">
        <v>10</v>
      </c>
      <c r="J29" s="178">
        <v>4</v>
      </c>
      <c r="K29" s="178">
        <v>4</v>
      </c>
      <c r="L29" s="186">
        <v>469923</v>
      </c>
      <c r="M29" s="186">
        <v>469923</v>
      </c>
      <c r="N29" s="254"/>
      <c r="O29" s="252">
        <v>6</v>
      </c>
      <c r="P29" s="178">
        <v>2</v>
      </c>
      <c r="Q29" s="186">
        <v>40862</v>
      </c>
      <c r="R29" s="253" t="s">
        <v>1082</v>
      </c>
      <c r="S29" s="159"/>
      <c r="T29" s="159"/>
    </row>
    <row r="30" spans="1:20" ht="21.75" customHeight="1">
      <c r="A30" s="29" t="s">
        <v>1074</v>
      </c>
      <c r="B30" s="249" t="s">
        <v>1077</v>
      </c>
      <c r="C30" s="963" t="s">
        <v>1104</v>
      </c>
      <c r="D30" s="168">
        <v>1</v>
      </c>
      <c r="E30" s="168"/>
      <c r="F30" s="168">
        <v>1</v>
      </c>
      <c r="G30" s="168">
        <v>9</v>
      </c>
      <c r="H30" s="168"/>
      <c r="I30" s="168">
        <v>1</v>
      </c>
      <c r="J30" s="178">
        <v>1</v>
      </c>
      <c r="K30" s="178">
        <v>1</v>
      </c>
      <c r="L30" s="186">
        <v>1218</v>
      </c>
      <c r="M30" s="186">
        <v>1218</v>
      </c>
      <c r="N30" s="254"/>
      <c r="O30" s="252">
        <v>0</v>
      </c>
      <c r="P30" s="178"/>
      <c r="Q30" s="186"/>
      <c r="R30" s="253" t="s">
        <v>1082</v>
      </c>
      <c r="S30" s="159"/>
      <c r="T30" s="159"/>
    </row>
    <row r="31" spans="1:20" ht="21.75" customHeight="1">
      <c r="A31" s="29" t="s">
        <v>1074</v>
      </c>
      <c r="B31" s="249" t="s">
        <v>1077</v>
      </c>
      <c r="C31" s="963" t="s">
        <v>1105</v>
      </c>
      <c r="D31" s="168">
        <v>1</v>
      </c>
      <c r="E31" s="168"/>
      <c r="F31" s="168">
        <v>1</v>
      </c>
      <c r="G31" s="168">
        <v>49</v>
      </c>
      <c r="H31" s="168"/>
      <c r="I31" s="168">
        <v>15</v>
      </c>
      <c r="J31" s="178">
        <v>4</v>
      </c>
      <c r="K31" s="178">
        <v>4</v>
      </c>
      <c r="L31" s="257">
        <v>644409</v>
      </c>
      <c r="M31" s="257">
        <v>644409</v>
      </c>
      <c r="N31" s="254"/>
      <c r="O31" s="252">
        <v>20</v>
      </c>
      <c r="P31" s="178">
        <v>18</v>
      </c>
      <c r="Q31" s="186">
        <v>266854</v>
      </c>
      <c r="R31" s="253" t="s">
        <v>1082</v>
      </c>
      <c r="S31" s="159"/>
      <c r="T31" s="159"/>
    </row>
    <row r="32" spans="1:20" ht="21.75" customHeight="1">
      <c r="A32" s="29" t="s">
        <v>1074</v>
      </c>
      <c r="B32" s="249" t="s">
        <v>1077</v>
      </c>
      <c r="C32" s="963" t="s">
        <v>1106</v>
      </c>
      <c r="D32" s="168">
        <v>0</v>
      </c>
      <c r="E32" s="168"/>
      <c r="F32" s="168"/>
      <c r="G32" s="168">
        <v>4</v>
      </c>
      <c r="H32" s="168">
        <v>3</v>
      </c>
      <c r="I32" s="168">
        <v>0</v>
      </c>
      <c r="J32" s="178">
        <v>1</v>
      </c>
      <c r="K32" s="178">
        <v>1</v>
      </c>
      <c r="L32" s="186">
        <v>12515</v>
      </c>
      <c r="M32" s="186">
        <v>12515</v>
      </c>
      <c r="N32" s="254"/>
      <c r="O32" s="252">
        <v>0</v>
      </c>
      <c r="P32" s="178"/>
      <c r="Q32" s="186"/>
      <c r="R32" s="253" t="s">
        <v>1082</v>
      </c>
      <c r="S32" s="159"/>
      <c r="T32" s="159"/>
    </row>
    <row r="33" spans="2:20" ht="21.75" customHeight="1">
      <c r="B33" s="1215" t="s">
        <v>1107</v>
      </c>
      <c r="C33" s="1216"/>
      <c r="D33" s="259">
        <f aca="true" t="shared" si="1" ref="D33:M33">SUM(D5:D32)</f>
        <v>47</v>
      </c>
      <c r="E33" s="259">
        <f t="shared" si="1"/>
        <v>32</v>
      </c>
      <c r="F33" s="259">
        <f t="shared" si="1"/>
        <v>5</v>
      </c>
      <c r="G33" s="259">
        <f t="shared" si="1"/>
        <v>2004</v>
      </c>
      <c r="H33" s="259">
        <f t="shared" si="1"/>
        <v>51</v>
      </c>
      <c r="I33" s="259">
        <f t="shared" si="1"/>
        <v>68</v>
      </c>
      <c r="J33" s="259">
        <f t="shared" si="1"/>
        <v>67</v>
      </c>
      <c r="K33" s="259">
        <f t="shared" si="1"/>
        <v>67</v>
      </c>
      <c r="L33" s="260">
        <f t="shared" si="1"/>
        <v>20956368</v>
      </c>
      <c r="M33" s="260">
        <f t="shared" si="1"/>
        <v>20956368</v>
      </c>
      <c r="N33" s="261"/>
      <c r="O33" s="262">
        <f>SUM(O5:O32)</f>
        <v>307</v>
      </c>
      <c r="P33" s="262">
        <f>SUM(P5:P32)</f>
        <v>224</v>
      </c>
      <c r="Q33" s="263">
        <f>SUM(Q5:Q32)</f>
        <v>4631504</v>
      </c>
      <c r="R33" s="259"/>
      <c r="S33" s="264"/>
      <c r="T33" s="264"/>
    </row>
    <row r="34" spans="2:20" ht="13.5">
      <c r="B34" s="159"/>
      <c r="C34" s="964"/>
      <c r="D34" s="159"/>
      <c r="E34" s="159"/>
      <c r="F34" s="159"/>
      <c r="G34" s="159"/>
      <c r="H34" s="159"/>
      <c r="I34" s="159"/>
      <c r="J34" s="159"/>
      <c r="K34" s="159"/>
      <c r="L34" s="241"/>
      <c r="M34" s="241"/>
      <c r="N34" s="159"/>
      <c r="O34" s="265"/>
      <c r="P34" s="159"/>
      <c r="Q34" s="241"/>
      <c r="R34" s="159"/>
      <c r="S34" s="159"/>
      <c r="T34" s="159"/>
    </row>
    <row r="35" spans="2:20" ht="13.5">
      <c r="B35" s="159"/>
      <c r="C35" s="964"/>
      <c r="D35" s="159"/>
      <c r="E35" s="159"/>
      <c r="F35" s="159"/>
      <c r="G35" s="159"/>
      <c r="H35" s="159"/>
      <c r="I35" s="159"/>
      <c r="J35" s="159"/>
      <c r="K35" s="159"/>
      <c r="L35" s="241"/>
      <c r="M35" s="241"/>
      <c r="N35" s="159"/>
      <c r="O35" s="265"/>
      <c r="P35" s="159"/>
      <c r="Q35" s="241"/>
      <c r="R35" s="159"/>
      <c r="S35" s="159"/>
      <c r="T35" s="159"/>
    </row>
    <row r="36" spans="2:20" ht="13.5">
      <c r="B36" s="159"/>
      <c r="C36" s="964"/>
      <c r="D36" s="159"/>
      <c r="E36" s="159"/>
      <c r="F36" s="159"/>
      <c r="G36" s="159"/>
      <c r="H36" s="159"/>
      <c r="I36" s="159"/>
      <c r="J36" s="159"/>
      <c r="K36" s="159"/>
      <c r="L36" s="241"/>
      <c r="M36" s="241"/>
      <c r="N36" s="159"/>
      <c r="O36" s="265"/>
      <c r="P36" s="159"/>
      <c r="Q36" s="241"/>
      <c r="R36" s="159"/>
      <c r="S36" s="159"/>
      <c r="T36" s="159"/>
    </row>
    <row r="37" spans="2:20" ht="13.5">
      <c r="B37" s="159"/>
      <c r="C37" s="964"/>
      <c r="D37" s="159"/>
      <c r="E37" s="159"/>
      <c r="F37" s="159"/>
      <c r="G37" s="159"/>
      <c r="H37" s="159"/>
      <c r="I37" s="159"/>
      <c r="J37" s="159"/>
      <c r="K37" s="159"/>
      <c r="L37" s="241"/>
      <c r="M37" s="241"/>
      <c r="N37" s="159"/>
      <c r="O37" s="265"/>
      <c r="P37" s="159"/>
      <c r="Q37" s="241"/>
      <c r="R37" s="159"/>
      <c r="S37" s="159"/>
      <c r="T37" s="159"/>
    </row>
    <row r="38" spans="2:20" ht="13.5">
      <c r="B38" s="159"/>
      <c r="C38" s="964"/>
      <c r="D38" s="159"/>
      <c r="E38" s="159"/>
      <c r="F38" s="159"/>
      <c r="G38" s="159"/>
      <c r="H38" s="159"/>
      <c r="I38" s="159"/>
      <c r="J38" s="159"/>
      <c r="K38" s="159"/>
      <c r="L38" s="241"/>
      <c r="M38" s="241"/>
      <c r="N38" s="159"/>
      <c r="O38" s="265"/>
      <c r="P38" s="159"/>
      <c r="Q38" s="241"/>
      <c r="R38" s="159"/>
      <c r="S38" s="159"/>
      <c r="T38" s="159"/>
    </row>
    <row r="39" spans="2:20" ht="13.5">
      <c r="B39" s="159"/>
      <c r="C39" s="964"/>
      <c r="D39" s="159"/>
      <c r="E39" s="159"/>
      <c r="F39" s="159"/>
      <c r="G39" s="159"/>
      <c r="H39" s="159"/>
      <c r="I39" s="159"/>
      <c r="J39" s="159"/>
      <c r="K39" s="159"/>
      <c r="L39" s="241"/>
      <c r="M39" s="241"/>
      <c r="N39" s="159"/>
      <c r="O39" s="265"/>
      <c r="P39" s="159"/>
      <c r="Q39" s="241"/>
      <c r="R39" s="159"/>
      <c r="S39" s="159"/>
      <c r="T39" s="159"/>
    </row>
    <row r="40" spans="2:20" ht="13.5">
      <c r="B40" s="159"/>
      <c r="C40" s="964"/>
      <c r="D40" s="159"/>
      <c r="E40" s="159"/>
      <c r="F40" s="159"/>
      <c r="G40" s="159"/>
      <c r="H40" s="159"/>
      <c r="I40" s="159"/>
      <c r="J40" s="159"/>
      <c r="K40" s="159"/>
      <c r="L40" s="241"/>
      <c r="M40" s="241"/>
      <c r="N40" s="159"/>
      <c r="O40" s="265"/>
      <c r="P40" s="159"/>
      <c r="Q40" s="241"/>
      <c r="R40" s="159"/>
      <c r="S40" s="159"/>
      <c r="T40" s="159"/>
    </row>
    <row r="41" spans="2:20" ht="13.5">
      <c r="B41" s="159"/>
      <c r="C41" s="964"/>
      <c r="D41" s="159"/>
      <c r="E41" s="159"/>
      <c r="F41" s="159"/>
      <c r="G41" s="159"/>
      <c r="H41" s="159"/>
      <c r="I41" s="159"/>
      <c r="J41" s="159"/>
      <c r="K41" s="159"/>
      <c r="L41" s="241"/>
      <c r="M41" s="241"/>
      <c r="N41" s="159"/>
      <c r="O41" s="265"/>
      <c r="P41" s="159"/>
      <c r="Q41" s="241"/>
      <c r="R41" s="159"/>
      <c r="S41" s="159"/>
      <c r="T41" s="159"/>
    </row>
    <row r="42" spans="2:20" ht="13.5">
      <c r="B42" s="159"/>
      <c r="C42" s="964"/>
      <c r="D42" s="159"/>
      <c r="E42" s="159"/>
      <c r="F42" s="159"/>
      <c r="G42" s="159"/>
      <c r="H42" s="159"/>
      <c r="I42" s="159"/>
      <c r="J42" s="159"/>
      <c r="K42" s="159"/>
      <c r="L42" s="241"/>
      <c r="M42" s="241"/>
      <c r="N42" s="159"/>
      <c r="O42" s="265"/>
      <c r="P42" s="159"/>
      <c r="Q42" s="241"/>
      <c r="R42" s="159"/>
      <c r="S42" s="159"/>
      <c r="T42" s="159"/>
    </row>
    <row r="43" spans="2:20" ht="13.5">
      <c r="B43" s="159"/>
      <c r="C43" s="964"/>
      <c r="D43" s="159"/>
      <c r="E43" s="159"/>
      <c r="F43" s="159"/>
      <c r="G43" s="159"/>
      <c r="H43" s="159"/>
      <c r="I43" s="159"/>
      <c r="J43" s="159"/>
      <c r="K43" s="159"/>
      <c r="L43" s="241"/>
      <c r="M43" s="241"/>
      <c r="N43" s="159"/>
      <c r="O43" s="265"/>
      <c r="P43" s="159"/>
      <c r="Q43" s="241"/>
      <c r="R43" s="159"/>
      <c r="S43" s="159"/>
      <c r="T43" s="159"/>
    </row>
    <row r="44" spans="2:20" ht="13.5">
      <c r="B44" s="159"/>
      <c r="C44" s="964"/>
      <c r="D44" s="159"/>
      <c r="E44" s="159"/>
      <c r="F44" s="159"/>
      <c r="G44" s="159"/>
      <c r="H44" s="159"/>
      <c r="I44" s="159"/>
      <c r="J44" s="159"/>
      <c r="K44" s="159"/>
      <c r="L44" s="241"/>
      <c r="M44" s="241"/>
      <c r="N44" s="159"/>
      <c r="O44" s="265"/>
      <c r="P44" s="159"/>
      <c r="Q44" s="241"/>
      <c r="R44" s="159"/>
      <c r="S44" s="159"/>
      <c r="T44" s="159"/>
    </row>
    <row r="45" spans="2:20" ht="13.5">
      <c r="B45" s="159"/>
      <c r="C45" s="964"/>
      <c r="D45" s="159"/>
      <c r="E45" s="159"/>
      <c r="F45" s="159"/>
      <c r="G45" s="159"/>
      <c r="H45" s="159"/>
      <c r="I45" s="159"/>
      <c r="J45" s="159"/>
      <c r="K45" s="159"/>
      <c r="L45" s="241"/>
      <c r="M45" s="241"/>
      <c r="N45" s="159"/>
      <c r="O45" s="265"/>
      <c r="P45" s="159"/>
      <c r="Q45" s="241"/>
      <c r="R45" s="159"/>
      <c r="S45" s="159"/>
      <c r="T45" s="159"/>
    </row>
    <row r="46" spans="2:20" ht="13.5">
      <c r="B46" s="159"/>
      <c r="C46" s="964"/>
      <c r="D46" s="159"/>
      <c r="E46" s="159"/>
      <c r="F46" s="159"/>
      <c r="G46" s="159"/>
      <c r="H46" s="159"/>
      <c r="I46" s="159"/>
      <c r="J46" s="159"/>
      <c r="K46" s="159"/>
      <c r="L46" s="241"/>
      <c r="M46" s="241"/>
      <c r="N46" s="159"/>
      <c r="O46" s="265"/>
      <c r="P46" s="159"/>
      <c r="Q46" s="241"/>
      <c r="R46" s="159"/>
      <c r="S46" s="159"/>
      <c r="T46" s="159"/>
    </row>
    <row r="47" spans="2:20" ht="13.5">
      <c r="B47" s="159"/>
      <c r="C47" s="964"/>
      <c r="D47" s="159"/>
      <c r="E47" s="159"/>
      <c r="F47" s="159"/>
      <c r="G47" s="159"/>
      <c r="H47" s="159"/>
      <c r="I47" s="159"/>
      <c r="J47" s="159"/>
      <c r="K47" s="159"/>
      <c r="L47" s="241"/>
      <c r="M47" s="241"/>
      <c r="N47" s="159"/>
      <c r="O47" s="265"/>
      <c r="P47" s="159"/>
      <c r="Q47" s="241"/>
      <c r="R47" s="159"/>
      <c r="S47" s="159"/>
      <c r="T47" s="159"/>
    </row>
    <row r="48" spans="2:20" ht="13.5">
      <c r="B48" s="159"/>
      <c r="C48" s="964"/>
      <c r="D48" s="159"/>
      <c r="E48" s="159"/>
      <c r="F48" s="159"/>
      <c r="G48" s="159"/>
      <c r="H48" s="159"/>
      <c r="I48" s="159"/>
      <c r="J48" s="159"/>
      <c r="K48" s="159"/>
      <c r="L48" s="241"/>
      <c r="M48" s="241"/>
      <c r="N48" s="159"/>
      <c r="O48" s="265"/>
      <c r="P48" s="159"/>
      <c r="Q48" s="241"/>
      <c r="R48" s="159"/>
      <c r="S48" s="159"/>
      <c r="T48" s="159"/>
    </row>
    <row r="49" spans="2:20" ht="13.5">
      <c r="B49" s="159"/>
      <c r="C49" s="964"/>
      <c r="D49" s="159"/>
      <c r="E49" s="159"/>
      <c r="F49" s="159"/>
      <c r="G49" s="159"/>
      <c r="H49" s="159"/>
      <c r="I49" s="159"/>
      <c r="J49" s="159"/>
      <c r="K49" s="159"/>
      <c r="L49" s="241"/>
      <c r="M49" s="241"/>
      <c r="N49" s="159"/>
      <c r="O49" s="265"/>
      <c r="P49" s="159"/>
      <c r="Q49" s="241"/>
      <c r="R49" s="159"/>
      <c r="S49" s="159"/>
      <c r="T49" s="159"/>
    </row>
    <row r="50" spans="2:20" ht="13.5">
      <c r="B50" s="159"/>
      <c r="C50" s="964"/>
      <c r="D50" s="159"/>
      <c r="E50" s="159"/>
      <c r="F50" s="159"/>
      <c r="G50" s="159"/>
      <c r="H50" s="159"/>
      <c r="I50" s="159"/>
      <c r="J50" s="159"/>
      <c r="K50" s="159"/>
      <c r="L50" s="241"/>
      <c r="M50" s="241"/>
      <c r="N50" s="159"/>
      <c r="O50" s="265"/>
      <c r="P50" s="159"/>
      <c r="Q50" s="241"/>
      <c r="R50" s="159"/>
      <c r="S50" s="159"/>
      <c r="T50" s="159"/>
    </row>
    <row r="51" spans="2:20" ht="13.5">
      <c r="B51" s="159"/>
      <c r="C51" s="964"/>
      <c r="D51" s="159"/>
      <c r="E51" s="159"/>
      <c r="F51" s="159"/>
      <c r="G51" s="159"/>
      <c r="H51" s="159"/>
      <c r="I51" s="159"/>
      <c r="J51" s="159"/>
      <c r="K51" s="159"/>
      <c r="L51" s="241"/>
      <c r="M51" s="241"/>
      <c r="N51" s="159"/>
      <c r="O51" s="159"/>
      <c r="P51" s="159"/>
      <c r="Q51" s="241"/>
      <c r="R51" s="159"/>
      <c r="S51" s="159"/>
      <c r="T51" s="159"/>
    </row>
    <row r="52" spans="2:20" ht="13.5">
      <c r="B52" s="159"/>
      <c r="C52" s="964"/>
      <c r="D52" s="159"/>
      <c r="E52" s="159"/>
      <c r="F52" s="159"/>
      <c r="G52" s="159"/>
      <c r="H52" s="159"/>
      <c r="I52" s="159"/>
      <c r="J52" s="159"/>
      <c r="K52" s="159"/>
      <c r="L52" s="241"/>
      <c r="M52" s="241"/>
      <c r="N52" s="159"/>
      <c r="O52" s="159"/>
      <c r="P52" s="159"/>
      <c r="Q52" s="241"/>
      <c r="R52" s="159"/>
      <c r="S52" s="159"/>
      <c r="T52" s="159"/>
    </row>
    <row r="53" spans="2:20" ht="13.5">
      <c r="B53" s="159"/>
      <c r="C53" s="964"/>
      <c r="D53" s="159"/>
      <c r="E53" s="159"/>
      <c r="F53" s="159"/>
      <c r="G53" s="159"/>
      <c r="H53" s="159"/>
      <c r="I53" s="159"/>
      <c r="J53" s="159"/>
      <c r="K53" s="159"/>
      <c r="L53" s="241"/>
      <c r="M53" s="241"/>
      <c r="N53" s="159"/>
      <c r="O53" s="159"/>
      <c r="P53" s="159"/>
      <c r="Q53" s="241"/>
      <c r="R53" s="159"/>
      <c r="S53" s="159"/>
      <c r="T53" s="159"/>
    </row>
    <row r="54" spans="2:20" ht="13.5">
      <c r="B54" s="159"/>
      <c r="C54" s="964"/>
      <c r="D54" s="159"/>
      <c r="E54" s="159"/>
      <c r="F54" s="159"/>
      <c r="G54" s="159"/>
      <c r="H54" s="159"/>
      <c r="I54" s="159"/>
      <c r="J54" s="159"/>
      <c r="K54" s="159"/>
      <c r="L54" s="241"/>
      <c r="M54" s="241"/>
      <c r="N54" s="159"/>
      <c r="O54" s="159"/>
      <c r="P54" s="159"/>
      <c r="Q54" s="241"/>
      <c r="R54" s="159"/>
      <c r="S54" s="159"/>
      <c r="T54" s="159"/>
    </row>
    <row r="55" spans="2:20" ht="13.5">
      <c r="B55" s="159"/>
      <c r="C55" s="964"/>
      <c r="D55" s="159"/>
      <c r="E55" s="159"/>
      <c r="F55" s="159"/>
      <c r="G55" s="159"/>
      <c r="H55" s="159"/>
      <c r="I55" s="159"/>
      <c r="J55" s="159"/>
      <c r="K55" s="159"/>
      <c r="L55" s="241"/>
      <c r="M55" s="241"/>
      <c r="N55" s="159"/>
      <c r="O55" s="159"/>
      <c r="P55" s="159"/>
      <c r="Q55" s="241"/>
      <c r="R55" s="159"/>
      <c r="S55" s="159"/>
      <c r="T55" s="159"/>
    </row>
    <row r="56" spans="2:20" ht="13.5">
      <c r="B56" s="159"/>
      <c r="C56" s="964"/>
      <c r="D56" s="159"/>
      <c r="E56" s="159"/>
      <c r="F56" s="159"/>
      <c r="G56" s="159"/>
      <c r="H56" s="159"/>
      <c r="I56" s="159"/>
      <c r="J56" s="159"/>
      <c r="K56" s="159"/>
      <c r="L56" s="241"/>
      <c r="M56" s="241"/>
      <c r="N56" s="159"/>
      <c r="O56" s="159"/>
      <c r="P56" s="159"/>
      <c r="Q56" s="241"/>
      <c r="R56" s="159"/>
      <c r="S56" s="159"/>
      <c r="T56" s="159"/>
    </row>
    <row r="57" spans="2:20" ht="13.5">
      <c r="B57" s="159"/>
      <c r="C57" s="964"/>
      <c r="D57" s="159"/>
      <c r="E57" s="159"/>
      <c r="F57" s="159"/>
      <c r="G57" s="159"/>
      <c r="H57" s="159"/>
      <c r="I57" s="159"/>
      <c r="J57" s="159"/>
      <c r="K57" s="159"/>
      <c r="L57" s="241"/>
      <c r="M57" s="241"/>
      <c r="N57" s="159"/>
      <c r="O57" s="159"/>
      <c r="P57" s="159"/>
      <c r="Q57" s="241"/>
      <c r="R57" s="159"/>
      <c r="S57" s="159"/>
      <c r="T57" s="159"/>
    </row>
    <row r="58" spans="2:20" ht="13.5">
      <c r="B58" s="159"/>
      <c r="C58" s="964"/>
      <c r="D58" s="159"/>
      <c r="E58" s="159"/>
      <c r="F58" s="159"/>
      <c r="G58" s="159"/>
      <c r="H58" s="159"/>
      <c r="I58" s="159"/>
      <c r="J58" s="159"/>
      <c r="K58" s="159"/>
      <c r="L58" s="241"/>
      <c r="M58" s="241"/>
      <c r="N58" s="159"/>
      <c r="O58" s="159"/>
      <c r="P58" s="159"/>
      <c r="Q58" s="241"/>
      <c r="R58" s="159"/>
      <c r="S58" s="159"/>
      <c r="T58" s="159"/>
    </row>
    <row r="59" spans="2:20" ht="13.5">
      <c r="B59" s="159"/>
      <c r="C59" s="964"/>
      <c r="D59" s="159"/>
      <c r="E59" s="159"/>
      <c r="F59" s="159"/>
      <c r="G59" s="159"/>
      <c r="H59" s="159"/>
      <c r="I59" s="159"/>
      <c r="J59" s="159"/>
      <c r="K59" s="159"/>
      <c r="L59" s="241"/>
      <c r="M59" s="241"/>
      <c r="N59" s="159"/>
      <c r="O59" s="159"/>
      <c r="P59" s="159"/>
      <c r="Q59" s="241"/>
      <c r="R59" s="159"/>
      <c r="S59" s="159"/>
      <c r="T59" s="159"/>
    </row>
    <row r="60" spans="2:20" ht="13.5">
      <c r="B60" s="159"/>
      <c r="C60" s="964"/>
      <c r="D60" s="159"/>
      <c r="E60" s="159"/>
      <c r="F60" s="159"/>
      <c r="G60" s="159"/>
      <c r="H60" s="159"/>
      <c r="I60" s="159"/>
      <c r="J60" s="159"/>
      <c r="K60" s="159"/>
      <c r="L60" s="241"/>
      <c r="M60" s="241"/>
      <c r="N60" s="159"/>
      <c r="O60" s="159"/>
      <c r="P60" s="159"/>
      <c r="Q60" s="241"/>
      <c r="R60" s="159"/>
      <c r="S60" s="159"/>
      <c r="T60" s="159"/>
    </row>
    <row r="61" spans="2:20" ht="13.5">
      <c r="B61" s="159"/>
      <c r="C61" s="964"/>
      <c r="D61" s="159"/>
      <c r="E61" s="159"/>
      <c r="F61" s="159"/>
      <c r="G61" s="159"/>
      <c r="H61" s="159"/>
      <c r="I61" s="159"/>
      <c r="J61" s="159"/>
      <c r="K61" s="159"/>
      <c r="L61" s="241"/>
      <c r="M61" s="241"/>
      <c r="N61" s="159"/>
      <c r="O61" s="159"/>
      <c r="P61" s="159"/>
      <c r="Q61" s="241"/>
      <c r="R61" s="159"/>
      <c r="S61" s="159"/>
      <c r="T61" s="159"/>
    </row>
    <row r="62" spans="2:20" ht="13.5">
      <c r="B62" s="159"/>
      <c r="C62" s="964"/>
      <c r="D62" s="159"/>
      <c r="E62" s="159"/>
      <c r="F62" s="159"/>
      <c r="G62" s="159"/>
      <c r="H62" s="159"/>
      <c r="I62" s="159"/>
      <c r="J62" s="159"/>
      <c r="K62" s="159"/>
      <c r="L62" s="241"/>
      <c r="M62" s="241"/>
      <c r="N62" s="159"/>
      <c r="O62" s="159"/>
      <c r="P62" s="159"/>
      <c r="Q62" s="241"/>
      <c r="R62" s="159"/>
      <c r="S62" s="159"/>
      <c r="T62" s="159"/>
    </row>
    <row r="63" spans="2:20" ht="13.5">
      <c r="B63" s="159"/>
      <c r="C63" s="964"/>
      <c r="D63" s="159"/>
      <c r="E63" s="159"/>
      <c r="F63" s="159"/>
      <c r="G63" s="159"/>
      <c r="H63" s="159"/>
      <c r="I63" s="159"/>
      <c r="J63" s="159"/>
      <c r="K63" s="159"/>
      <c r="L63" s="241"/>
      <c r="M63" s="241"/>
      <c r="N63" s="159"/>
      <c r="O63" s="159"/>
      <c r="P63" s="159"/>
      <c r="Q63" s="241"/>
      <c r="R63" s="159"/>
      <c r="S63" s="159"/>
      <c r="T63" s="159"/>
    </row>
    <row r="64" spans="2:20" ht="13.5">
      <c r="B64" s="159"/>
      <c r="C64" s="964"/>
      <c r="D64" s="159"/>
      <c r="E64" s="159"/>
      <c r="F64" s="159"/>
      <c r="G64" s="159"/>
      <c r="H64" s="159"/>
      <c r="I64" s="159"/>
      <c r="J64" s="159"/>
      <c r="K64" s="159"/>
      <c r="L64" s="241"/>
      <c r="M64" s="241"/>
      <c r="N64" s="159"/>
      <c r="O64" s="159"/>
      <c r="P64" s="159"/>
      <c r="Q64" s="241"/>
      <c r="R64" s="159"/>
      <c r="S64" s="159"/>
      <c r="T64" s="159"/>
    </row>
    <row r="65" spans="2:20" ht="13.5">
      <c r="B65" s="159"/>
      <c r="C65" s="964"/>
      <c r="D65" s="159"/>
      <c r="E65" s="159"/>
      <c r="F65" s="159"/>
      <c r="G65" s="159"/>
      <c r="H65" s="159"/>
      <c r="I65" s="159"/>
      <c r="J65" s="159"/>
      <c r="K65" s="159"/>
      <c r="L65" s="241"/>
      <c r="M65" s="241"/>
      <c r="N65" s="159"/>
      <c r="O65" s="159"/>
      <c r="P65" s="159"/>
      <c r="Q65" s="241"/>
      <c r="R65" s="159"/>
      <c r="S65" s="159"/>
      <c r="T65" s="159"/>
    </row>
    <row r="66" spans="2:20" ht="13.5">
      <c r="B66" s="159"/>
      <c r="C66" s="964"/>
      <c r="D66" s="159"/>
      <c r="E66" s="159"/>
      <c r="F66" s="159"/>
      <c r="G66" s="159"/>
      <c r="H66" s="159"/>
      <c r="I66" s="159"/>
      <c r="J66" s="159"/>
      <c r="K66" s="159"/>
      <c r="L66" s="241"/>
      <c r="M66" s="241"/>
      <c r="N66" s="159"/>
      <c r="O66" s="159"/>
      <c r="P66" s="159"/>
      <c r="Q66" s="241"/>
      <c r="R66" s="159"/>
      <c r="S66" s="159"/>
      <c r="T66" s="159"/>
    </row>
    <row r="67" spans="2:20" ht="13.5">
      <c r="B67" s="159"/>
      <c r="C67" s="964"/>
      <c r="D67" s="159"/>
      <c r="E67" s="159"/>
      <c r="F67" s="159"/>
      <c r="G67" s="159"/>
      <c r="H67" s="159"/>
      <c r="I67" s="159"/>
      <c r="J67" s="159"/>
      <c r="K67" s="159"/>
      <c r="L67" s="241"/>
      <c r="M67" s="241"/>
      <c r="N67" s="159"/>
      <c r="O67" s="159"/>
      <c r="P67" s="159"/>
      <c r="Q67" s="241"/>
      <c r="R67" s="159"/>
      <c r="S67" s="159"/>
      <c r="T67" s="159"/>
    </row>
    <row r="68" spans="2:20" ht="13.5">
      <c r="B68" s="159"/>
      <c r="C68" s="964"/>
      <c r="D68" s="159"/>
      <c r="E68" s="159"/>
      <c r="F68" s="159"/>
      <c r="G68" s="159"/>
      <c r="H68" s="159"/>
      <c r="I68" s="159"/>
      <c r="J68" s="159"/>
      <c r="K68" s="159"/>
      <c r="L68" s="241"/>
      <c r="M68" s="241"/>
      <c r="N68" s="159"/>
      <c r="O68" s="159"/>
      <c r="P68" s="159"/>
      <c r="Q68" s="241"/>
      <c r="R68" s="159"/>
      <c r="S68" s="159"/>
      <c r="T68" s="159"/>
    </row>
    <row r="69" spans="2:20" ht="13.5">
      <c r="B69" s="159"/>
      <c r="C69" s="964"/>
      <c r="D69" s="159"/>
      <c r="E69" s="159"/>
      <c r="F69" s="159"/>
      <c r="G69" s="159"/>
      <c r="H69" s="159"/>
      <c r="I69" s="159"/>
      <c r="J69" s="159"/>
      <c r="K69" s="159"/>
      <c r="L69" s="241"/>
      <c r="M69" s="241"/>
      <c r="N69" s="159"/>
      <c r="O69" s="159"/>
      <c r="P69" s="159"/>
      <c r="Q69" s="241"/>
      <c r="R69" s="159"/>
      <c r="S69" s="159"/>
      <c r="T69" s="159"/>
    </row>
    <row r="70" spans="2:20" ht="13.5">
      <c r="B70" s="159"/>
      <c r="C70" s="964"/>
      <c r="D70" s="159"/>
      <c r="E70" s="159"/>
      <c r="F70" s="159"/>
      <c r="G70" s="159"/>
      <c r="H70" s="159"/>
      <c r="I70" s="159"/>
      <c r="J70" s="159"/>
      <c r="K70" s="159"/>
      <c r="L70" s="241"/>
      <c r="M70" s="241"/>
      <c r="N70" s="159"/>
      <c r="O70" s="159"/>
      <c r="P70" s="159"/>
      <c r="Q70" s="241"/>
      <c r="R70" s="159"/>
      <c r="S70" s="159"/>
      <c r="T70" s="159"/>
    </row>
    <row r="71" spans="2:20" ht="13.5">
      <c r="B71" s="159"/>
      <c r="C71" s="964"/>
      <c r="D71" s="159"/>
      <c r="E71" s="159"/>
      <c r="F71" s="159"/>
      <c r="G71" s="159"/>
      <c r="H71" s="159"/>
      <c r="I71" s="159"/>
      <c r="J71" s="159"/>
      <c r="K71" s="159"/>
      <c r="L71" s="241"/>
      <c r="M71" s="241"/>
      <c r="N71" s="159"/>
      <c r="O71" s="159"/>
      <c r="P71" s="159"/>
      <c r="Q71" s="241"/>
      <c r="R71" s="159"/>
      <c r="S71" s="159"/>
      <c r="T71" s="159"/>
    </row>
    <row r="72" spans="2:20" ht="13.5">
      <c r="B72" s="159"/>
      <c r="C72" s="964"/>
      <c r="D72" s="159"/>
      <c r="E72" s="159"/>
      <c r="F72" s="159"/>
      <c r="G72" s="159"/>
      <c r="H72" s="159"/>
      <c r="I72" s="159"/>
      <c r="J72" s="159"/>
      <c r="K72" s="159"/>
      <c r="L72" s="241"/>
      <c r="M72" s="241"/>
      <c r="N72" s="159"/>
      <c r="O72" s="159"/>
      <c r="P72" s="159"/>
      <c r="Q72" s="241"/>
      <c r="R72" s="159"/>
      <c r="S72" s="159"/>
      <c r="T72" s="159"/>
    </row>
    <row r="73" spans="2:20" ht="13.5">
      <c r="B73" s="159"/>
      <c r="C73" s="964"/>
      <c r="D73" s="159"/>
      <c r="E73" s="159"/>
      <c r="F73" s="159"/>
      <c r="G73" s="159"/>
      <c r="H73" s="159"/>
      <c r="I73" s="159"/>
      <c r="J73" s="159"/>
      <c r="K73" s="159"/>
      <c r="L73" s="241"/>
      <c r="M73" s="241"/>
      <c r="N73" s="159"/>
      <c r="O73" s="159"/>
      <c r="P73" s="159"/>
      <c r="Q73" s="241"/>
      <c r="R73" s="159"/>
      <c r="S73" s="159"/>
      <c r="T73" s="159"/>
    </row>
    <row r="74" spans="2:20" ht="13.5">
      <c r="B74" s="159"/>
      <c r="C74" s="964"/>
      <c r="D74" s="159"/>
      <c r="E74" s="159"/>
      <c r="F74" s="159"/>
      <c r="G74" s="159"/>
      <c r="H74" s="159"/>
      <c r="I74" s="159"/>
      <c r="J74" s="159"/>
      <c r="K74" s="159"/>
      <c r="L74" s="241"/>
      <c r="M74" s="241"/>
      <c r="N74" s="159"/>
      <c r="O74" s="159"/>
      <c r="P74" s="159"/>
      <c r="Q74" s="241"/>
      <c r="R74" s="159"/>
      <c r="S74" s="159"/>
      <c r="T74" s="159"/>
    </row>
    <row r="75" spans="2:20" ht="13.5">
      <c r="B75" s="159"/>
      <c r="C75" s="964"/>
      <c r="D75" s="159"/>
      <c r="E75" s="159"/>
      <c r="F75" s="159"/>
      <c r="G75" s="159"/>
      <c r="H75" s="159"/>
      <c r="I75" s="159"/>
      <c r="J75" s="159"/>
      <c r="K75" s="159"/>
      <c r="L75" s="241"/>
      <c r="M75" s="241"/>
      <c r="N75" s="159"/>
      <c r="O75" s="159"/>
      <c r="P75" s="159"/>
      <c r="Q75" s="241"/>
      <c r="R75" s="159"/>
      <c r="S75" s="159"/>
      <c r="T75" s="159"/>
    </row>
    <row r="76" spans="2:20" ht="13.5">
      <c r="B76" s="159"/>
      <c r="C76" s="964"/>
      <c r="D76" s="159"/>
      <c r="E76" s="159"/>
      <c r="F76" s="159"/>
      <c r="G76" s="159"/>
      <c r="H76" s="159"/>
      <c r="I76" s="159"/>
      <c r="J76" s="159"/>
      <c r="K76" s="159"/>
      <c r="L76" s="241"/>
      <c r="M76" s="241"/>
      <c r="N76" s="159"/>
      <c r="O76" s="159"/>
      <c r="P76" s="159"/>
      <c r="Q76" s="241"/>
      <c r="R76" s="159"/>
      <c r="S76" s="159"/>
      <c r="T76" s="159"/>
    </row>
    <row r="77" spans="2:20" ht="13.5">
      <c r="B77" s="159"/>
      <c r="C77" s="964"/>
      <c r="D77" s="159"/>
      <c r="E77" s="159"/>
      <c r="F77" s="159"/>
      <c r="G77" s="159"/>
      <c r="H77" s="159"/>
      <c r="I77" s="159"/>
      <c r="J77" s="159"/>
      <c r="K77" s="159"/>
      <c r="L77" s="241"/>
      <c r="M77" s="241"/>
      <c r="N77" s="159"/>
      <c r="O77" s="159"/>
      <c r="P77" s="159"/>
      <c r="Q77" s="241"/>
      <c r="R77" s="159"/>
      <c r="S77" s="159"/>
      <c r="T77" s="159"/>
    </row>
    <row r="78" spans="2:20" ht="13.5">
      <c r="B78" s="159"/>
      <c r="C78" s="964"/>
      <c r="D78" s="159"/>
      <c r="E78" s="159"/>
      <c r="F78" s="159"/>
      <c r="G78" s="159"/>
      <c r="H78" s="159"/>
      <c r="I78" s="159"/>
      <c r="J78" s="159"/>
      <c r="K78" s="159"/>
      <c r="L78" s="241"/>
      <c r="M78" s="241"/>
      <c r="N78" s="159"/>
      <c r="O78" s="159"/>
      <c r="P78" s="159"/>
      <c r="Q78" s="241"/>
      <c r="R78" s="159"/>
      <c r="S78" s="159"/>
      <c r="T78" s="159"/>
    </row>
    <row r="79" spans="2:20" ht="13.5">
      <c r="B79" s="159"/>
      <c r="C79" s="964"/>
      <c r="D79" s="159"/>
      <c r="E79" s="159"/>
      <c r="F79" s="159"/>
      <c r="G79" s="159"/>
      <c r="H79" s="159"/>
      <c r="I79" s="159"/>
      <c r="J79" s="159"/>
      <c r="K79" s="159"/>
      <c r="L79" s="241"/>
      <c r="M79" s="241"/>
      <c r="N79" s="159"/>
      <c r="O79" s="159"/>
      <c r="P79" s="159"/>
      <c r="Q79" s="241"/>
      <c r="R79" s="159"/>
      <c r="S79" s="159"/>
      <c r="T79" s="159"/>
    </row>
    <row r="80" spans="2:20" ht="13.5">
      <c r="B80" s="159"/>
      <c r="C80" s="964"/>
      <c r="D80" s="159"/>
      <c r="E80" s="159"/>
      <c r="F80" s="159"/>
      <c r="G80" s="159"/>
      <c r="H80" s="159"/>
      <c r="I80" s="159"/>
      <c r="J80" s="159"/>
      <c r="K80" s="159"/>
      <c r="L80" s="241"/>
      <c r="M80" s="241"/>
      <c r="N80" s="159"/>
      <c r="O80" s="159"/>
      <c r="P80" s="159"/>
      <c r="Q80" s="241"/>
      <c r="R80" s="159"/>
      <c r="S80" s="159"/>
      <c r="T80" s="159"/>
    </row>
    <row r="81" spans="2:20" ht="13.5">
      <c r="B81" s="159"/>
      <c r="C81" s="964"/>
      <c r="D81" s="159"/>
      <c r="E81" s="159"/>
      <c r="F81" s="159"/>
      <c r="G81" s="159"/>
      <c r="H81" s="159"/>
      <c r="I81" s="159"/>
      <c r="J81" s="159"/>
      <c r="K81" s="159"/>
      <c r="L81" s="241"/>
      <c r="M81" s="241"/>
      <c r="N81" s="159"/>
      <c r="O81" s="159"/>
      <c r="P81" s="159"/>
      <c r="Q81" s="241"/>
      <c r="R81" s="159"/>
      <c r="S81" s="159"/>
      <c r="T81" s="159"/>
    </row>
    <row r="82" spans="2:20" ht="13.5">
      <c r="B82" s="159"/>
      <c r="C82" s="964"/>
      <c r="D82" s="159"/>
      <c r="E82" s="159"/>
      <c r="F82" s="159"/>
      <c r="G82" s="159"/>
      <c r="H82" s="159"/>
      <c r="I82" s="159"/>
      <c r="J82" s="159"/>
      <c r="K82" s="159"/>
      <c r="L82" s="241"/>
      <c r="M82" s="241"/>
      <c r="N82" s="159"/>
      <c r="O82" s="159"/>
      <c r="P82" s="159"/>
      <c r="Q82" s="241"/>
      <c r="R82" s="159"/>
      <c r="S82" s="159"/>
      <c r="T82" s="159"/>
    </row>
    <row r="83" spans="2:20" ht="13.5">
      <c r="B83" s="159"/>
      <c r="C83" s="964"/>
      <c r="D83" s="159"/>
      <c r="E83" s="159"/>
      <c r="F83" s="159"/>
      <c r="G83" s="159"/>
      <c r="H83" s="159"/>
      <c r="I83" s="159"/>
      <c r="J83" s="159"/>
      <c r="K83" s="159"/>
      <c r="L83" s="241"/>
      <c r="M83" s="241"/>
      <c r="N83" s="159"/>
      <c r="O83" s="159"/>
      <c r="P83" s="159"/>
      <c r="Q83" s="241"/>
      <c r="R83" s="159"/>
      <c r="S83" s="159"/>
      <c r="T83" s="159"/>
    </row>
    <row r="84" spans="2:20" ht="13.5">
      <c r="B84" s="159"/>
      <c r="C84" s="964"/>
      <c r="D84" s="159"/>
      <c r="E84" s="159"/>
      <c r="F84" s="159"/>
      <c r="G84" s="159"/>
      <c r="H84" s="159"/>
      <c r="I84" s="159"/>
      <c r="J84" s="159"/>
      <c r="K84" s="159"/>
      <c r="L84" s="241"/>
      <c r="M84" s="241"/>
      <c r="N84" s="159"/>
      <c r="O84" s="159"/>
      <c r="P84" s="159"/>
      <c r="Q84" s="241"/>
      <c r="R84" s="159"/>
      <c r="S84" s="159"/>
      <c r="T84" s="159"/>
    </row>
    <row r="85" spans="2:20" ht="13.5">
      <c r="B85" s="159"/>
      <c r="C85" s="964"/>
      <c r="D85" s="159"/>
      <c r="E85" s="159"/>
      <c r="F85" s="159"/>
      <c r="G85" s="159"/>
      <c r="H85" s="159"/>
      <c r="I85" s="159"/>
      <c r="J85" s="159"/>
      <c r="K85" s="159"/>
      <c r="L85" s="241"/>
      <c r="M85" s="241"/>
      <c r="N85" s="159"/>
      <c r="O85" s="159"/>
      <c r="P85" s="159"/>
      <c r="Q85" s="241"/>
      <c r="R85" s="159"/>
      <c r="S85" s="159"/>
      <c r="T85" s="159"/>
    </row>
    <row r="86" spans="2:20" ht="13.5">
      <c r="B86" s="159"/>
      <c r="C86" s="964"/>
      <c r="D86" s="159"/>
      <c r="E86" s="159"/>
      <c r="F86" s="159"/>
      <c r="G86" s="159"/>
      <c r="H86" s="159"/>
      <c r="I86" s="159"/>
      <c r="J86" s="159"/>
      <c r="K86" s="159"/>
      <c r="L86" s="241"/>
      <c r="M86" s="241"/>
      <c r="N86" s="159"/>
      <c r="O86" s="159"/>
      <c r="P86" s="159"/>
      <c r="Q86" s="241"/>
      <c r="R86" s="159"/>
      <c r="S86" s="159"/>
      <c r="T86" s="159"/>
    </row>
    <row r="87" spans="2:20" ht="13.5">
      <c r="B87" s="159"/>
      <c r="C87" s="964"/>
      <c r="D87" s="159"/>
      <c r="E87" s="159"/>
      <c r="F87" s="159"/>
      <c r="G87" s="159"/>
      <c r="H87" s="159"/>
      <c r="I87" s="159"/>
      <c r="J87" s="159"/>
      <c r="K87" s="159"/>
      <c r="L87" s="241"/>
      <c r="M87" s="241"/>
      <c r="N87" s="159"/>
      <c r="O87" s="159"/>
      <c r="P87" s="159"/>
      <c r="Q87" s="241"/>
      <c r="R87" s="159"/>
      <c r="S87" s="159"/>
      <c r="T87" s="159"/>
    </row>
    <row r="88" spans="2:20" ht="13.5">
      <c r="B88" s="159"/>
      <c r="C88" s="964"/>
      <c r="D88" s="159"/>
      <c r="E88" s="159"/>
      <c r="F88" s="159"/>
      <c r="G88" s="159"/>
      <c r="H88" s="159"/>
      <c r="I88" s="159"/>
      <c r="J88" s="159"/>
      <c r="K88" s="159"/>
      <c r="L88" s="241"/>
      <c r="M88" s="241"/>
      <c r="N88" s="159"/>
      <c r="O88" s="159"/>
      <c r="P88" s="159"/>
      <c r="Q88" s="241"/>
      <c r="R88" s="159"/>
      <c r="S88" s="159"/>
      <c r="T88" s="159"/>
    </row>
    <row r="89" spans="2:20" ht="13.5">
      <c r="B89" s="159"/>
      <c r="C89" s="964"/>
      <c r="D89" s="159"/>
      <c r="E89" s="159"/>
      <c r="F89" s="159"/>
      <c r="G89" s="159"/>
      <c r="H89" s="159"/>
      <c r="I89" s="159"/>
      <c r="J89" s="159"/>
      <c r="K89" s="159"/>
      <c r="L89" s="241"/>
      <c r="M89" s="241"/>
      <c r="N89" s="159"/>
      <c r="O89" s="159"/>
      <c r="P89" s="159"/>
      <c r="Q89" s="241"/>
      <c r="R89" s="159"/>
      <c r="S89" s="159"/>
      <c r="T89" s="159"/>
    </row>
    <row r="90" spans="2:20" ht="13.5">
      <c r="B90" s="159"/>
      <c r="C90" s="964"/>
      <c r="D90" s="159"/>
      <c r="E90" s="159"/>
      <c r="F90" s="159"/>
      <c r="G90" s="159"/>
      <c r="H90" s="159"/>
      <c r="I90" s="159"/>
      <c r="J90" s="159"/>
      <c r="K90" s="159"/>
      <c r="L90" s="241"/>
      <c r="M90" s="241"/>
      <c r="N90" s="159"/>
      <c r="O90" s="159"/>
      <c r="P90" s="159"/>
      <c r="Q90" s="241"/>
      <c r="R90" s="159"/>
      <c r="S90" s="159"/>
      <c r="T90" s="159"/>
    </row>
    <row r="91" spans="2:20" ht="13.5">
      <c r="B91" s="159"/>
      <c r="C91" s="964"/>
      <c r="D91" s="159"/>
      <c r="E91" s="159"/>
      <c r="F91" s="159"/>
      <c r="G91" s="159"/>
      <c r="H91" s="159"/>
      <c r="I91" s="159"/>
      <c r="J91" s="159"/>
      <c r="K91" s="159"/>
      <c r="L91" s="241"/>
      <c r="M91" s="241"/>
      <c r="N91" s="159"/>
      <c r="O91" s="159"/>
      <c r="P91" s="159"/>
      <c r="Q91" s="241"/>
      <c r="R91" s="159"/>
      <c r="S91" s="159"/>
      <c r="T91" s="159"/>
    </row>
    <row r="92" spans="2:20" ht="13.5">
      <c r="B92" s="159"/>
      <c r="C92" s="964"/>
      <c r="D92" s="159"/>
      <c r="E92" s="159"/>
      <c r="F92" s="159"/>
      <c r="G92" s="159"/>
      <c r="H92" s="159"/>
      <c r="I92" s="159"/>
      <c r="J92" s="159"/>
      <c r="K92" s="159"/>
      <c r="L92" s="241"/>
      <c r="M92" s="241"/>
      <c r="N92" s="159"/>
      <c r="O92" s="159"/>
      <c r="P92" s="159"/>
      <c r="Q92" s="241"/>
      <c r="R92" s="159"/>
      <c r="S92" s="159"/>
      <c r="T92" s="159"/>
    </row>
    <row r="93" spans="2:20" ht="13.5">
      <c r="B93" s="159"/>
      <c r="C93" s="964"/>
      <c r="D93" s="159"/>
      <c r="E93" s="159"/>
      <c r="F93" s="159"/>
      <c r="G93" s="159"/>
      <c r="H93" s="159"/>
      <c r="I93" s="159"/>
      <c r="J93" s="159"/>
      <c r="K93" s="159"/>
      <c r="L93" s="241"/>
      <c r="M93" s="241"/>
      <c r="N93" s="159"/>
      <c r="O93" s="159"/>
      <c r="P93" s="159"/>
      <c r="Q93" s="241"/>
      <c r="R93" s="159"/>
      <c r="S93" s="159"/>
      <c r="T93" s="159"/>
    </row>
    <row r="94" spans="2:20" ht="13.5">
      <c r="B94" s="159"/>
      <c r="C94" s="964"/>
      <c r="D94" s="159"/>
      <c r="E94" s="159"/>
      <c r="F94" s="159"/>
      <c r="G94" s="159"/>
      <c r="H94" s="159"/>
      <c r="I94" s="159"/>
      <c r="J94" s="159"/>
      <c r="K94" s="159"/>
      <c r="L94" s="241"/>
      <c r="M94" s="241"/>
      <c r="N94" s="159"/>
      <c r="O94" s="159"/>
      <c r="P94" s="159"/>
      <c r="Q94" s="241"/>
      <c r="R94" s="159"/>
      <c r="S94" s="159"/>
      <c r="T94" s="159"/>
    </row>
    <row r="95" spans="2:20" ht="13.5">
      <c r="B95" s="159"/>
      <c r="C95" s="964"/>
      <c r="D95" s="159"/>
      <c r="E95" s="159"/>
      <c r="F95" s="159"/>
      <c r="G95" s="159"/>
      <c r="H95" s="159"/>
      <c r="I95" s="159"/>
      <c r="J95" s="159"/>
      <c r="K95" s="159"/>
      <c r="L95" s="241"/>
      <c r="M95" s="241"/>
      <c r="N95" s="159"/>
      <c r="O95" s="159"/>
      <c r="P95" s="159"/>
      <c r="Q95" s="241"/>
      <c r="R95" s="159"/>
      <c r="S95" s="159"/>
      <c r="T95" s="159"/>
    </row>
    <row r="96" spans="2:20" ht="13.5">
      <c r="B96" s="159"/>
      <c r="C96" s="964"/>
      <c r="D96" s="159"/>
      <c r="E96" s="159"/>
      <c r="F96" s="159"/>
      <c r="G96" s="159"/>
      <c r="H96" s="159"/>
      <c r="I96" s="159"/>
      <c r="J96" s="159"/>
      <c r="K96" s="159"/>
      <c r="L96" s="241"/>
      <c r="M96" s="241"/>
      <c r="N96" s="159"/>
      <c r="O96" s="159"/>
      <c r="P96" s="159"/>
      <c r="Q96" s="241"/>
      <c r="R96" s="159"/>
      <c r="S96" s="159"/>
      <c r="T96" s="159"/>
    </row>
    <row r="97" spans="2:20" ht="13.5">
      <c r="B97" s="159"/>
      <c r="C97" s="964"/>
      <c r="D97" s="159"/>
      <c r="E97" s="159"/>
      <c r="F97" s="159"/>
      <c r="G97" s="159"/>
      <c r="H97" s="159"/>
      <c r="I97" s="159"/>
      <c r="J97" s="159"/>
      <c r="K97" s="159"/>
      <c r="L97" s="241"/>
      <c r="M97" s="241"/>
      <c r="N97" s="159"/>
      <c r="O97" s="159"/>
      <c r="P97" s="159"/>
      <c r="Q97" s="241"/>
      <c r="R97" s="159"/>
      <c r="S97" s="159"/>
      <c r="T97" s="159"/>
    </row>
    <row r="98" spans="2:20" ht="13.5">
      <c r="B98" s="159"/>
      <c r="C98" s="964"/>
      <c r="D98" s="159"/>
      <c r="E98" s="159"/>
      <c r="F98" s="159"/>
      <c r="G98" s="159"/>
      <c r="H98" s="159"/>
      <c r="I98" s="159"/>
      <c r="J98" s="159"/>
      <c r="K98" s="159"/>
      <c r="L98" s="241"/>
      <c r="M98" s="241"/>
      <c r="N98" s="159"/>
      <c r="O98" s="159"/>
      <c r="P98" s="159"/>
      <c r="Q98" s="241"/>
      <c r="R98" s="159"/>
      <c r="S98" s="159"/>
      <c r="T98" s="159"/>
    </row>
    <row r="99" spans="2:20" ht="13.5">
      <c r="B99" s="159"/>
      <c r="C99" s="964"/>
      <c r="D99" s="159"/>
      <c r="E99" s="159"/>
      <c r="F99" s="159"/>
      <c r="G99" s="159"/>
      <c r="H99" s="159"/>
      <c r="I99" s="159"/>
      <c r="J99" s="159"/>
      <c r="K99" s="159"/>
      <c r="L99" s="241"/>
      <c r="M99" s="241"/>
      <c r="N99" s="159"/>
      <c r="O99" s="159"/>
      <c r="P99" s="159"/>
      <c r="Q99" s="241"/>
      <c r="R99" s="159"/>
      <c r="S99" s="159"/>
      <c r="T99" s="159"/>
    </row>
    <row r="100" spans="2:20" ht="13.5">
      <c r="B100" s="159"/>
      <c r="C100" s="964"/>
      <c r="D100" s="159"/>
      <c r="E100" s="159"/>
      <c r="F100" s="159"/>
      <c r="G100" s="159"/>
      <c r="H100" s="159"/>
      <c r="I100" s="159"/>
      <c r="J100" s="159"/>
      <c r="K100" s="159"/>
      <c r="L100" s="241"/>
      <c r="M100" s="241"/>
      <c r="N100" s="159"/>
      <c r="O100" s="159"/>
      <c r="P100" s="159"/>
      <c r="Q100" s="241"/>
      <c r="R100" s="159"/>
      <c r="S100" s="159"/>
      <c r="T100" s="159"/>
    </row>
    <row r="101" spans="2:20" ht="13.5">
      <c r="B101" s="159"/>
      <c r="C101" s="964"/>
      <c r="D101" s="159"/>
      <c r="E101" s="159"/>
      <c r="F101" s="159"/>
      <c r="G101" s="159"/>
      <c r="H101" s="159"/>
      <c r="I101" s="159"/>
      <c r="J101" s="159"/>
      <c r="K101" s="159"/>
      <c r="L101" s="241"/>
      <c r="M101" s="241"/>
      <c r="N101" s="159"/>
      <c r="O101" s="159"/>
      <c r="P101" s="159"/>
      <c r="Q101" s="241"/>
      <c r="R101" s="159"/>
      <c r="S101" s="159"/>
      <c r="T101" s="159"/>
    </row>
    <row r="102" spans="2:20" ht="13.5">
      <c r="B102" s="159"/>
      <c r="C102" s="964"/>
      <c r="D102" s="159"/>
      <c r="E102" s="159"/>
      <c r="F102" s="159"/>
      <c r="G102" s="159"/>
      <c r="H102" s="159"/>
      <c r="I102" s="159"/>
      <c r="J102" s="159"/>
      <c r="K102" s="159"/>
      <c r="L102" s="241"/>
      <c r="M102" s="241"/>
      <c r="N102" s="159"/>
      <c r="O102" s="159"/>
      <c r="P102" s="159"/>
      <c r="Q102" s="241"/>
      <c r="R102" s="159"/>
      <c r="S102" s="159"/>
      <c r="T102" s="159"/>
    </row>
    <row r="103" spans="2:20" ht="13.5">
      <c r="B103" s="159"/>
      <c r="C103" s="964"/>
      <c r="D103" s="159"/>
      <c r="E103" s="159"/>
      <c r="F103" s="159"/>
      <c r="G103" s="159"/>
      <c r="H103" s="159"/>
      <c r="I103" s="159"/>
      <c r="J103" s="159"/>
      <c r="K103" s="159"/>
      <c r="L103" s="241"/>
      <c r="M103" s="241"/>
      <c r="N103" s="159"/>
      <c r="O103" s="159"/>
      <c r="P103" s="159"/>
      <c r="Q103" s="241"/>
      <c r="R103" s="159"/>
      <c r="S103" s="159"/>
      <c r="T103" s="159"/>
    </row>
    <row r="104" spans="2:20" ht="13.5">
      <c r="B104" s="159"/>
      <c r="C104" s="964"/>
      <c r="D104" s="159"/>
      <c r="E104" s="159"/>
      <c r="F104" s="159"/>
      <c r="G104" s="159"/>
      <c r="H104" s="159"/>
      <c r="I104" s="159"/>
      <c r="J104" s="159"/>
      <c r="K104" s="159"/>
      <c r="L104" s="241"/>
      <c r="M104" s="241"/>
      <c r="N104" s="159"/>
      <c r="O104" s="159"/>
      <c r="P104" s="159"/>
      <c r="Q104" s="241"/>
      <c r="R104" s="159"/>
      <c r="S104" s="159"/>
      <c r="T104" s="159"/>
    </row>
    <row r="105" spans="2:20" ht="13.5">
      <c r="B105" s="159"/>
      <c r="C105" s="964"/>
      <c r="D105" s="159"/>
      <c r="E105" s="159"/>
      <c r="F105" s="159"/>
      <c r="G105" s="159"/>
      <c r="H105" s="159"/>
      <c r="I105" s="159"/>
      <c r="J105" s="159"/>
      <c r="K105" s="159"/>
      <c r="L105" s="241"/>
      <c r="M105" s="241"/>
      <c r="N105" s="159"/>
      <c r="O105" s="159"/>
      <c r="P105" s="159"/>
      <c r="Q105" s="241"/>
      <c r="R105" s="159"/>
      <c r="S105" s="159"/>
      <c r="T105" s="159"/>
    </row>
    <row r="106" spans="2:20" ht="13.5">
      <c r="B106" s="159"/>
      <c r="C106" s="964"/>
      <c r="D106" s="159"/>
      <c r="E106" s="159"/>
      <c r="F106" s="159"/>
      <c r="G106" s="159"/>
      <c r="H106" s="159"/>
      <c r="I106" s="159"/>
      <c r="J106" s="159"/>
      <c r="K106" s="159"/>
      <c r="L106" s="241"/>
      <c r="M106" s="241"/>
      <c r="N106" s="159"/>
      <c r="O106" s="159"/>
      <c r="P106" s="159"/>
      <c r="Q106" s="241"/>
      <c r="R106" s="159"/>
      <c r="S106" s="159"/>
      <c r="T106" s="159"/>
    </row>
    <row r="107" spans="2:20" ht="13.5">
      <c r="B107" s="159"/>
      <c r="C107" s="964"/>
      <c r="D107" s="159"/>
      <c r="E107" s="159"/>
      <c r="F107" s="159"/>
      <c r="G107" s="159"/>
      <c r="H107" s="159"/>
      <c r="I107" s="159"/>
      <c r="J107" s="159"/>
      <c r="K107" s="159"/>
      <c r="L107" s="241"/>
      <c r="M107" s="241"/>
      <c r="N107" s="159"/>
      <c r="O107" s="159"/>
      <c r="P107" s="159"/>
      <c r="Q107" s="241"/>
      <c r="R107" s="159"/>
      <c r="S107" s="159"/>
      <c r="T107" s="159"/>
    </row>
    <row r="108" spans="2:20" ht="13.5">
      <c r="B108" s="159"/>
      <c r="C108" s="964"/>
      <c r="D108" s="159"/>
      <c r="E108" s="159"/>
      <c r="F108" s="159"/>
      <c r="G108" s="159"/>
      <c r="H108" s="159"/>
      <c r="I108" s="159"/>
      <c r="J108" s="159"/>
      <c r="K108" s="159"/>
      <c r="L108" s="241"/>
      <c r="M108" s="241"/>
      <c r="N108" s="159"/>
      <c r="O108" s="159"/>
      <c r="P108" s="159"/>
      <c r="Q108" s="241"/>
      <c r="R108" s="159"/>
      <c r="S108" s="159"/>
      <c r="T108" s="159"/>
    </row>
    <row r="109" spans="2:20" ht="13.5">
      <c r="B109" s="159"/>
      <c r="C109" s="964"/>
      <c r="D109" s="159"/>
      <c r="E109" s="159"/>
      <c r="F109" s="159"/>
      <c r="G109" s="159"/>
      <c r="H109" s="159"/>
      <c r="I109" s="159"/>
      <c r="J109" s="159"/>
      <c r="K109" s="159"/>
      <c r="L109" s="241"/>
      <c r="M109" s="241"/>
      <c r="N109" s="159"/>
      <c r="O109" s="159"/>
      <c r="P109" s="159"/>
      <c r="Q109" s="241"/>
      <c r="R109" s="159"/>
      <c r="S109" s="159"/>
      <c r="T109" s="159"/>
    </row>
    <row r="110" spans="2:20" ht="13.5">
      <c r="B110" s="159"/>
      <c r="C110" s="964"/>
      <c r="D110" s="159"/>
      <c r="E110" s="159"/>
      <c r="F110" s="159"/>
      <c r="G110" s="159"/>
      <c r="H110" s="159"/>
      <c r="I110" s="159"/>
      <c r="J110" s="159"/>
      <c r="K110" s="159"/>
      <c r="L110" s="241"/>
      <c r="M110" s="241"/>
      <c r="N110" s="159"/>
      <c r="O110" s="159"/>
      <c r="P110" s="159"/>
      <c r="Q110" s="241"/>
      <c r="R110" s="159"/>
      <c r="S110" s="159"/>
      <c r="T110" s="159"/>
    </row>
    <row r="111" spans="2:20" ht="13.5">
      <c r="B111" s="159"/>
      <c r="C111" s="964"/>
      <c r="D111" s="159"/>
      <c r="E111" s="159"/>
      <c r="F111" s="159"/>
      <c r="G111" s="159"/>
      <c r="H111" s="159"/>
      <c r="I111" s="159"/>
      <c r="J111" s="159"/>
      <c r="K111" s="159"/>
      <c r="L111" s="241"/>
      <c r="M111" s="241"/>
      <c r="N111" s="159"/>
      <c r="O111" s="159"/>
      <c r="P111" s="159"/>
      <c r="Q111" s="241"/>
      <c r="R111" s="159"/>
      <c r="S111" s="159"/>
      <c r="T111" s="159"/>
    </row>
    <row r="112" spans="2:20" ht="13.5">
      <c r="B112" s="159"/>
      <c r="C112" s="964"/>
      <c r="D112" s="159"/>
      <c r="E112" s="159"/>
      <c r="F112" s="159"/>
      <c r="G112" s="159"/>
      <c r="H112" s="159"/>
      <c r="I112" s="159"/>
      <c r="J112" s="159"/>
      <c r="K112" s="159"/>
      <c r="L112" s="241"/>
      <c r="M112" s="241"/>
      <c r="N112" s="159"/>
      <c r="O112" s="159"/>
      <c r="P112" s="159"/>
      <c r="Q112" s="241"/>
      <c r="R112" s="159"/>
      <c r="S112" s="159"/>
      <c r="T112" s="159"/>
    </row>
    <row r="113" spans="2:20" ht="13.5">
      <c r="B113" s="159"/>
      <c r="C113" s="964"/>
      <c r="D113" s="159"/>
      <c r="E113" s="159"/>
      <c r="F113" s="159"/>
      <c r="G113" s="159"/>
      <c r="H113" s="159"/>
      <c r="I113" s="159"/>
      <c r="J113" s="159"/>
      <c r="K113" s="159"/>
      <c r="L113" s="241"/>
      <c r="M113" s="241"/>
      <c r="N113" s="159"/>
      <c r="O113" s="159"/>
      <c r="P113" s="159"/>
      <c r="Q113" s="241"/>
      <c r="R113" s="159"/>
      <c r="S113" s="159"/>
      <c r="T113" s="159"/>
    </row>
    <row r="114" spans="2:20" ht="13.5">
      <c r="B114" s="159"/>
      <c r="C114" s="964"/>
      <c r="D114" s="159"/>
      <c r="E114" s="159"/>
      <c r="F114" s="159"/>
      <c r="G114" s="159"/>
      <c r="H114" s="159"/>
      <c r="I114" s="159"/>
      <c r="J114" s="159"/>
      <c r="K114" s="159"/>
      <c r="L114" s="241"/>
      <c r="M114" s="241"/>
      <c r="N114" s="159"/>
      <c r="O114" s="159"/>
      <c r="P114" s="159"/>
      <c r="Q114" s="241"/>
      <c r="R114" s="159"/>
      <c r="S114" s="159"/>
      <c r="T114" s="159"/>
    </row>
    <row r="115" spans="2:20" ht="13.5">
      <c r="B115" s="159"/>
      <c r="C115" s="964"/>
      <c r="D115" s="159"/>
      <c r="E115" s="159"/>
      <c r="F115" s="159"/>
      <c r="G115" s="159"/>
      <c r="H115" s="159"/>
      <c r="I115" s="159"/>
      <c r="J115" s="159"/>
      <c r="K115" s="159"/>
      <c r="L115" s="241"/>
      <c r="M115" s="241"/>
      <c r="N115" s="159"/>
      <c r="O115" s="159"/>
      <c r="P115" s="159"/>
      <c r="Q115" s="241"/>
      <c r="R115" s="159"/>
      <c r="S115" s="159"/>
      <c r="T115" s="159"/>
    </row>
    <row r="116" spans="2:20" ht="13.5">
      <c r="B116" s="159"/>
      <c r="C116" s="964"/>
      <c r="D116" s="159"/>
      <c r="E116" s="159"/>
      <c r="F116" s="159"/>
      <c r="G116" s="159"/>
      <c r="H116" s="159"/>
      <c r="I116" s="159"/>
      <c r="J116" s="159"/>
      <c r="K116" s="159"/>
      <c r="L116" s="241"/>
      <c r="M116" s="241"/>
      <c r="N116" s="159"/>
      <c r="O116" s="159"/>
      <c r="P116" s="159"/>
      <c r="Q116" s="241"/>
      <c r="R116" s="159"/>
      <c r="S116" s="159"/>
      <c r="T116" s="159"/>
    </row>
    <row r="117" spans="2:20" ht="13.5">
      <c r="B117" s="159"/>
      <c r="C117" s="964"/>
      <c r="D117" s="159"/>
      <c r="E117" s="159"/>
      <c r="F117" s="159"/>
      <c r="G117" s="159"/>
      <c r="H117" s="159"/>
      <c r="I117" s="159"/>
      <c r="J117" s="159"/>
      <c r="K117" s="159"/>
      <c r="L117" s="241"/>
      <c r="M117" s="241"/>
      <c r="N117" s="159"/>
      <c r="O117" s="159"/>
      <c r="P117" s="159"/>
      <c r="Q117" s="241"/>
      <c r="R117" s="159"/>
      <c r="S117" s="159"/>
      <c r="T117" s="159"/>
    </row>
    <row r="118" spans="2:20" ht="13.5">
      <c r="B118" s="159"/>
      <c r="C118" s="964"/>
      <c r="D118" s="159"/>
      <c r="E118" s="159"/>
      <c r="F118" s="159"/>
      <c r="G118" s="159"/>
      <c r="H118" s="159"/>
      <c r="I118" s="159"/>
      <c r="J118" s="159"/>
      <c r="K118" s="159"/>
      <c r="L118" s="241"/>
      <c r="M118" s="241"/>
      <c r="N118" s="159"/>
      <c r="O118" s="159"/>
      <c r="P118" s="159"/>
      <c r="Q118" s="241"/>
      <c r="R118" s="159"/>
      <c r="S118" s="159"/>
      <c r="T118" s="159"/>
    </row>
    <row r="119" spans="2:20" ht="13.5">
      <c r="B119" s="159"/>
      <c r="C119" s="964"/>
      <c r="D119" s="159"/>
      <c r="E119" s="159"/>
      <c r="F119" s="159"/>
      <c r="G119" s="159"/>
      <c r="H119" s="159"/>
      <c r="I119" s="159"/>
      <c r="J119" s="159"/>
      <c r="K119" s="159"/>
      <c r="L119" s="241"/>
      <c r="M119" s="241"/>
      <c r="N119" s="159"/>
      <c r="O119" s="159"/>
      <c r="P119" s="159"/>
      <c r="Q119" s="241"/>
      <c r="R119" s="159"/>
      <c r="S119" s="159"/>
      <c r="T119" s="159"/>
    </row>
    <row r="120" spans="2:20" ht="13.5">
      <c r="B120" s="159"/>
      <c r="C120" s="964"/>
      <c r="D120" s="159"/>
      <c r="E120" s="159"/>
      <c r="F120" s="159"/>
      <c r="G120" s="159"/>
      <c r="H120" s="159"/>
      <c r="I120" s="159"/>
      <c r="J120" s="159"/>
      <c r="K120" s="159"/>
      <c r="L120" s="241"/>
      <c r="M120" s="241"/>
      <c r="N120" s="159"/>
      <c r="O120" s="159"/>
      <c r="P120" s="159"/>
      <c r="Q120" s="241"/>
      <c r="R120" s="159"/>
      <c r="S120" s="159"/>
      <c r="T120" s="159"/>
    </row>
    <row r="121" spans="2:20" ht="13.5">
      <c r="B121" s="159"/>
      <c r="C121" s="964"/>
      <c r="D121" s="159"/>
      <c r="E121" s="159"/>
      <c r="F121" s="159"/>
      <c r="G121" s="159"/>
      <c r="H121" s="159"/>
      <c r="I121" s="159"/>
      <c r="J121" s="159"/>
      <c r="K121" s="159"/>
      <c r="L121" s="241"/>
      <c r="M121" s="241"/>
      <c r="N121" s="159"/>
      <c r="O121" s="159"/>
      <c r="P121" s="159"/>
      <c r="Q121" s="241"/>
      <c r="R121" s="159"/>
      <c r="S121" s="159"/>
      <c r="T121" s="159"/>
    </row>
    <row r="122" spans="2:20" ht="13.5">
      <c r="B122" s="159"/>
      <c r="C122" s="964"/>
      <c r="D122" s="159"/>
      <c r="E122" s="159"/>
      <c r="F122" s="159"/>
      <c r="G122" s="159"/>
      <c r="H122" s="159"/>
      <c r="I122" s="159"/>
      <c r="J122" s="159"/>
      <c r="K122" s="159"/>
      <c r="L122" s="241"/>
      <c r="M122" s="241"/>
      <c r="N122" s="159"/>
      <c r="O122" s="159"/>
      <c r="P122" s="159"/>
      <c r="Q122" s="241"/>
      <c r="R122" s="159"/>
      <c r="S122" s="159"/>
      <c r="T122" s="159"/>
    </row>
    <row r="123" spans="2:20" ht="13.5">
      <c r="B123" s="159"/>
      <c r="C123" s="964"/>
      <c r="D123" s="159"/>
      <c r="E123" s="159"/>
      <c r="F123" s="159"/>
      <c r="G123" s="159"/>
      <c r="H123" s="159"/>
      <c r="I123" s="159"/>
      <c r="J123" s="159"/>
      <c r="K123" s="159"/>
      <c r="L123" s="241"/>
      <c r="M123" s="241"/>
      <c r="N123" s="159"/>
      <c r="O123" s="159"/>
      <c r="P123" s="159"/>
      <c r="Q123" s="241"/>
      <c r="R123" s="159"/>
      <c r="S123" s="159"/>
      <c r="T123" s="159"/>
    </row>
    <row r="124" spans="2:20" ht="13.5">
      <c r="B124" s="159"/>
      <c r="C124" s="964"/>
      <c r="D124" s="159"/>
      <c r="E124" s="159"/>
      <c r="F124" s="159"/>
      <c r="G124" s="159"/>
      <c r="H124" s="159"/>
      <c r="I124" s="159"/>
      <c r="J124" s="159"/>
      <c r="K124" s="159"/>
      <c r="L124" s="241"/>
      <c r="M124" s="241"/>
      <c r="N124" s="159"/>
      <c r="O124" s="159"/>
      <c r="P124" s="159"/>
      <c r="Q124" s="241"/>
      <c r="R124" s="159"/>
      <c r="S124" s="159"/>
      <c r="T124" s="159"/>
    </row>
    <row r="125" spans="2:20" ht="13.5">
      <c r="B125" s="159"/>
      <c r="C125" s="964"/>
      <c r="D125" s="159"/>
      <c r="E125" s="159"/>
      <c r="F125" s="159"/>
      <c r="G125" s="159"/>
      <c r="H125" s="159"/>
      <c r="I125" s="159"/>
      <c r="J125" s="159"/>
      <c r="K125" s="159"/>
      <c r="L125" s="241"/>
      <c r="M125" s="241"/>
      <c r="N125" s="159"/>
      <c r="O125" s="159"/>
      <c r="P125" s="159"/>
      <c r="Q125" s="241"/>
      <c r="R125" s="159"/>
      <c r="S125" s="159"/>
      <c r="T125" s="159"/>
    </row>
    <row r="126" spans="2:20" ht="13.5">
      <c r="B126" s="159"/>
      <c r="C126" s="964"/>
      <c r="D126" s="159"/>
      <c r="E126" s="159"/>
      <c r="F126" s="159"/>
      <c r="G126" s="159"/>
      <c r="H126" s="159"/>
      <c r="I126" s="159"/>
      <c r="J126" s="159"/>
      <c r="K126" s="159"/>
      <c r="L126" s="241"/>
      <c r="M126" s="241"/>
      <c r="N126" s="159"/>
      <c r="O126" s="159"/>
      <c r="P126" s="159"/>
      <c r="Q126" s="241"/>
      <c r="R126" s="159"/>
      <c r="S126" s="159"/>
      <c r="T126" s="159"/>
    </row>
    <row r="127" spans="2:20" ht="13.5">
      <c r="B127" s="159"/>
      <c r="C127" s="964"/>
      <c r="D127" s="159"/>
      <c r="E127" s="159"/>
      <c r="F127" s="159"/>
      <c r="G127" s="159"/>
      <c r="H127" s="159"/>
      <c r="I127" s="159"/>
      <c r="J127" s="159"/>
      <c r="K127" s="159"/>
      <c r="L127" s="241"/>
      <c r="M127" s="241"/>
      <c r="N127" s="159"/>
      <c r="O127" s="159"/>
      <c r="P127" s="159"/>
      <c r="Q127" s="241"/>
      <c r="R127" s="159"/>
      <c r="S127" s="159"/>
      <c r="T127" s="159"/>
    </row>
    <row r="128" spans="2:20" ht="13.5">
      <c r="B128" s="159"/>
      <c r="C128" s="964"/>
      <c r="D128" s="159"/>
      <c r="E128" s="159"/>
      <c r="F128" s="159"/>
      <c r="G128" s="159"/>
      <c r="H128" s="159"/>
      <c r="I128" s="159"/>
      <c r="J128" s="159"/>
      <c r="K128" s="159"/>
      <c r="L128" s="241"/>
      <c r="M128" s="241"/>
      <c r="N128" s="159"/>
      <c r="O128" s="159"/>
      <c r="P128" s="159"/>
      <c r="Q128" s="241"/>
      <c r="R128" s="159"/>
      <c r="S128" s="159"/>
      <c r="T128" s="159"/>
    </row>
    <row r="129" spans="2:20" ht="13.5">
      <c r="B129" s="159"/>
      <c r="C129" s="964"/>
      <c r="D129" s="159"/>
      <c r="E129" s="159"/>
      <c r="F129" s="159"/>
      <c r="G129" s="159"/>
      <c r="H129" s="159"/>
      <c r="I129" s="159"/>
      <c r="J129" s="159"/>
      <c r="K129" s="159"/>
      <c r="L129" s="241"/>
      <c r="M129" s="241"/>
      <c r="N129" s="159"/>
      <c r="O129" s="159"/>
      <c r="P129" s="159"/>
      <c r="Q129" s="241"/>
      <c r="R129" s="159"/>
      <c r="S129" s="159"/>
      <c r="T129" s="159"/>
    </row>
    <row r="130" spans="2:20" ht="13.5">
      <c r="B130" s="159"/>
      <c r="C130" s="964"/>
      <c r="D130" s="159"/>
      <c r="E130" s="159"/>
      <c r="F130" s="159"/>
      <c r="G130" s="159"/>
      <c r="H130" s="159"/>
      <c r="I130" s="159"/>
      <c r="J130" s="159"/>
      <c r="K130" s="159"/>
      <c r="L130" s="241"/>
      <c r="M130" s="241"/>
      <c r="N130" s="159"/>
      <c r="O130" s="159"/>
      <c r="P130" s="159"/>
      <c r="Q130" s="241"/>
      <c r="R130" s="159"/>
      <c r="S130" s="159"/>
      <c r="T130" s="159"/>
    </row>
    <row r="131" spans="2:20" ht="13.5">
      <c r="B131" s="159"/>
      <c r="C131" s="964"/>
      <c r="D131" s="159"/>
      <c r="E131" s="159"/>
      <c r="F131" s="159"/>
      <c r="G131" s="159"/>
      <c r="H131" s="159"/>
      <c r="I131" s="159"/>
      <c r="J131" s="159"/>
      <c r="K131" s="159"/>
      <c r="L131" s="241"/>
      <c r="M131" s="241"/>
      <c r="N131" s="159"/>
      <c r="O131" s="159"/>
      <c r="P131" s="159"/>
      <c r="Q131" s="241"/>
      <c r="R131" s="159"/>
      <c r="S131" s="159"/>
      <c r="T131" s="159"/>
    </row>
    <row r="132" spans="2:20" ht="13.5">
      <c r="B132" s="159"/>
      <c r="C132" s="964"/>
      <c r="D132" s="159"/>
      <c r="E132" s="159"/>
      <c r="F132" s="159"/>
      <c r="G132" s="159"/>
      <c r="H132" s="159"/>
      <c r="I132" s="159"/>
      <c r="J132" s="159"/>
      <c r="K132" s="159"/>
      <c r="L132" s="241"/>
      <c r="M132" s="241"/>
      <c r="N132" s="159"/>
      <c r="O132" s="159"/>
      <c r="P132" s="159"/>
      <c r="Q132" s="241"/>
      <c r="R132" s="159"/>
      <c r="S132" s="159"/>
      <c r="T132" s="159"/>
    </row>
    <row r="133" spans="2:20" ht="13.5">
      <c r="B133" s="159"/>
      <c r="C133" s="964"/>
      <c r="D133" s="159"/>
      <c r="E133" s="159"/>
      <c r="F133" s="159"/>
      <c r="G133" s="159"/>
      <c r="H133" s="159"/>
      <c r="I133" s="159"/>
      <c r="J133" s="159"/>
      <c r="K133" s="159"/>
      <c r="L133" s="241"/>
      <c r="M133" s="241"/>
      <c r="N133" s="159"/>
      <c r="O133" s="159"/>
      <c r="P133" s="159"/>
      <c r="Q133" s="241"/>
      <c r="R133" s="159"/>
      <c r="S133" s="159"/>
      <c r="T133" s="159"/>
    </row>
    <row r="134" spans="2:20" ht="13.5">
      <c r="B134" s="159"/>
      <c r="C134" s="964"/>
      <c r="D134" s="159"/>
      <c r="E134" s="159"/>
      <c r="F134" s="159"/>
      <c r="G134" s="159"/>
      <c r="H134" s="159"/>
      <c r="I134" s="159"/>
      <c r="J134" s="159"/>
      <c r="K134" s="159"/>
      <c r="L134" s="241"/>
      <c r="M134" s="241"/>
      <c r="N134" s="159"/>
      <c r="O134" s="159"/>
      <c r="P134" s="159"/>
      <c r="Q134" s="241"/>
      <c r="R134" s="159"/>
      <c r="S134" s="159"/>
      <c r="T134" s="159"/>
    </row>
    <row r="135" spans="2:20" ht="13.5">
      <c r="B135" s="159"/>
      <c r="C135" s="964"/>
      <c r="D135" s="159"/>
      <c r="E135" s="159"/>
      <c r="F135" s="159"/>
      <c r="G135" s="159"/>
      <c r="H135" s="159"/>
      <c r="I135" s="159"/>
      <c r="J135" s="159"/>
      <c r="K135" s="159"/>
      <c r="L135" s="241"/>
      <c r="M135" s="241"/>
      <c r="N135" s="159"/>
      <c r="O135" s="159"/>
      <c r="P135" s="159"/>
      <c r="Q135" s="241"/>
      <c r="R135" s="159"/>
      <c r="S135" s="159"/>
      <c r="T135" s="159"/>
    </row>
    <row r="136" spans="2:20" ht="13.5">
      <c r="B136" s="159"/>
      <c r="C136" s="964"/>
      <c r="D136" s="159"/>
      <c r="E136" s="159"/>
      <c r="F136" s="159"/>
      <c r="G136" s="159"/>
      <c r="H136" s="159"/>
      <c r="I136" s="159"/>
      <c r="J136" s="159"/>
      <c r="K136" s="159"/>
      <c r="L136" s="241"/>
      <c r="M136" s="241"/>
      <c r="N136" s="159"/>
      <c r="O136" s="159"/>
      <c r="P136" s="159"/>
      <c r="Q136" s="241"/>
      <c r="R136" s="159"/>
      <c r="S136" s="159"/>
      <c r="T136" s="159"/>
    </row>
    <row r="137" spans="2:20" ht="13.5">
      <c r="B137" s="159"/>
      <c r="C137" s="964"/>
      <c r="D137" s="159"/>
      <c r="E137" s="159"/>
      <c r="F137" s="159"/>
      <c r="G137" s="159"/>
      <c r="H137" s="159"/>
      <c r="I137" s="159"/>
      <c r="J137" s="159"/>
      <c r="K137" s="159"/>
      <c r="L137" s="241"/>
      <c r="M137" s="241"/>
      <c r="N137" s="159"/>
      <c r="O137" s="159"/>
      <c r="P137" s="159"/>
      <c r="Q137" s="241"/>
      <c r="R137" s="159"/>
      <c r="S137" s="159"/>
      <c r="T137" s="159"/>
    </row>
    <row r="138" spans="2:20" ht="13.5">
      <c r="B138" s="159"/>
      <c r="C138" s="964"/>
      <c r="D138" s="159"/>
      <c r="E138" s="159"/>
      <c r="F138" s="159"/>
      <c r="G138" s="159"/>
      <c r="H138" s="159"/>
      <c r="I138" s="159"/>
      <c r="J138" s="159"/>
      <c r="K138" s="159"/>
      <c r="L138" s="241"/>
      <c r="M138" s="241"/>
      <c r="N138" s="159"/>
      <c r="O138" s="159"/>
      <c r="P138" s="159"/>
      <c r="Q138" s="241"/>
      <c r="R138" s="159"/>
      <c r="S138" s="159"/>
      <c r="T138" s="159"/>
    </row>
    <row r="139" spans="2:20" ht="13.5">
      <c r="B139" s="159"/>
      <c r="C139" s="964"/>
      <c r="D139" s="159"/>
      <c r="E139" s="159"/>
      <c r="F139" s="159"/>
      <c r="G139" s="159"/>
      <c r="H139" s="159"/>
      <c r="I139" s="159"/>
      <c r="J139" s="159"/>
      <c r="K139" s="159"/>
      <c r="L139" s="241"/>
      <c r="M139" s="241"/>
      <c r="N139" s="159"/>
      <c r="O139" s="159"/>
      <c r="P139" s="159"/>
      <c r="Q139" s="241"/>
      <c r="R139" s="159"/>
      <c r="S139" s="159"/>
      <c r="T139" s="159"/>
    </row>
    <row r="140" spans="2:20" ht="13.5">
      <c r="B140" s="159"/>
      <c r="C140" s="964"/>
      <c r="D140" s="159"/>
      <c r="E140" s="159"/>
      <c r="F140" s="159"/>
      <c r="G140" s="159"/>
      <c r="H140" s="159"/>
      <c r="I140" s="159"/>
      <c r="J140" s="159"/>
      <c r="K140" s="159"/>
      <c r="L140" s="241"/>
      <c r="M140" s="241"/>
      <c r="N140" s="159"/>
      <c r="O140" s="159"/>
      <c r="P140" s="159"/>
      <c r="Q140" s="241"/>
      <c r="R140" s="159"/>
      <c r="S140" s="159"/>
      <c r="T140" s="159"/>
    </row>
    <row r="141" spans="2:20" ht="13.5">
      <c r="B141" s="159"/>
      <c r="C141" s="964"/>
      <c r="D141" s="159"/>
      <c r="E141" s="159"/>
      <c r="F141" s="159"/>
      <c r="G141" s="159"/>
      <c r="H141" s="159"/>
      <c r="I141" s="159"/>
      <c r="J141" s="159"/>
      <c r="K141" s="159"/>
      <c r="L141" s="241"/>
      <c r="M141" s="241"/>
      <c r="N141" s="159"/>
      <c r="O141" s="159"/>
      <c r="P141" s="159"/>
      <c r="Q141" s="241"/>
      <c r="R141" s="159"/>
      <c r="S141" s="159"/>
      <c r="T141" s="159"/>
    </row>
    <row r="142" spans="2:20" ht="13.5">
      <c r="B142" s="159"/>
      <c r="C142" s="964"/>
      <c r="D142" s="159"/>
      <c r="E142" s="159"/>
      <c r="F142" s="159"/>
      <c r="G142" s="159"/>
      <c r="H142" s="159"/>
      <c r="I142" s="159"/>
      <c r="J142" s="159"/>
      <c r="K142" s="159"/>
      <c r="L142" s="241"/>
      <c r="M142" s="241"/>
      <c r="N142" s="159"/>
      <c r="O142" s="159"/>
      <c r="P142" s="159"/>
      <c r="Q142" s="241"/>
      <c r="R142" s="159"/>
      <c r="S142" s="159"/>
      <c r="T142" s="159"/>
    </row>
    <row r="143" spans="2:20" ht="13.5">
      <c r="B143" s="159"/>
      <c r="C143" s="964"/>
      <c r="D143" s="159"/>
      <c r="E143" s="159"/>
      <c r="F143" s="159"/>
      <c r="G143" s="159"/>
      <c r="H143" s="159"/>
      <c r="I143" s="159"/>
      <c r="J143" s="159"/>
      <c r="K143" s="159"/>
      <c r="L143" s="241"/>
      <c r="M143" s="241"/>
      <c r="N143" s="159"/>
      <c r="O143" s="159"/>
      <c r="P143" s="159"/>
      <c r="Q143" s="241"/>
      <c r="R143" s="159"/>
      <c r="S143" s="159"/>
      <c r="T143" s="159"/>
    </row>
    <row r="144" spans="2:20" ht="13.5">
      <c r="B144" s="159"/>
      <c r="C144" s="964"/>
      <c r="D144" s="159"/>
      <c r="E144" s="159"/>
      <c r="F144" s="159"/>
      <c r="G144" s="159"/>
      <c r="H144" s="159"/>
      <c r="I144" s="159"/>
      <c r="J144" s="159"/>
      <c r="K144" s="159"/>
      <c r="L144" s="241"/>
      <c r="M144" s="241"/>
      <c r="N144" s="159"/>
      <c r="O144" s="159"/>
      <c r="P144" s="159"/>
      <c r="Q144" s="241"/>
      <c r="R144" s="159"/>
      <c r="S144" s="159"/>
      <c r="T144" s="159"/>
    </row>
    <row r="145" spans="2:20" ht="13.5">
      <c r="B145" s="159"/>
      <c r="C145" s="964"/>
      <c r="D145" s="159"/>
      <c r="E145" s="159"/>
      <c r="F145" s="159"/>
      <c r="G145" s="159"/>
      <c r="H145" s="159"/>
      <c r="I145" s="159"/>
      <c r="J145" s="159"/>
      <c r="K145" s="159"/>
      <c r="L145" s="241"/>
      <c r="M145" s="241"/>
      <c r="N145" s="159"/>
      <c r="O145" s="159"/>
      <c r="P145" s="159"/>
      <c r="Q145" s="241"/>
      <c r="R145" s="159"/>
      <c r="S145" s="159"/>
      <c r="T145" s="159"/>
    </row>
    <row r="146" spans="2:20" ht="13.5">
      <c r="B146" s="159"/>
      <c r="C146" s="964"/>
      <c r="D146" s="159"/>
      <c r="E146" s="159"/>
      <c r="F146" s="159"/>
      <c r="G146" s="159"/>
      <c r="H146" s="159"/>
      <c r="I146" s="159"/>
      <c r="J146" s="159"/>
      <c r="K146" s="159"/>
      <c r="L146" s="241"/>
      <c r="M146" s="241"/>
      <c r="N146" s="159"/>
      <c r="O146" s="159"/>
      <c r="P146" s="159"/>
      <c r="Q146" s="241"/>
      <c r="R146" s="159"/>
      <c r="S146" s="159"/>
      <c r="T146" s="159"/>
    </row>
    <row r="147" spans="2:20" ht="13.5">
      <c r="B147" s="159"/>
      <c r="C147" s="964"/>
      <c r="D147" s="159"/>
      <c r="E147" s="159"/>
      <c r="F147" s="159"/>
      <c r="G147" s="159"/>
      <c r="H147" s="159"/>
      <c r="I147" s="159"/>
      <c r="J147" s="159"/>
      <c r="K147" s="159"/>
      <c r="L147" s="241"/>
      <c r="M147" s="241"/>
      <c r="N147" s="159"/>
      <c r="O147" s="159"/>
      <c r="P147" s="159"/>
      <c r="Q147" s="241"/>
      <c r="R147" s="159"/>
      <c r="S147" s="159"/>
      <c r="T147" s="159"/>
    </row>
    <row r="148" spans="2:20" ht="13.5">
      <c r="B148" s="159"/>
      <c r="C148" s="964"/>
      <c r="D148" s="159"/>
      <c r="E148" s="159"/>
      <c r="F148" s="159"/>
      <c r="G148" s="159"/>
      <c r="H148" s="159"/>
      <c r="I148" s="159"/>
      <c r="J148" s="159"/>
      <c r="K148" s="159"/>
      <c r="L148" s="241"/>
      <c r="M148" s="241"/>
      <c r="N148" s="159"/>
      <c r="O148" s="159"/>
      <c r="P148" s="159"/>
      <c r="Q148" s="241"/>
      <c r="R148" s="159"/>
      <c r="S148" s="159"/>
      <c r="T148" s="159"/>
    </row>
    <row r="149" spans="2:20" ht="13.5">
      <c r="B149" s="159"/>
      <c r="C149" s="964"/>
      <c r="D149" s="159"/>
      <c r="E149" s="159"/>
      <c r="F149" s="159"/>
      <c r="G149" s="159"/>
      <c r="H149" s="159"/>
      <c r="I149" s="159"/>
      <c r="J149" s="159"/>
      <c r="K149" s="159"/>
      <c r="L149" s="241"/>
      <c r="M149" s="241"/>
      <c r="N149" s="159"/>
      <c r="O149" s="159"/>
      <c r="P149" s="159"/>
      <c r="Q149" s="241"/>
      <c r="R149" s="159"/>
      <c r="S149" s="159"/>
      <c r="T149" s="159"/>
    </row>
    <row r="150" spans="2:20" ht="13.5">
      <c r="B150" s="159"/>
      <c r="C150" s="964"/>
      <c r="D150" s="159"/>
      <c r="E150" s="159"/>
      <c r="F150" s="159"/>
      <c r="G150" s="159"/>
      <c r="H150" s="159"/>
      <c r="I150" s="159"/>
      <c r="J150" s="159"/>
      <c r="K150" s="159"/>
      <c r="L150" s="241"/>
      <c r="M150" s="241"/>
      <c r="N150" s="159"/>
      <c r="O150" s="159"/>
      <c r="P150" s="159"/>
      <c r="Q150" s="241"/>
      <c r="R150" s="159"/>
      <c r="S150" s="159"/>
      <c r="T150" s="159"/>
    </row>
    <row r="151" spans="2:20" ht="13.5">
      <c r="B151" s="159"/>
      <c r="C151" s="964"/>
      <c r="D151" s="159"/>
      <c r="E151" s="159"/>
      <c r="F151" s="159"/>
      <c r="G151" s="159"/>
      <c r="H151" s="159"/>
      <c r="I151" s="159"/>
      <c r="J151" s="159"/>
      <c r="K151" s="159"/>
      <c r="L151" s="241"/>
      <c r="M151" s="241"/>
      <c r="N151" s="159"/>
      <c r="O151" s="159"/>
      <c r="P151" s="159"/>
      <c r="Q151" s="241"/>
      <c r="R151" s="159"/>
      <c r="S151" s="159"/>
      <c r="T151" s="159"/>
    </row>
    <row r="152" spans="2:20" ht="13.5">
      <c r="B152" s="159"/>
      <c r="C152" s="964"/>
      <c r="D152" s="159"/>
      <c r="E152" s="159"/>
      <c r="F152" s="159"/>
      <c r="G152" s="159"/>
      <c r="H152" s="159"/>
      <c r="I152" s="159"/>
      <c r="J152" s="159"/>
      <c r="K152" s="159"/>
      <c r="L152" s="241"/>
      <c r="M152" s="241"/>
      <c r="N152" s="159"/>
      <c r="O152" s="159"/>
      <c r="P152" s="159"/>
      <c r="Q152" s="241"/>
      <c r="R152" s="159"/>
      <c r="S152" s="159"/>
      <c r="T152" s="159"/>
    </row>
    <row r="153" spans="2:20" ht="13.5">
      <c r="B153" s="159"/>
      <c r="C153" s="964"/>
      <c r="D153" s="159"/>
      <c r="E153" s="159"/>
      <c r="F153" s="159"/>
      <c r="G153" s="159"/>
      <c r="H153" s="159"/>
      <c r="I153" s="159"/>
      <c r="J153" s="159"/>
      <c r="K153" s="159"/>
      <c r="L153" s="241"/>
      <c r="M153" s="241"/>
      <c r="N153" s="159"/>
      <c r="O153" s="159"/>
      <c r="P153" s="159"/>
      <c r="Q153" s="241"/>
      <c r="R153" s="159"/>
      <c r="S153" s="159"/>
      <c r="T153" s="159"/>
    </row>
    <row r="154" spans="2:20" ht="13.5">
      <c r="B154" s="159"/>
      <c r="C154" s="964"/>
      <c r="D154" s="159"/>
      <c r="E154" s="159"/>
      <c r="F154" s="159"/>
      <c r="G154" s="159"/>
      <c r="H154" s="159"/>
      <c r="I154" s="159"/>
      <c r="J154" s="159"/>
      <c r="K154" s="159"/>
      <c r="L154" s="241"/>
      <c r="M154" s="241"/>
      <c r="N154" s="159"/>
      <c r="O154" s="159"/>
      <c r="P154" s="159"/>
      <c r="Q154" s="241"/>
      <c r="R154" s="159"/>
      <c r="S154" s="159"/>
      <c r="T154" s="159"/>
    </row>
    <row r="155" spans="2:20" ht="13.5">
      <c r="B155" s="159"/>
      <c r="C155" s="964"/>
      <c r="D155" s="159"/>
      <c r="E155" s="159"/>
      <c r="F155" s="159"/>
      <c r="G155" s="159"/>
      <c r="H155" s="159"/>
      <c r="I155" s="159"/>
      <c r="J155" s="159"/>
      <c r="K155" s="159"/>
      <c r="L155" s="241"/>
      <c r="M155" s="241"/>
      <c r="N155" s="159"/>
      <c r="O155" s="159"/>
      <c r="P155" s="159"/>
      <c r="Q155" s="241"/>
      <c r="R155" s="159"/>
      <c r="S155" s="159"/>
      <c r="T155" s="159"/>
    </row>
    <row r="156" spans="2:20" ht="13.5">
      <c r="B156" s="159"/>
      <c r="C156" s="964"/>
      <c r="D156" s="159"/>
      <c r="E156" s="159"/>
      <c r="F156" s="159"/>
      <c r="G156" s="159"/>
      <c r="H156" s="159"/>
      <c r="I156" s="159"/>
      <c r="J156" s="159"/>
      <c r="K156" s="159"/>
      <c r="L156" s="241"/>
      <c r="M156" s="241"/>
      <c r="N156" s="159"/>
      <c r="O156" s="159"/>
      <c r="P156" s="159"/>
      <c r="Q156" s="241"/>
      <c r="R156" s="159"/>
      <c r="S156" s="159"/>
      <c r="T156" s="159"/>
    </row>
    <row r="157" spans="2:20" ht="13.5">
      <c r="B157" s="159"/>
      <c r="C157" s="964"/>
      <c r="D157" s="159"/>
      <c r="E157" s="159"/>
      <c r="F157" s="159"/>
      <c r="G157" s="159"/>
      <c r="H157" s="159"/>
      <c r="I157" s="159"/>
      <c r="J157" s="159"/>
      <c r="K157" s="159"/>
      <c r="L157" s="241"/>
      <c r="M157" s="241"/>
      <c r="N157" s="159"/>
      <c r="O157" s="159"/>
      <c r="P157" s="159"/>
      <c r="Q157" s="241"/>
      <c r="R157" s="159"/>
      <c r="S157" s="159"/>
      <c r="T157" s="159"/>
    </row>
    <row r="158" spans="2:20" ht="13.5">
      <c r="B158" s="159"/>
      <c r="C158" s="964"/>
      <c r="D158" s="159"/>
      <c r="E158" s="159"/>
      <c r="F158" s="159"/>
      <c r="G158" s="159"/>
      <c r="H158" s="159"/>
      <c r="I158" s="159"/>
      <c r="J158" s="159"/>
      <c r="K158" s="159"/>
      <c r="L158" s="241"/>
      <c r="M158" s="241"/>
      <c r="N158" s="159"/>
      <c r="O158" s="159"/>
      <c r="P158" s="159"/>
      <c r="Q158" s="241"/>
      <c r="R158" s="159"/>
      <c r="S158" s="159"/>
      <c r="T158" s="159"/>
    </row>
    <row r="159" spans="2:20" ht="13.5">
      <c r="B159" s="159"/>
      <c r="C159" s="964"/>
      <c r="D159" s="159"/>
      <c r="E159" s="159"/>
      <c r="F159" s="159"/>
      <c r="G159" s="159"/>
      <c r="H159" s="159"/>
      <c r="I159" s="159"/>
      <c r="J159" s="159"/>
      <c r="K159" s="159"/>
      <c r="L159" s="241"/>
      <c r="M159" s="241"/>
      <c r="N159" s="159"/>
      <c r="O159" s="159"/>
      <c r="P159" s="159"/>
      <c r="Q159" s="241"/>
      <c r="R159" s="159"/>
      <c r="S159" s="159"/>
      <c r="T159" s="159"/>
    </row>
    <row r="160" spans="2:20" ht="13.5">
      <c r="B160" s="159"/>
      <c r="C160" s="964"/>
      <c r="D160" s="159"/>
      <c r="E160" s="159"/>
      <c r="F160" s="159"/>
      <c r="G160" s="159"/>
      <c r="H160" s="159"/>
      <c r="I160" s="159"/>
      <c r="J160" s="159"/>
      <c r="K160" s="159"/>
      <c r="L160" s="241"/>
      <c r="M160" s="241"/>
      <c r="N160" s="159"/>
      <c r="O160" s="159"/>
      <c r="P160" s="159"/>
      <c r="Q160" s="241"/>
      <c r="R160" s="159"/>
      <c r="S160" s="159"/>
      <c r="T160" s="159"/>
    </row>
    <row r="161" spans="2:20" ht="13.5">
      <c r="B161" s="159"/>
      <c r="C161" s="964"/>
      <c r="D161" s="159"/>
      <c r="E161" s="159"/>
      <c r="F161" s="159"/>
      <c r="G161" s="159"/>
      <c r="H161" s="159"/>
      <c r="I161" s="159"/>
      <c r="J161" s="159"/>
      <c r="K161" s="159"/>
      <c r="L161" s="241"/>
      <c r="M161" s="241"/>
      <c r="N161" s="159"/>
      <c r="O161" s="159"/>
      <c r="P161" s="159"/>
      <c r="Q161" s="241"/>
      <c r="R161" s="159"/>
      <c r="S161" s="159"/>
      <c r="T161" s="159"/>
    </row>
    <row r="162" spans="2:20" ht="13.5">
      <c r="B162" s="159"/>
      <c r="C162" s="964"/>
      <c r="D162" s="159"/>
      <c r="E162" s="159"/>
      <c r="F162" s="159"/>
      <c r="G162" s="159"/>
      <c r="H162" s="159"/>
      <c r="I162" s="159"/>
      <c r="J162" s="159"/>
      <c r="K162" s="159"/>
      <c r="L162" s="241"/>
      <c r="M162" s="241"/>
      <c r="N162" s="159"/>
      <c r="O162" s="159"/>
      <c r="P162" s="159"/>
      <c r="Q162" s="241"/>
      <c r="R162" s="159"/>
      <c r="S162" s="159"/>
      <c r="T162" s="159"/>
    </row>
    <row r="163" spans="2:20" ht="13.5">
      <c r="B163" s="159"/>
      <c r="C163" s="964"/>
      <c r="D163" s="159"/>
      <c r="E163" s="159"/>
      <c r="F163" s="159"/>
      <c r="G163" s="159"/>
      <c r="H163" s="159"/>
      <c r="I163" s="159"/>
      <c r="J163" s="159"/>
      <c r="K163" s="159"/>
      <c r="L163" s="241"/>
      <c r="M163" s="241"/>
      <c r="N163" s="159"/>
      <c r="O163" s="159"/>
      <c r="P163" s="159"/>
      <c r="Q163" s="241"/>
      <c r="R163" s="159"/>
      <c r="S163" s="159"/>
      <c r="T163" s="159"/>
    </row>
    <row r="164" spans="2:20" ht="13.5">
      <c r="B164" s="159"/>
      <c r="C164" s="964"/>
      <c r="D164" s="159"/>
      <c r="E164" s="159"/>
      <c r="F164" s="159"/>
      <c r="G164" s="159"/>
      <c r="H164" s="159"/>
      <c r="I164" s="159"/>
      <c r="J164" s="159"/>
      <c r="K164" s="159"/>
      <c r="L164" s="241"/>
      <c r="M164" s="241"/>
      <c r="N164" s="159"/>
      <c r="O164" s="159"/>
      <c r="P164" s="159"/>
      <c r="Q164" s="241"/>
      <c r="R164" s="159"/>
      <c r="S164" s="159"/>
      <c r="T164" s="159"/>
    </row>
    <row r="165" spans="2:20" ht="13.5">
      <c r="B165" s="159"/>
      <c r="C165" s="964"/>
      <c r="D165" s="159"/>
      <c r="E165" s="159"/>
      <c r="F165" s="159"/>
      <c r="G165" s="159"/>
      <c r="H165" s="159"/>
      <c r="I165" s="159"/>
      <c r="J165" s="159"/>
      <c r="K165" s="159"/>
      <c r="L165" s="241"/>
      <c r="M165" s="241"/>
      <c r="N165" s="159"/>
      <c r="O165" s="159"/>
      <c r="P165" s="159"/>
      <c r="Q165" s="241"/>
      <c r="R165" s="159"/>
      <c r="S165" s="159"/>
      <c r="T165" s="159"/>
    </row>
    <row r="166" spans="2:20" ht="13.5">
      <c r="B166" s="159"/>
      <c r="C166" s="964"/>
      <c r="D166" s="159"/>
      <c r="E166" s="159"/>
      <c r="F166" s="159"/>
      <c r="G166" s="159"/>
      <c r="H166" s="159"/>
      <c r="I166" s="159"/>
      <c r="J166" s="159"/>
      <c r="K166" s="159"/>
      <c r="L166" s="241"/>
      <c r="M166" s="241"/>
      <c r="N166" s="159"/>
      <c r="O166" s="159"/>
      <c r="P166" s="159"/>
      <c r="Q166" s="241"/>
      <c r="R166" s="159"/>
      <c r="S166" s="159"/>
      <c r="T166" s="159"/>
    </row>
    <row r="167" spans="2:20" ht="13.5">
      <c r="B167" s="159"/>
      <c r="C167" s="964"/>
      <c r="D167" s="159"/>
      <c r="E167" s="159"/>
      <c r="F167" s="159"/>
      <c r="G167" s="159"/>
      <c r="H167" s="159"/>
      <c r="I167" s="159"/>
      <c r="J167" s="159"/>
      <c r="K167" s="159"/>
      <c r="L167" s="241"/>
      <c r="M167" s="241"/>
      <c r="N167" s="159"/>
      <c r="O167" s="159"/>
      <c r="P167" s="159"/>
      <c r="Q167" s="241"/>
      <c r="R167" s="159"/>
      <c r="S167" s="159"/>
      <c r="T167" s="159"/>
    </row>
    <row r="168" spans="2:20" ht="13.5">
      <c r="B168" s="159"/>
      <c r="C168" s="964"/>
      <c r="D168" s="159"/>
      <c r="E168" s="159"/>
      <c r="F168" s="159"/>
      <c r="G168" s="159"/>
      <c r="H168" s="159"/>
      <c r="I168" s="159"/>
      <c r="J168" s="159"/>
      <c r="K168" s="159"/>
      <c r="L168" s="241"/>
      <c r="M168" s="241"/>
      <c r="N168" s="159"/>
      <c r="O168" s="159"/>
      <c r="P168" s="159"/>
      <c r="Q168" s="241"/>
      <c r="R168" s="159"/>
      <c r="S168" s="159"/>
      <c r="T168" s="159"/>
    </row>
    <row r="169" spans="2:20" ht="13.5">
      <c r="B169" s="159"/>
      <c r="C169" s="964"/>
      <c r="D169" s="159"/>
      <c r="E169" s="159"/>
      <c r="F169" s="159"/>
      <c r="G169" s="159"/>
      <c r="H169" s="159"/>
      <c r="I169" s="159"/>
      <c r="J169" s="159"/>
      <c r="K169" s="159"/>
      <c r="L169" s="241"/>
      <c r="M169" s="241"/>
      <c r="N169" s="159"/>
      <c r="O169" s="159"/>
      <c r="P169" s="159"/>
      <c r="Q169" s="241"/>
      <c r="R169" s="159"/>
      <c r="S169" s="159"/>
      <c r="T169" s="159"/>
    </row>
    <row r="170" spans="2:20" ht="13.5">
      <c r="B170" s="159"/>
      <c r="C170" s="964"/>
      <c r="D170" s="159"/>
      <c r="E170" s="159"/>
      <c r="F170" s="159"/>
      <c r="G170" s="159"/>
      <c r="H170" s="159"/>
      <c r="I170" s="159"/>
      <c r="J170" s="159"/>
      <c r="K170" s="159"/>
      <c r="L170" s="241"/>
      <c r="M170" s="241"/>
      <c r="N170" s="159"/>
      <c r="O170" s="159"/>
      <c r="P170" s="159"/>
      <c r="Q170" s="241"/>
      <c r="R170" s="159"/>
      <c r="S170" s="159"/>
      <c r="T170" s="159"/>
    </row>
    <row r="171" spans="2:20" ht="13.5">
      <c r="B171" s="159"/>
      <c r="C171" s="964"/>
      <c r="D171" s="159"/>
      <c r="E171" s="159"/>
      <c r="F171" s="159"/>
      <c r="G171" s="159"/>
      <c r="H171" s="159"/>
      <c r="I171" s="159"/>
      <c r="J171" s="159"/>
      <c r="K171" s="159"/>
      <c r="L171" s="241"/>
      <c r="M171" s="241"/>
      <c r="N171" s="159"/>
      <c r="O171" s="159"/>
      <c r="P171" s="159"/>
      <c r="Q171" s="241"/>
      <c r="R171" s="159"/>
      <c r="S171" s="159"/>
      <c r="T171" s="159"/>
    </row>
    <row r="172" spans="2:20" ht="13.5">
      <c r="B172" s="159"/>
      <c r="C172" s="964"/>
      <c r="D172" s="159"/>
      <c r="E172" s="159"/>
      <c r="F172" s="159"/>
      <c r="G172" s="159"/>
      <c r="H172" s="159"/>
      <c r="I172" s="159"/>
      <c r="J172" s="159"/>
      <c r="K172" s="159"/>
      <c r="L172" s="241"/>
      <c r="M172" s="241"/>
      <c r="N172" s="159"/>
      <c r="O172" s="159"/>
      <c r="P172" s="159"/>
      <c r="Q172" s="241"/>
      <c r="R172" s="159"/>
      <c r="S172" s="159"/>
      <c r="T172" s="159"/>
    </row>
    <row r="173" spans="2:20" ht="13.5">
      <c r="B173" s="159"/>
      <c r="C173" s="964"/>
      <c r="D173" s="159"/>
      <c r="E173" s="159"/>
      <c r="F173" s="159"/>
      <c r="G173" s="159"/>
      <c r="H173" s="159"/>
      <c r="I173" s="159"/>
      <c r="J173" s="159"/>
      <c r="K173" s="159"/>
      <c r="L173" s="241"/>
      <c r="M173" s="241"/>
      <c r="N173" s="159"/>
      <c r="O173" s="159"/>
      <c r="P173" s="159"/>
      <c r="Q173" s="241"/>
      <c r="R173" s="159"/>
      <c r="S173" s="159"/>
      <c r="T173" s="159"/>
    </row>
    <row r="174" spans="2:20" ht="13.5">
      <c r="B174" s="159"/>
      <c r="C174" s="964"/>
      <c r="D174" s="159"/>
      <c r="E174" s="159"/>
      <c r="F174" s="159"/>
      <c r="G174" s="159"/>
      <c r="H174" s="159"/>
      <c r="I174" s="159"/>
      <c r="J174" s="159"/>
      <c r="K174" s="159"/>
      <c r="L174" s="241"/>
      <c r="M174" s="241"/>
      <c r="N174" s="159"/>
      <c r="O174" s="159"/>
      <c r="P174" s="159"/>
      <c r="Q174" s="241"/>
      <c r="R174" s="159"/>
      <c r="S174" s="159"/>
      <c r="T174" s="159"/>
    </row>
    <row r="175" spans="2:20" ht="13.5">
      <c r="B175" s="159"/>
      <c r="C175" s="964"/>
      <c r="D175" s="159"/>
      <c r="E175" s="159"/>
      <c r="F175" s="159"/>
      <c r="G175" s="159"/>
      <c r="H175" s="159"/>
      <c r="I175" s="159"/>
      <c r="J175" s="159"/>
      <c r="K175" s="159"/>
      <c r="L175" s="241"/>
      <c r="M175" s="241"/>
      <c r="N175" s="159"/>
      <c r="O175" s="159"/>
      <c r="P175" s="159"/>
      <c r="Q175" s="241"/>
      <c r="R175" s="159"/>
      <c r="S175" s="159"/>
      <c r="T175" s="159"/>
    </row>
    <row r="176" spans="2:20" ht="13.5">
      <c r="B176" s="159"/>
      <c r="C176" s="964"/>
      <c r="D176" s="159"/>
      <c r="E176" s="159"/>
      <c r="F176" s="159"/>
      <c r="G176" s="159"/>
      <c r="H176" s="159"/>
      <c r="I176" s="159"/>
      <c r="J176" s="159"/>
      <c r="K176" s="159"/>
      <c r="L176" s="241"/>
      <c r="M176" s="241"/>
      <c r="N176" s="159"/>
      <c r="O176" s="159"/>
      <c r="P176" s="159"/>
      <c r="Q176" s="241"/>
      <c r="R176" s="159"/>
      <c r="S176" s="159"/>
      <c r="T176" s="159"/>
    </row>
    <row r="177" spans="2:20" ht="13.5">
      <c r="B177" s="159"/>
      <c r="C177" s="964"/>
      <c r="D177" s="159"/>
      <c r="E177" s="159"/>
      <c r="F177" s="159"/>
      <c r="G177" s="159"/>
      <c r="H177" s="159"/>
      <c r="I177" s="159"/>
      <c r="J177" s="159"/>
      <c r="K177" s="159"/>
      <c r="L177" s="241"/>
      <c r="M177" s="241"/>
      <c r="N177" s="159"/>
      <c r="O177" s="159"/>
      <c r="P177" s="159"/>
      <c r="Q177" s="241"/>
      <c r="R177" s="159"/>
      <c r="S177" s="159"/>
      <c r="T177" s="159"/>
    </row>
    <row r="178" spans="2:20" ht="13.5">
      <c r="B178" s="159"/>
      <c r="C178" s="964"/>
      <c r="D178" s="159"/>
      <c r="E178" s="159"/>
      <c r="F178" s="159"/>
      <c r="G178" s="159"/>
      <c r="H178" s="159"/>
      <c r="I178" s="159"/>
      <c r="J178" s="159"/>
      <c r="K178" s="159"/>
      <c r="L178" s="241"/>
      <c r="M178" s="241"/>
      <c r="N178" s="159"/>
      <c r="O178" s="159"/>
      <c r="P178" s="159"/>
      <c r="Q178" s="241"/>
      <c r="R178" s="159"/>
      <c r="S178" s="159"/>
      <c r="T178" s="159"/>
    </row>
    <row r="179" spans="2:20" ht="13.5">
      <c r="B179" s="159"/>
      <c r="C179" s="964"/>
      <c r="D179" s="159"/>
      <c r="E179" s="159"/>
      <c r="F179" s="159"/>
      <c r="G179" s="159"/>
      <c r="H179" s="159"/>
      <c r="I179" s="159"/>
      <c r="J179" s="159"/>
      <c r="K179" s="159"/>
      <c r="L179" s="241"/>
      <c r="M179" s="241"/>
      <c r="N179" s="159"/>
      <c r="O179" s="159"/>
      <c r="P179" s="159"/>
      <c r="Q179" s="241"/>
      <c r="R179" s="159"/>
      <c r="S179" s="159"/>
      <c r="T179" s="159"/>
    </row>
    <row r="180" spans="2:20" ht="13.5">
      <c r="B180" s="159"/>
      <c r="C180" s="964"/>
      <c r="D180" s="159"/>
      <c r="E180" s="159"/>
      <c r="F180" s="159"/>
      <c r="G180" s="159"/>
      <c r="H180" s="159"/>
      <c r="I180" s="159"/>
      <c r="J180" s="159"/>
      <c r="K180" s="159"/>
      <c r="L180" s="241"/>
      <c r="M180" s="241"/>
      <c r="N180" s="159"/>
      <c r="O180" s="159"/>
      <c r="P180" s="159"/>
      <c r="Q180" s="241"/>
      <c r="R180" s="159"/>
      <c r="S180" s="159"/>
      <c r="T180" s="159"/>
    </row>
    <row r="181" spans="2:20" ht="13.5">
      <c r="B181" s="159"/>
      <c r="C181" s="964"/>
      <c r="D181" s="159"/>
      <c r="E181" s="159"/>
      <c r="F181" s="159"/>
      <c r="G181" s="159"/>
      <c r="H181" s="159"/>
      <c r="I181" s="159"/>
      <c r="J181" s="159"/>
      <c r="K181" s="159"/>
      <c r="L181" s="241"/>
      <c r="M181" s="241"/>
      <c r="N181" s="159"/>
      <c r="O181" s="159"/>
      <c r="P181" s="159"/>
      <c r="Q181" s="241"/>
      <c r="R181" s="159"/>
      <c r="S181" s="159"/>
      <c r="T181" s="159"/>
    </row>
    <row r="182" spans="2:20" ht="13.5">
      <c r="B182" s="159"/>
      <c r="C182" s="964"/>
      <c r="D182" s="159"/>
      <c r="E182" s="159"/>
      <c r="F182" s="159"/>
      <c r="G182" s="159"/>
      <c r="H182" s="159"/>
      <c r="I182" s="159"/>
      <c r="J182" s="159"/>
      <c r="K182" s="159"/>
      <c r="L182" s="241"/>
      <c r="M182" s="241"/>
      <c r="N182" s="159"/>
      <c r="O182" s="159"/>
      <c r="P182" s="159"/>
      <c r="Q182" s="241"/>
      <c r="R182" s="159"/>
      <c r="S182" s="159"/>
      <c r="T182" s="159"/>
    </row>
    <row r="183" spans="2:20" ht="13.5">
      <c r="B183" s="159"/>
      <c r="C183" s="964"/>
      <c r="D183" s="159"/>
      <c r="E183" s="159"/>
      <c r="F183" s="159"/>
      <c r="G183" s="159"/>
      <c r="H183" s="159"/>
      <c r="I183" s="159"/>
      <c r="J183" s="159"/>
      <c r="K183" s="159"/>
      <c r="L183" s="241"/>
      <c r="M183" s="241"/>
      <c r="N183" s="159"/>
      <c r="O183" s="159"/>
      <c r="P183" s="159"/>
      <c r="Q183" s="241"/>
      <c r="R183" s="159"/>
      <c r="S183" s="159"/>
      <c r="T183" s="159"/>
    </row>
    <row r="184" spans="2:20" ht="13.5">
      <c r="B184" s="159"/>
      <c r="C184" s="964"/>
      <c r="D184" s="159"/>
      <c r="E184" s="159"/>
      <c r="F184" s="159"/>
      <c r="G184" s="159"/>
      <c r="H184" s="159"/>
      <c r="I184" s="159"/>
      <c r="J184" s="159"/>
      <c r="K184" s="159"/>
      <c r="L184" s="241"/>
      <c r="M184" s="241"/>
      <c r="N184" s="159"/>
      <c r="O184" s="159"/>
      <c r="P184" s="159"/>
      <c r="Q184" s="241"/>
      <c r="R184" s="159"/>
      <c r="S184" s="159"/>
      <c r="T184" s="159"/>
    </row>
    <row r="185" spans="2:20" ht="13.5">
      <c r="B185" s="159"/>
      <c r="C185" s="964"/>
      <c r="D185" s="159"/>
      <c r="E185" s="159"/>
      <c r="F185" s="159"/>
      <c r="G185" s="159"/>
      <c r="H185" s="159"/>
      <c r="I185" s="159"/>
      <c r="J185" s="159"/>
      <c r="K185" s="159"/>
      <c r="L185" s="241"/>
      <c r="M185" s="241"/>
      <c r="N185" s="159"/>
      <c r="O185" s="159"/>
      <c r="P185" s="159"/>
      <c r="Q185" s="241"/>
      <c r="R185" s="159"/>
      <c r="S185" s="159"/>
      <c r="T185" s="159"/>
    </row>
    <row r="186" spans="2:20" ht="13.5">
      <c r="B186" s="159"/>
      <c r="C186" s="964"/>
      <c r="D186" s="159"/>
      <c r="E186" s="159"/>
      <c r="F186" s="159"/>
      <c r="G186" s="159"/>
      <c r="H186" s="159"/>
      <c r="I186" s="159"/>
      <c r="J186" s="159"/>
      <c r="K186" s="159"/>
      <c r="L186" s="241"/>
      <c r="M186" s="241"/>
      <c r="N186" s="159"/>
      <c r="O186" s="159"/>
      <c r="P186" s="159"/>
      <c r="Q186" s="241"/>
      <c r="R186" s="159"/>
      <c r="S186" s="159"/>
      <c r="T186" s="159"/>
    </row>
    <row r="187" spans="2:20" ht="13.5">
      <c r="B187" s="159"/>
      <c r="C187" s="964"/>
      <c r="D187" s="159"/>
      <c r="E187" s="159"/>
      <c r="F187" s="159"/>
      <c r="G187" s="159"/>
      <c r="H187" s="159"/>
      <c r="I187" s="159"/>
      <c r="J187" s="159"/>
      <c r="K187" s="159"/>
      <c r="L187" s="241"/>
      <c r="M187" s="241"/>
      <c r="N187" s="159"/>
      <c r="O187" s="159"/>
      <c r="P187" s="159"/>
      <c r="Q187" s="241"/>
      <c r="R187" s="159"/>
      <c r="S187" s="159"/>
      <c r="T187" s="159"/>
    </row>
    <row r="188" spans="2:20" ht="13.5">
      <c r="B188" s="159"/>
      <c r="C188" s="964"/>
      <c r="D188" s="159"/>
      <c r="E188" s="159"/>
      <c r="F188" s="159"/>
      <c r="G188" s="159"/>
      <c r="H188" s="159"/>
      <c r="I188" s="159"/>
      <c r="J188" s="159"/>
      <c r="K188" s="159"/>
      <c r="L188" s="241"/>
      <c r="M188" s="241"/>
      <c r="N188" s="159"/>
      <c r="O188" s="159"/>
      <c r="P188" s="159"/>
      <c r="Q188" s="241"/>
      <c r="R188" s="159"/>
      <c r="S188" s="159"/>
      <c r="T188" s="159"/>
    </row>
    <row r="189" spans="2:20" ht="13.5">
      <c r="B189" s="159"/>
      <c r="C189" s="964"/>
      <c r="D189" s="159"/>
      <c r="E189" s="159"/>
      <c r="F189" s="159"/>
      <c r="G189" s="159"/>
      <c r="H189" s="159"/>
      <c r="I189" s="159"/>
      <c r="J189" s="159"/>
      <c r="K189" s="159"/>
      <c r="L189" s="241"/>
      <c r="M189" s="241"/>
      <c r="N189" s="159"/>
      <c r="O189" s="159"/>
      <c r="P189" s="159"/>
      <c r="Q189" s="241"/>
      <c r="R189" s="159"/>
      <c r="S189" s="159"/>
      <c r="T189" s="159"/>
    </row>
    <row r="190" spans="2:20" ht="13.5">
      <c r="B190" s="159"/>
      <c r="C190" s="964"/>
      <c r="D190" s="159"/>
      <c r="E190" s="159"/>
      <c r="F190" s="159"/>
      <c r="G190" s="159"/>
      <c r="H190" s="159"/>
      <c r="I190" s="159"/>
      <c r="J190" s="159"/>
      <c r="K190" s="159"/>
      <c r="L190" s="241"/>
      <c r="M190" s="241"/>
      <c r="N190" s="159"/>
      <c r="O190" s="159"/>
      <c r="P190" s="159"/>
      <c r="Q190" s="241"/>
      <c r="R190" s="159"/>
      <c r="S190" s="159"/>
      <c r="T190" s="159"/>
    </row>
    <row r="191" spans="2:20" ht="13.5">
      <c r="B191" s="159"/>
      <c r="C191" s="964"/>
      <c r="D191" s="159"/>
      <c r="E191" s="159"/>
      <c r="F191" s="159"/>
      <c r="G191" s="159"/>
      <c r="H191" s="159"/>
      <c r="I191" s="159"/>
      <c r="J191" s="159"/>
      <c r="K191" s="159"/>
      <c r="L191" s="241"/>
      <c r="M191" s="241"/>
      <c r="N191" s="159"/>
      <c r="O191" s="159"/>
      <c r="P191" s="159"/>
      <c r="Q191" s="241"/>
      <c r="R191" s="159"/>
      <c r="S191" s="159"/>
      <c r="T191" s="159"/>
    </row>
    <row r="192" spans="2:20" ht="13.5">
      <c r="B192" s="159"/>
      <c r="C192" s="964"/>
      <c r="D192" s="159"/>
      <c r="E192" s="159"/>
      <c r="F192" s="159"/>
      <c r="G192" s="159"/>
      <c r="H192" s="159"/>
      <c r="I192" s="159"/>
      <c r="J192" s="159"/>
      <c r="K192" s="159"/>
      <c r="L192" s="241"/>
      <c r="M192" s="241"/>
      <c r="N192" s="159"/>
      <c r="O192" s="159"/>
      <c r="P192" s="159"/>
      <c r="Q192" s="241"/>
      <c r="R192" s="159"/>
      <c r="S192" s="159"/>
      <c r="T192" s="159"/>
    </row>
    <row r="193" spans="2:20" ht="13.5">
      <c r="B193" s="159"/>
      <c r="C193" s="964"/>
      <c r="D193" s="159"/>
      <c r="E193" s="159"/>
      <c r="F193" s="159"/>
      <c r="G193" s="159"/>
      <c r="H193" s="159"/>
      <c r="I193" s="159"/>
      <c r="J193" s="159"/>
      <c r="K193" s="159"/>
      <c r="L193" s="241"/>
      <c r="M193" s="241"/>
      <c r="N193" s="159"/>
      <c r="O193" s="159"/>
      <c r="P193" s="159"/>
      <c r="Q193" s="241"/>
      <c r="R193" s="159"/>
      <c r="S193" s="159"/>
      <c r="T193" s="159"/>
    </row>
    <row r="194" spans="2:20" ht="13.5">
      <c r="B194" s="159"/>
      <c r="C194" s="964"/>
      <c r="D194" s="159"/>
      <c r="E194" s="159"/>
      <c r="F194" s="159"/>
      <c r="G194" s="159"/>
      <c r="H194" s="159"/>
      <c r="I194" s="159"/>
      <c r="J194" s="159"/>
      <c r="K194" s="159"/>
      <c r="L194" s="241"/>
      <c r="M194" s="241"/>
      <c r="N194" s="159"/>
      <c r="O194" s="159"/>
      <c r="P194" s="159"/>
      <c r="Q194" s="241"/>
      <c r="R194" s="159"/>
      <c r="S194" s="159"/>
      <c r="T194" s="159"/>
    </row>
    <row r="195" spans="2:20" ht="13.5">
      <c r="B195" s="159"/>
      <c r="C195" s="964"/>
      <c r="D195" s="159"/>
      <c r="E195" s="159"/>
      <c r="F195" s="159"/>
      <c r="G195" s="159"/>
      <c r="H195" s="159"/>
      <c r="I195" s="159"/>
      <c r="J195" s="159"/>
      <c r="K195" s="159"/>
      <c r="L195" s="241"/>
      <c r="M195" s="241"/>
      <c r="N195" s="159"/>
      <c r="O195" s="159"/>
      <c r="P195" s="159"/>
      <c r="Q195" s="241"/>
      <c r="R195" s="159"/>
      <c r="S195" s="159"/>
      <c r="T195" s="159"/>
    </row>
    <row r="196" spans="2:20" ht="13.5">
      <c r="B196" s="159"/>
      <c r="C196" s="964"/>
      <c r="D196" s="159"/>
      <c r="E196" s="159"/>
      <c r="F196" s="159"/>
      <c r="G196" s="159"/>
      <c r="H196" s="159"/>
      <c r="I196" s="159"/>
      <c r="J196" s="159"/>
      <c r="K196" s="159"/>
      <c r="L196" s="241"/>
      <c r="M196" s="241"/>
      <c r="N196" s="159"/>
      <c r="O196" s="159"/>
      <c r="P196" s="159"/>
      <c r="Q196" s="241"/>
      <c r="R196" s="159"/>
      <c r="S196" s="159"/>
      <c r="T196" s="159"/>
    </row>
    <row r="197" spans="2:20" ht="13.5">
      <c r="B197" s="159"/>
      <c r="C197" s="964"/>
      <c r="D197" s="159"/>
      <c r="E197" s="159"/>
      <c r="F197" s="159"/>
      <c r="G197" s="159"/>
      <c r="H197" s="159"/>
      <c r="I197" s="159"/>
      <c r="J197" s="159"/>
      <c r="K197" s="159"/>
      <c r="L197" s="241"/>
      <c r="M197" s="241"/>
      <c r="N197" s="159"/>
      <c r="O197" s="159"/>
      <c r="P197" s="159"/>
      <c r="Q197" s="241"/>
      <c r="R197" s="159"/>
      <c r="S197" s="159"/>
      <c r="T197" s="159"/>
    </row>
    <row r="198" spans="2:20" ht="13.5">
      <c r="B198" s="159"/>
      <c r="C198" s="964"/>
      <c r="D198" s="159"/>
      <c r="E198" s="159"/>
      <c r="F198" s="159"/>
      <c r="G198" s="159"/>
      <c r="H198" s="159"/>
      <c r="I198" s="159"/>
      <c r="J198" s="159"/>
      <c r="K198" s="159"/>
      <c r="L198" s="241"/>
      <c r="M198" s="241"/>
      <c r="N198" s="159"/>
      <c r="O198" s="159"/>
      <c r="P198" s="159"/>
      <c r="Q198" s="241"/>
      <c r="R198" s="159"/>
      <c r="S198" s="159"/>
      <c r="T198" s="159"/>
    </row>
    <row r="199" spans="2:20" ht="13.5">
      <c r="B199" s="159"/>
      <c r="C199" s="964"/>
      <c r="D199" s="159"/>
      <c r="E199" s="159"/>
      <c r="F199" s="159"/>
      <c r="G199" s="159"/>
      <c r="H199" s="159"/>
      <c r="I199" s="159"/>
      <c r="J199" s="159"/>
      <c r="K199" s="159"/>
      <c r="L199" s="241"/>
      <c r="M199" s="241"/>
      <c r="N199" s="159"/>
      <c r="O199" s="159"/>
      <c r="P199" s="159"/>
      <c r="Q199" s="241"/>
      <c r="R199" s="159"/>
      <c r="S199" s="159"/>
      <c r="T199" s="159"/>
    </row>
    <row r="200" spans="2:20" ht="13.5">
      <c r="B200" s="159"/>
      <c r="C200" s="964"/>
      <c r="D200" s="159"/>
      <c r="E200" s="159"/>
      <c r="F200" s="159"/>
      <c r="G200" s="159"/>
      <c r="H200" s="159"/>
      <c r="I200" s="159"/>
      <c r="J200" s="159"/>
      <c r="K200" s="159"/>
      <c r="L200" s="241"/>
      <c r="M200" s="241"/>
      <c r="N200" s="159"/>
      <c r="O200" s="159"/>
      <c r="P200" s="159"/>
      <c r="Q200" s="241"/>
      <c r="R200" s="159"/>
      <c r="S200" s="159"/>
      <c r="T200" s="159"/>
    </row>
    <row r="201" spans="2:20" ht="13.5">
      <c r="B201" s="159"/>
      <c r="C201" s="964"/>
      <c r="D201" s="159"/>
      <c r="E201" s="159"/>
      <c r="F201" s="159"/>
      <c r="G201" s="159"/>
      <c r="H201" s="159"/>
      <c r="I201" s="159"/>
      <c r="J201" s="159"/>
      <c r="K201" s="159"/>
      <c r="L201" s="241"/>
      <c r="M201" s="241"/>
      <c r="N201" s="159"/>
      <c r="O201" s="159"/>
      <c r="P201" s="159"/>
      <c r="Q201" s="241"/>
      <c r="R201" s="159"/>
      <c r="S201" s="159"/>
      <c r="T201" s="159"/>
    </row>
    <row r="202" spans="2:20" ht="13.5">
      <c r="B202" s="159"/>
      <c r="C202" s="964"/>
      <c r="D202" s="159"/>
      <c r="E202" s="159"/>
      <c r="F202" s="159"/>
      <c r="G202" s="159"/>
      <c r="H202" s="159"/>
      <c r="I202" s="159"/>
      <c r="J202" s="159"/>
      <c r="K202" s="159"/>
      <c r="L202" s="241"/>
      <c r="M202" s="241"/>
      <c r="N202" s="159"/>
      <c r="O202" s="159"/>
      <c r="P202" s="159"/>
      <c r="Q202" s="241"/>
      <c r="R202" s="159"/>
      <c r="S202" s="159"/>
      <c r="T202" s="159"/>
    </row>
    <row r="203" spans="2:20" ht="13.5">
      <c r="B203" s="159"/>
      <c r="C203" s="964"/>
      <c r="D203" s="159"/>
      <c r="E203" s="159"/>
      <c r="F203" s="159"/>
      <c r="G203" s="159"/>
      <c r="H203" s="159"/>
      <c r="I203" s="159"/>
      <c r="J203" s="159"/>
      <c r="K203" s="159"/>
      <c r="L203" s="241"/>
      <c r="M203" s="241"/>
      <c r="N203" s="159"/>
      <c r="O203" s="159"/>
      <c r="P203" s="159"/>
      <c r="Q203" s="241"/>
      <c r="R203" s="159"/>
      <c r="S203" s="159"/>
      <c r="T203" s="159"/>
    </row>
    <row r="204" spans="2:20" ht="13.5">
      <c r="B204" s="159"/>
      <c r="C204" s="964"/>
      <c r="D204" s="159"/>
      <c r="E204" s="159"/>
      <c r="F204" s="159"/>
      <c r="G204" s="159"/>
      <c r="H204" s="159"/>
      <c r="I204" s="159"/>
      <c r="J204" s="159"/>
      <c r="K204" s="159"/>
      <c r="L204" s="241"/>
      <c r="M204" s="241"/>
      <c r="N204" s="159"/>
      <c r="O204" s="159"/>
      <c r="P204" s="159"/>
      <c r="Q204" s="241"/>
      <c r="R204" s="159"/>
      <c r="S204" s="159"/>
      <c r="T204" s="159"/>
    </row>
    <row r="205" spans="2:20" ht="13.5">
      <c r="B205" s="159"/>
      <c r="C205" s="964"/>
      <c r="D205" s="159"/>
      <c r="E205" s="159"/>
      <c r="F205" s="159"/>
      <c r="G205" s="159"/>
      <c r="H205" s="159"/>
      <c r="I205" s="159"/>
      <c r="J205" s="159"/>
      <c r="K205" s="159"/>
      <c r="L205" s="241"/>
      <c r="M205" s="241"/>
      <c r="N205" s="159"/>
      <c r="O205" s="159"/>
      <c r="P205" s="159"/>
      <c r="Q205" s="241"/>
      <c r="R205" s="159"/>
      <c r="S205" s="159"/>
      <c r="T205" s="159"/>
    </row>
    <row r="206" spans="2:20" ht="13.5">
      <c r="B206" s="159"/>
      <c r="C206" s="964"/>
      <c r="D206" s="159"/>
      <c r="E206" s="159"/>
      <c r="F206" s="159"/>
      <c r="G206" s="159"/>
      <c r="H206" s="159"/>
      <c r="I206" s="159"/>
      <c r="J206" s="159"/>
      <c r="K206" s="159"/>
      <c r="L206" s="241"/>
      <c r="M206" s="241"/>
      <c r="N206" s="159"/>
      <c r="O206" s="159"/>
      <c r="P206" s="159"/>
      <c r="Q206" s="241"/>
      <c r="R206" s="159"/>
      <c r="S206" s="159"/>
      <c r="T206" s="159"/>
    </row>
    <row r="207" spans="2:20" ht="13.5">
      <c r="B207" s="159"/>
      <c r="C207" s="964"/>
      <c r="D207" s="159"/>
      <c r="E207" s="159"/>
      <c r="F207" s="159"/>
      <c r="G207" s="159"/>
      <c r="H207" s="159"/>
      <c r="I207" s="159"/>
      <c r="J207" s="159"/>
      <c r="K207" s="159"/>
      <c r="L207" s="241"/>
      <c r="M207" s="241"/>
      <c r="N207" s="159"/>
      <c r="O207" s="159"/>
      <c r="P207" s="159"/>
      <c r="Q207" s="241"/>
      <c r="R207" s="159"/>
      <c r="S207" s="159"/>
      <c r="T207" s="159"/>
    </row>
    <row r="208" spans="2:20" ht="13.5">
      <c r="B208" s="159"/>
      <c r="C208" s="964"/>
      <c r="D208" s="159"/>
      <c r="E208" s="159"/>
      <c r="F208" s="159"/>
      <c r="G208" s="159"/>
      <c r="H208" s="159"/>
      <c r="I208" s="159"/>
      <c r="J208" s="159"/>
      <c r="K208" s="159"/>
      <c r="L208" s="241"/>
      <c r="M208" s="241"/>
      <c r="N208" s="159"/>
      <c r="O208" s="159"/>
      <c r="P208" s="159"/>
      <c r="Q208" s="241"/>
      <c r="R208" s="159"/>
      <c r="S208" s="159"/>
      <c r="T208" s="159"/>
    </row>
    <row r="209" spans="2:20" ht="13.5">
      <c r="B209" s="159"/>
      <c r="C209" s="964"/>
      <c r="D209" s="159"/>
      <c r="E209" s="159"/>
      <c r="F209" s="159"/>
      <c r="G209" s="159"/>
      <c r="H209" s="159"/>
      <c r="I209" s="159"/>
      <c r="J209" s="159"/>
      <c r="K209" s="159"/>
      <c r="L209" s="241"/>
      <c r="M209" s="241"/>
      <c r="N209" s="159"/>
      <c r="O209" s="159"/>
      <c r="P209" s="159"/>
      <c r="Q209" s="241"/>
      <c r="R209" s="159"/>
      <c r="S209" s="159"/>
      <c r="T209" s="159"/>
    </row>
    <row r="210" spans="2:20" ht="13.5">
      <c r="B210" s="159"/>
      <c r="C210" s="964"/>
      <c r="D210" s="159"/>
      <c r="E210" s="159"/>
      <c r="F210" s="159"/>
      <c r="G210" s="159"/>
      <c r="H210" s="159"/>
      <c r="I210" s="159"/>
      <c r="J210" s="159"/>
      <c r="K210" s="159"/>
      <c r="L210" s="241"/>
      <c r="M210" s="241"/>
      <c r="N210" s="159"/>
      <c r="O210" s="159"/>
      <c r="P210" s="159"/>
      <c r="Q210" s="241"/>
      <c r="R210" s="159"/>
      <c r="S210" s="159"/>
      <c r="T210" s="159"/>
    </row>
    <row r="211" spans="2:20" ht="13.5">
      <c r="B211" s="159"/>
      <c r="C211" s="964"/>
      <c r="D211" s="159"/>
      <c r="E211" s="159"/>
      <c r="F211" s="159"/>
      <c r="G211" s="159"/>
      <c r="H211" s="159"/>
      <c r="I211" s="159"/>
      <c r="J211" s="159"/>
      <c r="K211" s="159"/>
      <c r="L211" s="241"/>
      <c r="M211" s="241"/>
      <c r="N211" s="159"/>
      <c r="O211" s="159"/>
      <c r="P211" s="159"/>
      <c r="Q211" s="241"/>
      <c r="R211" s="159"/>
      <c r="S211" s="159"/>
      <c r="T211" s="159"/>
    </row>
    <row r="212" spans="2:20" ht="13.5">
      <c r="B212" s="159"/>
      <c r="C212" s="964"/>
      <c r="D212" s="159"/>
      <c r="E212" s="159"/>
      <c r="F212" s="159"/>
      <c r="G212" s="159"/>
      <c r="H212" s="159"/>
      <c r="I212" s="159"/>
      <c r="J212" s="159"/>
      <c r="K212" s="159"/>
      <c r="L212" s="241"/>
      <c r="M212" s="241"/>
      <c r="N212" s="159"/>
      <c r="O212" s="159"/>
      <c r="P212" s="159"/>
      <c r="Q212" s="241"/>
      <c r="R212" s="159"/>
      <c r="S212" s="159"/>
      <c r="T212" s="159"/>
    </row>
    <row r="213" spans="2:20" ht="13.5">
      <c r="B213" s="159"/>
      <c r="C213" s="964"/>
      <c r="D213" s="159"/>
      <c r="E213" s="159"/>
      <c r="F213" s="159"/>
      <c r="G213" s="159"/>
      <c r="H213" s="159"/>
      <c r="I213" s="159"/>
      <c r="J213" s="159"/>
      <c r="K213" s="159"/>
      <c r="L213" s="241"/>
      <c r="M213" s="241"/>
      <c r="N213" s="159"/>
      <c r="O213" s="159"/>
      <c r="P213" s="159"/>
      <c r="Q213" s="241"/>
      <c r="R213" s="159"/>
      <c r="S213" s="159"/>
      <c r="T213" s="159"/>
    </row>
    <row r="214" spans="2:20" ht="13.5">
      <c r="B214" s="159"/>
      <c r="C214" s="964"/>
      <c r="D214" s="159"/>
      <c r="E214" s="159"/>
      <c r="F214" s="159"/>
      <c r="G214" s="159"/>
      <c r="H214" s="159"/>
      <c r="I214" s="159"/>
      <c r="J214" s="159"/>
      <c r="K214" s="159"/>
      <c r="L214" s="241"/>
      <c r="M214" s="241"/>
      <c r="N214" s="159"/>
      <c r="O214" s="159"/>
      <c r="P214" s="159"/>
      <c r="Q214" s="241"/>
      <c r="R214" s="159"/>
      <c r="S214" s="159"/>
      <c r="T214" s="159"/>
    </row>
    <row r="215" spans="2:20" ht="13.5">
      <c r="B215" s="159"/>
      <c r="C215" s="964"/>
      <c r="D215" s="159"/>
      <c r="E215" s="159"/>
      <c r="F215" s="159"/>
      <c r="G215" s="159"/>
      <c r="H215" s="159"/>
      <c r="I215" s="159"/>
      <c r="J215" s="159"/>
      <c r="K215" s="159"/>
      <c r="L215" s="241"/>
      <c r="M215" s="241"/>
      <c r="N215" s="159"/>
      <c r="O215" s="159"/>
      <c r="P215" s="159"/>
      <c r="Q215" s="241"/>
      <c r="R215" s="159"/>
      <c r="S215" s="159"/>
      <c r="T215" s="159"/>
    </row>
    <row r="216" spans="2:20" ht="13.5">
      <c r="B216" s="159"/>
      <c r="C216" s="964"/>
      <c r="D216" s="159"/>
      <c r="E216" s="159"/>
      <c r="F216" s="159"/>
      <c r="G216" s="159"/>
      <c r="H216" s="159"/>
      <c r="I216" s="159"/>
      <c r="J216" s="159"/>
      <c r="K216" s="159"/>
      <c r="L216" s="241"/>
      <c r="M216" s="241"/>
      <c r="N216" s="159"/>
      <c r="O216" s="159"/>
      <c r="P216" s="159"/>
      <c r="Q216" s="241"/>
      <c r="R216" s="159"/>
      <c r="S216" s="159"/>
      <c r="T216" s="159"/>
    </row>
    <row r="217" spans="2:20" ht="13.5">
      <c r="B217" s="159"/>
      <c r="C217" s="964"/>
      <c r="D217" s="159"/>
      <c r="E217" s="159"/>
      <c r="F217" s="159"/>
      <c r="G217" s="159"/>
      <c r="H217" s="159"/>
      <c r="I217" s="159"/>
      <c r="J217" s="159"/>
      <c r="K217" s="159"/>
      <c r="L217" s="241"/>
      <c r="M217" s="241"/>
      <c r="N217" s="159"/>
      <c r="O217" s="159"/>
      <c r="P217" s="159"/>
      <c r="Q217" s="241"/>
      <c r="R217" s="159"/>
      <c r="S217" s="159"/>
      <c r="T217" s="159"/>
    </row>
    <row r="218" spans="2:20" ht="13.5">
      <c r="B218" s="159"/>
      <c r="C218" s="964"/>
      <c r="D218" s="159"/>
      <c r="E218" s="159"/>
      <c r="F218" s="159"/>
      <c r="G218" s="159"/>
      <c r="H218" s="159"/>
      <c r="I218" s="159"/>
      <c r="J218" s="159"/>
      <c r="K218" s="159"/>
      <c r="L218" s="241"/>
      <c r="M218" s="241"/>
      <c r="N218" s="159"/>
      <c r="O218" s="159"/>
      <c r="P218" s="159"/>
      <c r="Q218" s="241"/>
      <c r="R218" s="159"/>
      <c r="S218" s="159"/>
      <c r="T218" s="159"/>
    </row>
    <row r="219" spans="2:20" ht="13.5">
      <c r="B219" s="159"/>
      <c r="C219" s="964"/>
      <c r="D219" s="159"/>
      <c r="E219" s="159"/>
      <c r="F219" s="159"/>
      <c r="G219" s="159"/>
      <c r="H219" s="159"/>
      <c r="I219" s="159"/>
      <c r="J219" s="159"/>
      <c r="K219" s="159"/>
      <c r="L219" s="241"/>
      <c r="M219" s="241"/>
      <c r="N219" s="159"/>
      <c r="O219" s="159"/>
      <c r="P219" s="159"/>
      <c r="Q219" s="241"/>
      <c r="R219" s="159"/>
      <c r="S219" s="159"/>
      <c r="T219" s="159"/>
    </row>
    <row r="220" spans="2:20" ht="13.5">
      <c r="B220" s="159"/>
      <c r="C220" s="964"/>
      <c r="D220" s="159"/>
      <c r="E220" s="159"/>
      <c r="F220" s="159"/>
      <c r="G220" s="159"/>
      <c r="H220" s="159"/>
      <c r="I220" s="159"/>
      <c r="J220" s="159"/>
      <c r="K220" s="159"/>
      <c r="L220" s="241"/>
      <c r="M220" s="241"/>
      <c r="N220" s="159"/>
      <c r="O220" s="159"/>
      <c r="P220" s="159"/>
      <c r="Q220" s="241"/>
      <c r="R220" s="159"/>
      <c r="S220" s="159"/>
      <c r="T220" s="159"/>
    </row>
    <row r="221" spans="2:20" ht="13.5">
      <c r="B221" s="159"/>
      <c r="C221" s="964"/>
      <c r="D221" s="159"/>
      <c r="E221" s="159"/>
      <c r="F221" s="159"/>
      <c r="G221" s="159"/>
      <c r="H221" s="159"/>
      <c r="I221" s="159"/>
      <c r="J221" s="159"/>
      <c r="K221" s="159"/>
      <c r="L221" s="241"/>
      <c r="M221" s="241"/>
      <c r="N221" s="159"/>
      <c r="O221" s="159"/>
      <c r="P221" s="159"/>
      <c r="Q221" s="241"/>
      <c r="R221" s="159"/>
      <c r="S221" s="159"/>
      <c r="T221" s="159"/>
    </row>
    <row r="222" spans="2:20" ht="13.5">
      <c r="B222" s="159"/>
      <c r="C222" s="964"/>
      <c r="D222" s="159"/>
      <c r="E222" s="159"/>
      <c r="F222" s="159"/>
      <c r="G222" s="159"/>
      <c r="H222" s="159"/>
      <c r="I222" s="159"/>
      <c r="J222" s="159"/>
      <c r="K222" s="159"/>
      <c r="L222" s="241"/>
      <c r="M222" s="241"/>
      <c r="N222" s="159"/>
      <c r="O222" s="159"/>
      <c r="P222" s="159"/>
      <c r="Q222" s="241"/>
      <c r="R222" s="159"/>
      <c r="S222" s="159"/>
      <c r="T222" s="159"/>
    </row>
    <row r="223" spans="2:20" ht="13.5">
      <c r="B223" s="159"/>
      <c r="C223" s="964"/>
      <c r="D223" s="159"/>
      <c r="E223" s="159"/>
      <c r="F223" s="159"/>
      <c r="G223" s="159"/>
      <c r="H223" s="159"/>
      <c r="I223" s="159"/>
      <c r="J223" s="159"/>
      <c r="K223" s="159"/>
      <c r="L223" s="241"/>
      <c r="M223" s="241"/>
      <c r="N223" s="159"/>
      <c r="O223" s="159"/>
      <c r="P223" s="159"/>
      <c r="Q223" s="241"/>
      <c r="R223" s="159"/>
      <c r="S223" s="159"/>
      <c r="T223" s="159"/>
    </row>
    <row r="224" spans="2:20" ht="13.5">
      <c r="B224" s="159"/>
      <c r="C224" s="964"/>
      <c r="D224" s="159"/>
      <c r="E224" s="159"/>
      <c r="F224" s="159"/>
      <c r="G224" s="159"/>
      <c r="H224" s="159"/>
      <c r="I224" s="159"/>
      <c r="J224" s="159"/>
      <c r="K224" s="159"/>
      <c r="L224" s="241"/>
      <c r="M224" s="241"/>
      <c r="N224" s="159"/>
      <c r="O224" s="159"/>
      <c r="P224" s="159"/>
      <c r="Q224" s="241"/>
      <c r="R224" s="159"/>
      <c r="S224" s="159"/>
      <c r="T224" s="159"/>
    </row>
    <row r="225" spans="2:20" ht="13.5">
      <c r="B225" s="159"/>
      <c r="C225" s="964"/>
      <c r="D225" s="159"/>
      <c r="E225" s="159"/>
      <c r="F225" s="159"/>
      <c r="G225" s="159"/>
      <c r="H225" s="159"/>
      <c r="I225" s="159"/>
      <c r="J225" s="159"/>
      <c r="K225" s="159"/>
      <c r="L225" s="241"/>
      <c r="M225" s="241"/>
      <c r="N225" s="159"/>
      <c r="O225" s="159"/>
      <c r="P225" s="159"/>
      <c r="Q225" s="241"/>
      <c r="R225" s="159"/>
      <c r="S225" s="159"/>
      <c r="T225" s="159"/>
    </row>
    <row r="226" spans="2:20" ht="13.5">
      <c r="B226" s="159"/>
      <c r="C226" s="964"/>
      <c r="D226" s="159"/>
      <c r="E226" s="159"/>
      <c r="F226" s="159"/>
      <c r="G226" s="159"/>
      <c r="H226" s="159"/>
      <c r="I226" s="159"/>
      <c r="J226" s="159"/>
      <c r="K226" s="159"/>
      <c r="L226" s="241"/>
      <c r="M226" s="241"/>
      <c r="N226" s="159"/>
      <c r="O226" s="159"/>
      <c r="P226" s="159"/>
      <c r="Q226" s="241"/>
      <c r="R226" s="159"/>
      <c r="S226" s="159"/>
      <c r="T226" s="159"/>
    </row>
    <row r="227" spans="2:20" ht="13.5">
      <c r="B227" s="159"/>
      <c r="C227" s="964"/>
      <c r="D227" s="159"/>
      <c r="E227" s="159"/>
      <c r="F227" s="159"/>
      <c r="G227" s="159"/>
      <c r="H227" s="159"/>
      <c r="I227" s="159"/>
      <c r="J227" s="159"/>
      <c r="K227" s="159"/>
      <c r="L227" s="241"/>
      <c r="M227" s="241"/>
      <c r="N227" s="159"/>
      <c r="O227" s="159"/>
      <c r="P227" s="159"/>
      <c r="Q227" s="241"/>
      <c r="R227" s="159"/>
      <c r="S227" s="159"/>
      <c r="T227" s="159"/>
    </row>
    <row r="228" spans="2:20" ht="13.5">
      <c r="B228" s="159"/>
      <c r="C228" s="964"/>
      <c r="D228" s="159"/>
      <c r="E228" s="159"/>
      <c r="F228" s="159"/>
      <c r="G228" s="159"/>
      <c r="H228" s="159"/>
      <c r="I228" s="159"/>
      <c r="J228" s="159"/>
      <c r="K228" s="159"/>
      <c r="L228" s="241"/>
      <c r="M228" s="241"/>
      <c r="N228" s="159"/>
      <c r="O228" s="159"/>
      <c r="P228" s="159"/>
      <c r="Q228" s="241"/>
      <c r="R228" s="159"/>
      <c r="S228" s="159"/>
      <c r="T228" s="159"/>
    </row>
    <row r="229" spans="2:20" ht="13.5">
      <c r="B229" s="159"/>
      <c r="C229" s="964"/>
      <c r="D229" s="159"/>
      <c r="E229" s="159"/>
      <c r="F229" s="159"/>
      <c r="G229" s="159"/>
      <c r="H229" s="159"/>
      <c r="I229" s="159"/>
      <c r="J229" s="159"/>
      <c r="K229" s="159"/>
      <c r="L229" s="241"/>
      <c r="M229" s="241"/>
      <c r="N229" s="159"/>
      <c r="O229" s="159"/>
      <c r="P229" s="159"/>
      <c r="Q229" s="241"/>
      <c r="R229" s="159"/>
      <c r="S229" s="159"/>
      <c r="T229" s="159"/>
    </row>
    <row r="230" spans="2:20" ht="13.5">
      <c r="B230" s="159"/>
      <c r="C230" s="964"/>
      <c r="D230" s="159"/>
      <c r="E230" s="159"/>
      <c r="F230" s="159"/>
      <c r="G230" s="159"/>
      <c r="H230" s="159"/>
      <c r="I230" s="159"/>
      <c r="J230" s="159"/>
      <c r="K230" s="159"/>
      <c r="L230" s="241"/>
      <c r="M230" s="241"/>
      <c r="N230" s="159"/>
      <c r="O230" s="159"/>
      <c r="P230" s="159"/>
      <c r="Q230" s="241"/>
      <c r="R230" s="159"/>
      <c r="S230" s="159"/>
      <c r="T230" s="159"/>
    </row>
    <row r="231" spans="2:20" ht="13.5">
      <c r="B231" s="159"/>
      <c r="C231" s="964"/>
      <c r="D231" s="159"/>
      <c r="E231" s="159"/>
      <c r="F231" s="159"/>
      <c r="G231" s="159"/>
      <c r="H231" s="159"/>
      <c r="I231" s="159"/>
      <c r="J231" s="159"/>
      <c r="K231" s="159"/>
      <c r="L231" s="241"/>
      <c r="M231" s="241"/>
      <c r="N231" s="159"/>
      <c r="O231" s="159"/>
      <c r="P231" s="159"/>
      <c r="Q231" s="241"/>
      <c r="R231" s="159"/>
      <c r="S231" s="159"/>
      <c r="T231" s="159"/>
    </row>
    <row r="232" spans="2:20" ht="13.5">
      <c r="B232" s="159"/>
      <c r="C232" s="964"/>
      <c r="D232" s="159"/>
      <c r="E232" s="159"/>
      <c r="F232" s="159"/>
      <c r="G232" s="159"/>
      <c r="H232" s="159"/>
      <c r="I232" s="159"/>
      <c r="J232" s="159"/>
      <c r="K232" s="159"/>
      <c r="L232" s="241"/>
      <c r="M232" s="241"/>
      <c r="N232" s="159"/>
      <c r="O232" s="159"/>
      <c r="P232" s="159"/>
      <c r="Q232" s="241"/>
      <c r="R232" s="159"/>
      <c r="S232" s="159"/>
      <c r="T232" s="159"/>
    </row>
    <row r="233" spans="2:20" ht="13.5">
      <c r="B233" s="159"/>
      <c r="C233" s="964"/>
      <c r="D233" s="159"/>
      <c r="E233" s="159"/>
      <c r="F233" s="159"/>
      <c r="G233" s="159"/>
      <c r="H233" s="159"/>
      <c r="I233" s="159"/>
      <c r="J233" s="159"/>
      <c r="K233" s="159"/>
      <c r="L233" s="241"/>
      <c r="M233" s="241"/>
      <c r="N233" s="159"/>
      <c r="O233" s="159"/>
      <c r="P233" s="159"/>
      <c r="Q233" s="241"/>
      <c r="R233" s="159"/>
      <c r="S233" s="159"/>
      <c r="T233" s="159"/>
    </row>
    <row r="234" spans="2:20" ht="13.5">
      <c r="B234" s="159"/>
      <c r="C234" s="964"/>
      <c r="D234" s="159"/>
      <c r="E234" s="159"/>
      <c r="F234" s="159"/>
      <c r="G234" s="159"/>
      <c r="H234" s="159"/>
      <c r="I234" s="159"/>
      <c r="J234" s="159"/>
      <c r="K234" s="159"/>
      <c r="L234" s="241"/>
      <c r="M234" s="241"/>
      <c r="N234" s="159"/>
      <c r="O234" s="159"/>
      <c r="P234" s="159"/>
      <c r="Q234" s="241"/>
      <c r="R234" s="159"/>
      <c r="S234" s="159"/>
      <c r="T234" s="159"/>
    </row>
    <row r="235" spans="2:20" ht="13.5">
      <c r="B235" s="159"/>
      <c r="C235" s="964"/>
      <c r="D235" s="159"/>
      <c r="E235" s="159"/>
      <c r="F235" s="159"/>
      <c r="G235" s="159"/>
      <c r="H235" s="159"/>
      <c r="I235" s="159"/>
      <c r="J235" s="159"/>
      <c r="K235" s="159"/>
      <c r="L235" s="241"/>
      <c r="M235" s="241"/>
      <c r="N235" s="159"/>
      <c r="O235" s="159"/>
      <c r="P235" s="159"/>
      <c r="Q235" s="241"/>
      <c r="R235" s="159"/>
      <c r="S235" s="159"/>
      <c r="T235" s="159"/>
    </row>
    <row r="236" spans="2:20" ht="13.5">
      <c r="B236" s="159"/>
      <c r="C236" s="964"/>
      <c r="D236" s="159"/>
      <c r="E236" s="159"/>
      <c r="F236" s="159"/>
      <c r="G236" s="159"/>
      <c r="H236" s="159"/>
      <c r="I236" s="159"/>
      <c r="J236" s="159"/>
      <c r="K236" s="159"/>
      <c r="L236" s="241"/>
      <c r="M236" s="241"/>
      <c r="N236" s="159"/>
      <c r="O236" s="159"/>
      <c r="P236" s="159"/>
      <c r="Q236" s="241"/>
      <c r="R236" s="159"/>
      <c r="S236" s="159"/>
      <c r="T236" s="159"/>
    </row>
    <row r="237" spans="2:20" ht="13.5">
      <c r="B237" s="159"/>
      <c r="C237" s="964"/>
      <c r="D237" s="159"/>
      <c r="E237" s="159"/>
      <c r="F237" s="159"/>
      <c r="G237" s="159"/>
      <c r="H237" s="159"/>
      <c r="I237" s="159"/>
      <c r="J237" s="159"/>
      <c r="K237" s="159"/>
      <c r="L237" s="241"/>
      <c r="M237" s="241"/>
      <c r="N237" s="159"/>
      <c r="O237" s="159"/>
      <c r="P237" s="159"/>
      <c r="Q237" s="241"/>
      <c r="R237" s="159"/>
      <c r="S237" s="159"/>
      <c r="T237" s="159"/>
    </row>
    <row r="238" spans="2:20" ht="13.5">
      <c r="B238" s="159"/>
      <c r="C238" s="964"/>
      <c r="D238" s="159"/>
      <c r="E238" s="159"/>
      <c r="F238" s="159"/>
      <c r="G238" s="159"/>
      <c r="H238" s="159"/>
      <c r="I238" s="159"/>
      <c r="J238" s="159"/>
      <c r="K238" s="159"/>
      <c r="L238" s="241"/>
      <c r="M238" s="241"/>
      <c r="N238" s="159"/>
      <c r="O238" s="159"/>
      <c r="P238" s="159"/>
      <c r="Q238" s="241"/>
      <c r="R238" s="159"/>
      <c r="S238" s="159"/>
      <c r="T238" s="159"/>
    </row>
    <row r="239" spans="2:20" ht="13.5">
      <c r="B239" s="159"/>
      <c r="C239" s="964"/>
      <c r="D239" s="159"/>
      <c r="E239" s="159"/>
      <c r="F239" s="159"/>
      <c r="G239" s="159"/>
      <c r="H239" s="159"/>
      <c r="I239" s="159"/>
      <c r="J239" s="159"/>
      <c r="K239" s="159"/>
      <c r="L239" s="241"/>
      <c r="M239" s="241"/>
      <c r="N239" s="159"/>
      <c r="O239" s="159"/>
      <c r="P239" s="159"/>
      <c r="Q239" s="241"/>
      <c r="R239" s="159"/>
      <c r="S239" s="159"/>
      <c r="T239" s="159"/>
    </row>
    <row r="240" spans="2:20" ht="13.5">
      <c r="B240" s="159"/>
      <c r="C240" s="964"/>
      <c r="D240" s="159"/>
      <c r="E240" s="159"/>
      <c r="F240" s="159"/>
      <c r="G240" s="159"/>
      <c r="H240" s="159"/>
      <c r="I240" s="159"/>
      <c r="J240" s="159"/>
      <c r="K240" s="159"/>
      <c r="L240" s="241"/>
      <c r="M240" s="241"/>
      <c r="N240" s="159"/>
      <c r="O240" s="159"/>
      <c r="P240" s="159"/>
      <c r="Q240" s="241"/>
      <c r="R240" s="159"/>
      <c r="S240" s="159"/>
      <c r="T240" s="159"/>
    </row>
    <row r="241" spans="2:20" ht="13.5">
      <c r="B241" s="159"/>
      <c r="C241" s="964"/>
      <c r="D241" s="159"/>
      <c r="E241" s="159"/>
      <c r="F241" s="159"/>
      <c r="G241" s="159"/>
      <c r="H241" s="159"/>
      <c r="I241" s="159"/>
      <c r="J241" s="159"/>
      <c r="K241" s="159"/>
      <c r="L241" s="241"/>
      <c r="M241" s="241"/>
      <c r="N241" s="159"/>
      <c r="O241" s="159"/>
      <c r="P241" s="159"/>
      <c r="Q241" s="241"/>
      <c r="R241" s="159"/>
      <c r="S241" s="159"/>
      <c r="T241" s="159"/>
    </row>
    <row r="242" spans="2:20" ht="13.5">
      <c r="B242" s="159"/>
      <c r="C242" s="964"/>
      <c r="D242" s="159"/>
      <c r="E242" s="159"/>
      <c r="F242" s="159"/>
      <c r="G242" s="159"/>
      <c r="H242" s="159"/>
      <c r="I242" s="159"/>
      <c r="J242" s="159"/>
      <c r="K242" s="159"/>
      <c r="L242" s="241"/>
      <c r="M242" s="241"/>
      <c r="N242" s="159"/>
      <c r="O242" s="159"/>
      <c r="P242" s="159"/>
      <c r="Q242" s="241"/>
      <c r="R242" s="159"/>
      <c r="S242" s="159"/>
      <c r="T242" s="159"/>
    </row>
    <row r="243" spans="2:20" ht="13.5">
      <c r="B243" s="159"/>
      <c r="C243" s="964"/>
      <c r="D243" s="159"/>
      <c r="E243" s="159"/>
      <c r="F243" s="159"/>
      <c r="G243" s="159"/>
      <c r="H243" s="159"/>
      <c r="I243" s="159"/>
      <c r="J243" s="159"/>
      <c r="K243" s="159"/>
      <c r="L243" s="241"/>
      <c r="M243" s="241"/>
      <c r="N243" s="159"/>
      <c r="O243" s="159"/>
      <c r="P243" s="159"/>
      <c r="Q243" s="241"/>
      <c r="R243" s="159"/>
      <c r="S243" s="159"/>
      <c r="T243" s="159"/>
    </row>
    <row r="244" spans="2:20" ht="13.5">
      <c r="B244" s="159"/>
      <c r="C244" s="964"/>
      <c r="D244" s="159"/>
      <c r="E244" s="159"/>
      <c r="F244" s="159"/>
      <c r="G244" s="159"/>
      <c r="H244" s="159"/>
      <c r="I244" s="159"/>
      <c r="J244" s="159"/>
      <c r="K244" s="159"/>
      <c r="L244" s="241"/>
      <c r="M244" s="241"/>
      <c r="N244" s="159"/>
      <c r="O244" s="159"/>
      <c r="P244" s="159"/>
      <c r="Q244" s="241"/>
      <c r="R244" s="159"/>
      <c r="S244" s="159"/>
      <c r="T244" s="159"/>
    </row>
    <row r="245" spans="2:20" ht="13.5">
      <c r="B245" s="159"/>
      <c r="C245" s="964"/>
      <c r="D245" s="159"/>
      <c r="E245" s="159"/>
      <c r="F245" s="159"/>
      <c r="G245" s="159"/>
      <c r="H245" s="159"/>
      <c r="I245" s="159"/>
      <c r="J245" s="159"/>
      <c r="K245" s="159"/>
      <c r="L245" s="241"/>
      <c r="M245" s="241"/>
      <c r="N245" s="159"/>
      <c r="O245" s="159"/>
      <c r="P245" s="159"/>
      <c r="Q245" s="241"/>
      <c r="R245" s="159"/>
      <c r="S245" s="159"/>
      <c r="T245" s="159"/>
    </row>
    <row r="246" spans="2:20" ht="13.5">
      <c r="B246" s="159"/>
      <c r="C246" s="964"/>
      <c r="D246" s="159"/>
      <c r="E246" s="159"/>
      <c r="F246" s="159"/>
      <c r="G246" s="159"/>
      <c r="H246" s="159"/>
      <c r="I246" s="159"/>
      <c r="J246" s="159"/>
      <c r="K246" s="159"/>
      <c r="L246" s="241"/>
      <c r="M246" s="241"/>
      <c r="N246" s="159"/>
      <c r="O246" s="159"/>
      <c r="P246" s="159"/>
      <c r="Q246" s="241"/>
      <c r="R246" s="159"/>
      <c r="S246" s="159"/>
      <c r="T246" s="159"/>
    </row>
    <row r="247" spans="2:20" ht="13.5">
      <c r="B247" s="159"/>
      <c r="C247" s="964"/>
      <c r="D247" s="159"/>
      <c r="E247" s="159"/>
      <c r="F247" s="159"/>
      <c r="G247" s="159"/>
      <c r="H247" s="159"/>
      <c r="I247" s="159"/>
      <c r="J247" s="159"/>
      <c r="K247" s="159"/>
      <c r="L247" s="241"/>
      <c r="M247" s="241"/>
      <c r="N247" s="159"/>
      <c r="O247" s="159"/>
      <c r="P247" s="159"/>
      <c r="Q247" s="241"/>
      <c r="R247" s="159"/>
      <c r="S247" s="159"/>
      <c r="T247" s="159"/>
    </row>
    <row r="248" spans="2:20" ht="13.5">
      <c r="B248" s="159"/>
      <c r="C248" s="964"/>
      <c r="D248" s="159"/>
      <c r="E248" s="159"/>
      <c r="F248" s="159"/>
      <c r="G248" s="159"/>
      <c r="H248" s="159"/>
      <c r="I248" s="159"/>
      <c r="J248" s="159"/>
      <c r="K248" s="159"/>
      <c r="L248" s="241"/>
      <c r="M248" s="241"/>
      <c r="N248" s="159"/>
      <c r="O248" s="159"/>
      <c r="P248" s="159"/>
      <c r="Q248" s="241"/>
      <c r="R248" s="159"/>
      <c r="S248" s="159"/>
      <c r="T248" s="159"/>
    </row>
    <row r="249" spans="2:20" ht="13.5">
      <c r="B249" s="159"/>
      <c r="C249" s="964"/>
      <c r="D249" s="159"/>
      <c r="E249" s="159"/>
      <c r="F249" s="159"/>
      <c r="G249" s="159"/>
      <c r="H249" s="159"/>
      <c r="I249" s="159"/>
      <c r="J249" s="159"/>
      <c r="K249" s="159"/>
      <c r="L249" s="241"/>
      <c r="M249" s="241"/>
      <c r="N249" s="159"/>
      <c r="O249" s="159"/>
      <c r="P249" s="159"/>
      <c r="Q249" s="241"/>
      <c r="R249" s="159"/>
      <c r="S249" s="159"/>
      <c r="T249" s="159"/>
    </row>
    <row r="250" spans="2:20" ht="13.5">
      <c r="B250" s="159"/>
      <c r="C250" s="964"/>
      <c r="D250" s="159"/>
      <c r="E250" s="159"/>
      <c r="F250" s="159"/>
      <c r="G250" s="159"/>
      <c r="H250" s="159"/>
      <c r="I250" s="159"/>
      <c r="J250" s="159"/>
      <c r="K250" s="159"/>
      <c r="L250" s="241"/>
      <c r="M250" s="241"/>
      <c r="N250" s="159"/>
      <c r="O250" s="159"/>
      <c r="P250" s="159"/>
      <c r="Q250" s="241"/>
      <c r="R250" s="159"/>
      <c r="S250" s="159"/>
      <c r="T250" s="159"/>
    </row>
    <row r="251" spans="2:20" ht="13.5">
      <c r="B251" s="159"/>
      <c r="C251" s="964"/>
      <c r="D251" s="159"/>
      <c r="E251" s="159"/>
      <c r="F251" s="159"/>
      <c r="G251" s="159"/>
      <c r="H251" s="159"/>
      <c r="I251" s="159"/>
      <c r="J251" s="159"/>
      <c r="K251" s="159"/>
      <c r="L251" s="241"/>
      <c r="M251" s="241"/>
      <c r="N251" s="159"/>
      <c r="O251" s="159"/>
      <c r="P251" s="159"/>
      <c r="Q251" s="241"/>
      <c r="R251" s="159"/>
      <c r="S251" s="159"/>
      <c r="T251" s="159"/>
    </row>
    <row r="252" spans="2:20" ht="13.5">
      <c r="B252" s="159"/>
      <c r="C252" s="964"/>
      <c r="D252" s="159"/>
      <c r="E252" s="159"/>
      <c r="F252" s="159"/>
      <c r="G252" s="159"/>
      <c r="H252" s="159"/>
      <c r="I252" s="159"/>
      <c r="J252" s="159"/>
      <c r="K252" s="159"/>
      <c r="L252" s="241"/>
      <c r="M252" s="241"/>
      <c r="N252" s="159"/>
      <c r="O252" s="159"/>
      <c r="P252" s="159"/>
      <c r="Q252" s="241"/>
      <c r="R252" s="159"/>
      <c r="S252" s="159"/>
      <c r="T252" s="159"/>
    </row>
    <row r="253" spans="2:20" ht="13.5">
      <c r="B253" s="159"/>
      <c r="C253" s="964"/>
      <c r="D253" s="159"/>
      <c r="E253" s="159"/>
      <c r="F253" s="159"/>
      <c r="G253" s="159"/>
      <c r="H253" s="159"/>
      <c r="I253" s="159"/>
      <c r="J253" s="159"/>
      <c r="K253" s="159"/>
      <c r="L253" s="241"/>
      <c r="M253" s="241"/>
      <c r="N253" s="159"/>
      <c r="O253" s="159"/>
      <c r="P253" s="159"/>
      <c r="Q253" s="241"/>
      <c r="R253" s="159"/>
      <c r="S253" s="159"/>
      <c r="T253" s="159"/>
    </row>
    <row r="254" spans="2:20" ht="13.5">
      <c r="B254" s="159"/>
      <c r="C254" s="964"/>
      <c r="D254" s="159"/>
      <c r="E254" s="159"/>
      <c r="F254" s="159"/>
      <c r="G254" s="159"/>
      <c r="H254" s="159"/>
      <c r="I254" s="159"/>
      <c r="J254" s="159"/>
      <c r="K254" s="159"/>
      <c r="L254" s="241"/>
      <c r="M254" s="241"/>
      <c r="N254" s="159"/>
      <c r="O254" s="159"/>
      <c r="P254" s="159"/>
      <c r="Q254" s="241"/>
      <c r="R254" s="159"/>
      <c r="S254" s="159"/>
      <c r="T254" s="159"/>
    </row>
    <row r="255" spans="2:20" ht="13.5">
      <c r="B255" s="159"/>
      <c r="C255" s="964"/>
      <c r="D255" s="159"/>
      <c r="E255" s="159"/>
      <c r="F255" s="159"/>
      <c r="G255" s="159"/>
      <c r="H255" s="159"/>
      <c r="I255" s="159"/>
      <c r="J255" s="159"/>
      <c r="K255" s="159"/>
      <c r="L255" s="241"/>
      <c r="M255" s="241"/>
      <c r="N255" s="159"/>
      <c r="O255" s="159"/>
      <c r="P255" s="159"/>
      <c r="Q255" s="241"/>
      <c r="R255" s="159"/>
      <c r="S255" s="159"/>
      <c r="T255" s="159"/>
    </row>
    <row r="256" spans="2:20" ht="13.5">
      <c r="B256" s="159"/>
      <c r="C256" s="964"/>
      <c r="D256" s="159"/>
      <c r="E256" s="159"/>
      <c r="F256" s="159"/>
      <c r="G256" s="159"/>
      <c r="H256" s="159"/>
      <c r="I256" s="159"/>
      <c r="J256" s="159"/>
      <c r="K256" s="159"/>
      <c r="L256" s="241"/>
      <c r="M256" s="241"/>
      <c r="N256" s="159"/>
      <c r="O256" s="159"/>
      <c r="P256" s="159"/>
      <c r="Q256" s="241"/>
      <c r="R256" s="159"/>
      <c r="S256" s="159"/>
      <c r="T256" s="159"/>
    </row>
    <row r="257" spans="2:20" ht="13.5">
      <c r="B257" s="159"/>
      <c r="C257" s="964"/>
      <c r="D257" s="159"/>
      <c r="E257" s="159"/>
      <c r="F257" s="159"/>
      <c r="G257" s="159"/>
      <c r="H257" s="159"/>
      <c r="I257" s="159"/>
      <c r="J257" s="159"/>
      <c r="K257" s="159"/>
      <c r="L257" s="241"/>
      <c r="M257" s="241"/>
      <c r="N257" s="159"/>
      <c r="O257" s="159"/>
      <c r="P257" s="159"/>
      <c r="Q257" s="241"/>
      <c r="R257" s="159"/>
      <c r="S257" s="159"/>
      <c r="T257" s="159"/>
    </row>
    <row r="258" spans="2:20" ht="13.5">
      <c r="B258" s="159"/>
      <c r="C258" s="964"/>
      <c r="D258" s="159"/>
      <c r="E258" s="159"/>
      <c r="F258" s="159"/>
      <c r="G258" s="159"/>
      <c r="H258" s="159"/>
      <c r="I258" s="159"/>
      <c r="J258" s="159"/>
      <c r="K258" s="159"/>
      <c r="L258" s="241"/>
      <c r="M258" s="241"/>
      <c r="N258" s="159"/>
      <c r="O258" s="159"/>
      <c r="P258" s="159"/>
      <c r="Q258" s="241"/>
      <c r="R258" s="159"/>
      <c r="S258" s="159"/>
      <c r="T258" s="159"/>
    </row>
    <row r="259" spans="2:20" ht="13.5">
      <c r="B259" s="159"/>
      <c r="C259" s="964"/>
      <c r="D259" s="159"/>
      <c r="E259" s="159"/>
      <c r="F259" s="159"/>
      <c r="G259" s="159"/>
      <c r="H259" s="159"/>
      <c r="I259" s="159"/>
      <c r="J259" s="159"/>
      <c r="K259" s="159"/>
      <c r="L259" s="241"/>
      <c r="M259" s="241"/>
      <c r="N259" s="159"/>
      <c r="O259" s="159"/>
      <c r="P259" s="159"/>
      <c r="Q259" s="241"/>
      <c r="R259" s="159"/>
      <c r="S259" s="159"/>
      <c r="T259" s="159"/>
    </row>
    <row r="260" spans="2:20" ht="13.5">
      <c r="B260" s="159"/>
      <c r="C260" s="964"/>
      <c r="D260" s="159"/>
      <c r="E260" s="159"/>
      <c r="F260" s="159"/>
      <c r="G260" s="159"/>
      <c r="H260" s="159"/>
      <c r="I260" s="159"/>
      <c r="J260" s="159"/>
      <c r="K260" s="159"/>
      <c r="L260" s="241"/>
      <c r="M260" s="241"/>
      <c r="N260" s="159"/>
      <c r="O260" s="159"/>
      <c r="P260" s="159"/>
      <c r="Q260" s="241"/>
      <c r="R260" s="159"/>
      <c r="S260" s="159"/>
      <c r="T260" s="159"/>
    </row>
    <row r="261" spans="2:20" ht="13.5">
      <c r="B261" s="159"/>
      <c r="C261" s="964"/>
      <c r="D261" s="159"/>
      <c r="E261" s="159"/>
      <c r="F261" s="159"/>
      <c r="G261" s="159"/>
      <c r="H261" s="159"/>
      <c r="I261" s="159"/>
      <c r="J261" s="159"/>
      <c r="K261" s="159"/>
      <c r="L261" s="241"/>
      <c r="M261" s="241"/>
      <c r="N261" s="159"/>
      <c r="O261" s="159"/>
      <c r="P261" s="159"/>
      <c r="Q261" s="241"/>
      <c r="R261" s="159"/>
      <c r="S261" s="159"/>
      <c r="T261" s="159"/>
    </row>
    <row r="262" spans="2:20" ht="13.5">
      <c r="B262" s="159"/>
      <c r="C262" s="964"/>
      <c r="D262" s="159"/>
      <c r="E262" s="159"/>
      <c r="F262" s="159"/>
      <c r="G262" s="159"/>
      <c r="H262" s="159"/>
      <c r="I262" s="159"/>
      <c r="J262" s="159"/>
      <c r="K262" s="159"/>
      <c r="L262" s="241"/>
      <c r="M262" s="241"/>
      <c r="N262" s="159"/>
      <c r="O262" s="159"/>
      <c r="P262" s="159"/>
      <c r="Q262" s="241"/>
      <c r="R262" s="159"/>
      <c r="S262" s="159"/>
      <c r="T262" s="159"/>
    </row>
    <row r="263" spans="2:20" ht="13.5">
      <c r="B263" s="159"/>
      <c r="C263" s="964"/>
      <c r="D263" s="159"/>
      <c r="E263" s="159"/>
      <c r="F263" s="159"/>
      <c r="G263" s="159"/>
      <c r="H263" s="159"/>
      <c r="I263" s="159"/>
      <c r="J263" s="159"/>
      <c r="K263" s="159"/>
      <c r="L263" s="241"/>
      <c r="M263" s="241"/>
      <c r="N263" s="159"/>
      <c r="O263" s="159"/>
      <c r="P263" s="159"/>
      <c r="Q263" s="241"/>
      <c r="R263" s="159"/>
      <c r="S263" s="159"/>
      <c r="T263" s="159"/>
    </row>
    <row r="264" spans="2:20" ht="13.5">
      <c r="B264" s="159"/>
      <c r="C264" s="964"/>
      <c r="D264" s="159"/>
      <c r="E264" s="159"/>
      <c r="F264" s="159"/>
      <c r="G264" s="159"/>
      <c r="H264" s="159"/>
      <c r="I264" s="159"/>
      <c r="J264" s="159"/>
      <c r="K264" s="159"/>
      <c r="L264" s="241"/>
      <c r="M264" s="241"/>
      <c r="N264" s="159"/>
      <c r="O264" s="159"/>
      <c r="P264" s="159"/>
      <c r="Q264" s="241"/>
      <c r="R264" s="159"/>
      <c r="S264" s="159"/>
      <c r="T264" s="159"/>
    </row>
    <row r="265" spans="2:20" ht="13.5">
      <c r="B265" s="159"/>
      <c r="C265" s="964"/>
      <c r="D265" s="159"/>
      <c r="E265" s="159"/>
      <c r="F265" s="159"/>
      <c r="G265" s="159"/>
      <c r="H265" s="159"/>
      <c r="I265" s="159"/>
      <c r="J265" s="159"/>
      <c r="K265" s="159"/>
      <c r="L265" s="241"/>
      <c r="M265" s="241"/>
      <c r="N265" s="159"/>
      <c r="O265" s="159"/>
      <c r="P265" s="159"/>
      <c r="Q265" s="241"/>
      <c r="R265" s="159"/>
      <c r="S265" s="159"/>
      <c r="T265" s="159"/>
    </row>
    <row r="266" spans="2:20" ht="13.5">
      <c r="B266" s="159"/>
      <c r="C266" s="964"/>
      <c r="D266" s="159"/>
      <c r="E266" s="159"/>
      <c r="F266" s="159"/>
      <c r="G266" s="159"/>
      <c r="H266" s="159"/>
      <c r="I266" s="159"/>
      <c r="J266" s="159"/>
      <c r="K266" s="159"/>
      <c r="L266" s="241"/>
      <c r="M266" s="241"/>
      <c r="N266" s="159"/>
      <c r="O266" s="159"/>
      <c r="P266" s="159"/>
      <c r="Q266" s="241"/>
      <c r="R266" s="159"/>
      <c r="S266" s="159"/>
      <c r="T266" s="159"/>
    </row>
    <row r="267" spans="2:20" ht="13.5">
      <c r="B267" s="159"/>
      <c r="C267" s="964"/>
      <c r="D267" s="159"/>
      <c r="E267" s="159"/>
      <c r="F267" s="159"/>
      <c r="G267" s="159"/>
      <c r="H267" s="159"/>
      <c r="I267" s="159"/>
      <c r="J267" s="159"/>
      <c r="K267" s="159"/>
      <c r="L267" s="241"/>
      <c r="M267" s="241"/>
      <c r="N267" s="159"/>
      <c r="O267" s="159"/>
      <c r="P267" s="159"/>
      <c r="Q267" s="241"/>
      <c r="R267" s="159"/>
      <c r="S267" s="159"/>
      <c r="T267" s="159"/>
    </row>
    <row r="268" spans="2:20" ht="13.5">
      <c r="B268" s="159"/>
      <c r="C268" s="964"/>
      <c r="D268" s="159"/>
      <c r="E268" s="159"/>
      <c r="F268" s="159"/>
      <c r="G268" s="159"/>
      <c r="H268" s="159"/>
      <c r="I268" s="159"/>
      <c r="J268" s="159"/>
      <c r="K268" s="159"/>
      <c r="L268" s="241"/>
      <c r="M268" s="241"/>
      <c r="N268" s="159"/>
      <c r="O268" s="159"/>
      <c r="P268" s="159"/>
      <c r="Q268" s="241"/>
      <c r="R268" s="159"/>
      <c r="S268" s="159"/>
      <c r="T268" s="159"/>
    </row>
    <row r="269" spans="2:20" ht="13.5">
      <c r="B269" s="159"/>
      <c r="C269" s="964"/>
      <c r="D269" s="159"/>
      <c r="E269" s="159"/>
      <c r="F269" s="159"/>
      <c r="G269" s="159"/>
      <c r="H269" s="159"/>
      <c r="I269" s="159"/>
      <c r="J269" s="159"/>
      <c r="K269" s="159"/>
      <c r="L269" s="241"/>
      <c r="M269" s="241"/>
      <c r="N269" s="159"/>
      <c r="O269" s="159"/>
      <c r="P269" s="159"/>
      <c r="Q269" s="241"/>
      <c r="R269" s="159"/>
      <c r="S269" s="159"/>
      <c r="T269" s="159"/>
    </row>
    <row r="270" spans="2:20" ht="13.5">
      <c r="B270" s="159"/>
      <c r="C270" s="964"/>
      <c r="D270" s="159"/>
      <c r="E270" s="159"/>
      <c r="F270" s="159"/>
      <c r="G270" s="159"/>
      <c r="H270" s="159"/>
      <c r="I270" s="159"/>
      <c r="J270" s="159"/>
      <c r="K270" s="159"/>
      <c r="L270" s="241"/>
      <c r="M270" s="241"/>
      <c r="N270" s="159"/>
      <c r="O270" s="159"/>
      <c r="P270" s="159"/>
      <c r="Q270" s="241"/>
      <c r="R270" s="159"/>
      <c r="S270" s="159"/>
      <c r="T270" s="159"/>
    </row>
    <row r="271" spans="2:20" ht="13.5">
      <c r="B271" s="159"/>
      <c r="C271" s="964"/>
      <c r="D271" s="159"/>
      <c r="E271" s="159"/>
      <c r="F271" s="159"/>
      <c r="G271" s="159"/>
      <c r="H271" s="159"/>
      <c r="I271" s="159"/>
      <c r="J271" s="159"/>
      <c r="K271" s="159"/>
      <c r="L271" s="241"/>
      <c r="M271" s="241"/>
      <c r="N271" s="159"/>
      <c r="O271" s="159"/>
      <c r="P271" s="159"/>
      <c r="Q271" s="241"/>
      <c r="R271" s="159"/>
      <c r="S271" s="159"/>
      <c r="T271" s="159"/>
    </row>
    <row r="272" spans="2:20" ht="13.5">
      <c r="B272" s="159"/>
      <c r="C272" s="964"/>
      <c r="D272" s="159"/>
      <c r="E272" s="159"/>
      <c r="F272" s="159"/>
      <c r="G272" s="159"/>
      <c r="H272" s="159"/>
      <c r="I272" s="159"/>
      <c r="J272" s="159"/>
      <c r="K272" s="159"/>
      <c r="L272" s="241"/>
      <c r="M272" s="241"/>
      <c r="N272" s="159"/>
      <c r="O272" s="159"/>
      <c r="P272" s="159"/>
      <c r="Q272" s="241"/>
      <c r="R272" s="159"/>
      <c r="S272" s="159"/>
      <c r="T272" s="159"/>
    </row>
    <row r="273" spans="2:20" ht="13.5">
      <c r="B273" s="159"/>
      <c r="C273" s="964"/>
      <c r="D273" s="159"/>
      <c r="E273" s="159"/>
      <c r="F273" s="159"/>
      <c r="G273" s="159"/>
      <c r="H273" s="159"/>
      <c r="I273" s="159"/>
      <c r="J273" s="159"/>
      <c r="K273" s="159"/>
      <c r="L273" s="241"/>
      <c r="M273" s="241"/>
      <c r="N273" s="159"/>
      <c r="O273" s="159"/>
      <c r="P273" s="159"/>
      <c r="Q273" s="241"/>
      <c r="R273" s="159"/>
      <c r="S273" s="159"/>
      <c r="T273" s="159"/>
    </row>
    <row r="274" spans="2:20" ht="13.5">
      <c r="B274" s="159"/>
      <c r="C274" s="964"/>
      <c r="D274" s="159"/>
      <c r="E274" s="159"/>
      <c r="F274" s="159"/>
      <c r="G274" s="159"/>
      <c r="H274" s="159"/>
      <c r="I274" s="159"/>
      <c r="J274" s="159"/>
      <c r="K274" s="159"/>
      <c r="L274" s="241"/>
      <c r="M274" s="241"/>
      <c r="N274" s="159"/>
      <c r="O274" s="159"/>
      <c r="P274" s="159"/>
      <c r="Q274" s="241"/>
      <c r="R274" s="159"/>
      <c r="S274" s="159"/>
      <c r="T274" s="159"/>
    </row>
    <row r="275" spans="2:20" ht="13.5">
      <c r="B275" s="159"/>
      <c r="C275" s="964"/>
      <c r="D275" s="159"/>
      <c r="E275" s="159"/>
      <c r="F275" s="159"/>
      <c r="G275" s="159"/>
      <c r="H275" s="159"/>
      <c r="I275" s="159"/>
      <c r="J275" s="159"/>
      <c r="K275" s="159"/>
      <c r="L275" s="241"/>
      <c r="M275" s="241"/>
      <c r="N275" s="159"/>
      <c r="O275" s="159"/>
      <c r="P275" s="159"/>
      <c r="Q275" s="241"/>
      <c r="R275" s="159"/>
      <c r="S275" s="159"/>
      <c r="T275" s="159"/>
    </row>
    <row r="276" spans="2:20" ht="13.5">
      <c r="B276" s="159"/>
      <c r="C276" s="964"/>
      <c r="D276" s="159"/>
      <c r="E276" s="159"/>
      <c r="F276" s="159"/>
      <c r="G276" s="159"/>
      <c r="H276" s="159"/>
      <c r="I276" s="159"/>
      <c r="J276" s="159"/>
      <c r="K276" s="159"/>
      <c r="L276" s="241"/>
      <c r="M276" s="241"/>
      <c r="N276" s="159"/>
      <c r="O276" s="159"/>
      <c r="P276" s="159"/>
      <c r="Q276" s="241"/>
      <c r="R276" s="159"/>
      <c r="S276" s="159"/>
      <c r="T276" s="159"/>
    </row>
    <row r="277" spans="2:20" ht="13.5">
      <c r="B277" s="159"/>
      <c r="C277" s="964"/>
      <c r="D277" s="159"/>
      <c r="E277" s="159"/>
      <c r="F277" s="159"/>
      <c r="G277" s="159"/>
      <c r="H277" s="159"/>
      <c r="I277" s="159"/>
      <c r="J277" s="159"/>
      <c r="K277" s="159"/>
      <c r="L277" s="241"/>
      <c r="M277" s="241"/>
      <c r="N277" s="159"/>
      <c r="O277" s="159"/>
      <c r="P277" s="159"/>
      <c r="Q277" s="241"/>
      <c r="R277" s="159"/>
      <c r="S277" s="159"/>
      <c r="T277" s="159"/>
    </row>
    <row r="278" spans="2:20" ht="13.5">
      <c r="B278" s="159"/>
      <c r="C278" s="964"/>
      <c r="D278" s="159"/>
      <c r="E278" s="159"/>
      <c r="F278" s="159"/>
      <c r="G278" s="159"/>
      <c r="H278" s="159"/>
      <c r="I278" s="159"/>
      <c r="J278" s="159"/>
      <c r="K278" s="159"/>
      <c r="L278" s="241"/>
      <c r="M278" s="241"/>
      <c r="N278" s="159"/>
      <c r="O278" s="159"/>
      <c r="P278" s="159"/>
      <c r="Q278" s="241"/>
      <c r="R278" s="159"/>
      <c r="S278" s="159"/>
      <c r="T278" s="159"/>
    </row>
    <row r="279" spans="2:20" ht="13.5">
      <c r="B279" s="159"/>
      <c r="C279" s="964"/>
      <c r="D279" s="159"/>
      <c r="E279" s="159"/>
      <c r="F279" s="159"/>
      <c r="G279" s="159"/>
      <c r="H279" s="159"/>
      <c r="I279" s="159"/>
      <c r="J279" s="159"/>
      <c r="K279" s="159"/>
      <c r="L279" s="241"/>
      <c r="M279" s="241"/>
      <c r="N279" s="159"/>
      <c r="O279" s="159"/>
      <c r="P279" s="159"/>
      <c r="Q279" s="241"/>
      <c r="R279" s="159"/>
      <c r="S279" s="159"/>
      <c r="T279" s="159"/>
    </row>
    <row r="280" spans="2:20" ht="13.5">
      <c r="B280" s="159"/>
      <c r="C280" s="964"/>
      <c r="D280" s="159"/>
      <c r="E280" s="159"/>
      <c r="F280" s="159"/>
      <c r="G280" s="159"/>
      <c r="H280" s="159"/>
      <c r="I280" s="159"/>
      <c r="J280" s="159"/>
      <c r="K280" s="159"/>
      <c r="L280" s="241"/>
      <c r="M280" s="241"/>
      <c r="N280" s="159"/>
      <c r="O280" s="159"/>
      <c r="P280" s="159"/>
      <c r="Q280" s="241"/>
      <c r="R280" s="159"/>
      <c r="S280" s="159"/>
      <c r="T280" s="159"/>
    </row>
    <row r="281" spans="2:20" ht="13.5">
      <c r="B281" s="159"/>
      <c r="C281" s="964"/>
      <c r="D281" s="159"/>
      <c r="E281" s="159"/>
      <c r="F281" s="159"/>
      <c r="G281" s="159"/>
      <c r="H281" s="159"/>
      <c r="I281" s="159"/>
      <c r="J281" s="159"/>
      <c r="K281" s="159"/>
      <c r="L281" s="241"/>
      <c r="M281" s="241"/>
      <c r="N281" s="159"/>
      <c r="O281" s="159"/>
      <c r="P281" s="159"/>
      <c r="Q281" s="241"/>
      <c r="R281" s="159"/>
      <c r="S281" s="159"/>
      <c r="T281" s="159"/>
    </row>
    <row r="282" spans="2:20" ht="13.5">
      <c r="B282" s="159"/>
      <c r="C282" s="964"/>
      <c r="D282" s="159"/>
      <c r="E282" s="159"/>
      <c r="F282" s="159"/>
      <c r="G282" s="159"/>
      <c r="H282" s="159"/>
      <c r="I282" s="159"/>
      <c r="J282" s="159"/>
      <c r="K282" s="159"/>
      <c r="L282" s="241"/>
      <c r="M282" s="241"/>
      <c r="N282" s="159"/>
      <c r="O282" s="159"/>
      <c r="P282" s="159"/>
      <c r="Q282" s="241"/>
      <c r="R282" s="159"/>
      <c r="S282" s="159"/>
      <c r="T282" s="159"/>
    </row>
    <row r="283" spans="2:20" ht="13.5">
      <c r="B283" s="159"/>
      <c r="C283" s="964"/>
      <c r="D283" s="159"/>
      <c r="E283" s="159"/>
      <c r="F283" s="159"/>
      <c r="G283" s="159"/>
      <c r="H283" s="159"/>
      <c r="I283" s="159"/>
      <c r="J283" s="159"/>
      <c r="K283" s="159"/>
      <c r="L283" s="241"/>
      <c r="M283" s="241"/>
      <c r="N283" s="159"/>
      <c r="O283" s="159"/>
      <c r="P283" s="159"/>
      <c r="Q283" s="241"/>
      <c r="R283" s="159"/>
      <c r="S283" s="159"/>
      <c r="T283" s="159"/>
    </row>
    <row r="284" spans="2:20" ht="13.5">
      <c r="B284" s="159"/>
      <c r="C284" s="964"/>
      <c r="D284" s="159"/>
      <c r="E284" s="159"/>
      <c r="F284" s="159"/>
      <c r="G284" s="159"/>
      <c r="H284" s="159"/>
      <c r="I284" s="159"/>
      <c r="J284" s="159"/>
      <c r="K284" s="159"/>
      <c r="L284" s="241"/>
      <c r="M284" s="241"/>
      <c r="N284" s="159"/>
      <c r="O284" s="159"/>
      <c r="P284" s="159"/>
      <c r="Q284" s="241"/>
      <c r="R284" s="159"/>
      <c r="S284" s="159"/>
      <c r="T284" s="159"/>
    </row>
    <row r="285" spans="2:20" ht="13.5">
      <c r="B285" s="159"/>
      <c r="C285" s="964"/>
      <c r="D285" s="159"/>
      <c r="E285" s="159"/>
      <c r="F285" s="159"/>
      <c r="G285" s="159"/>
      <c r="H285" s="159"/>
      <c r="I285" s="159"/>
      <c r="J285" s="159"/>
      <c r="K285" s="159"/>
      <c r="L285" s="241"/>
      <c r="M285" s="241"/>
      <c r="N285" s="159"/>
      <c r="O285" s="159"/>
      <c r="P285" s="159"/>
      <c r="Q285" s="241"/>
      <c r="R285" s="159"/>
      <c r="S285" s="159"/>
      <c r="T285" s="159"/>
    </row>
    <row r="286" spans="2:20" ht="13.5">
      <c r="B286" s="159"/>
      <c r="C286" s="964"/>
      <c r="D286" s="159"/>
      <c r="E286" s="159"/>
      <c r="F286" s="159"/>
      <c r="G286" s="159"/>
      <c r="H286" s="159"/>
      <c r="I286" s="159"/>
      <c r="J286" s="159"/>
      <c r="K286" s="159"/>
      <c r="L286" s="241"/>
      <c r="M286" s="241"/>
      <c r="N286" s="159"/>
      <c r="O286" s="159"/>
      <c r="P286" s="159"/>
      <c r="Q286" s="241"/>
      <c r="R286" s="159"/>
      <c r="S286" s="159"/>
      <c r="T286" s="159"/>
    </row>
    <row r="287" spans="2:20" ht="13.5">
      <c r="B287" s="159"/>
      <c r="C287" s="964"/>
      <c r="D287" s="159"/>
      <c r="E287" s="159"/>
      <c r="F287" s="159"/>
      <c r="G287" s="159"/>
      <c r="H287" s="159"/>
      <c r="I287" s="159"/>
      <c r="J287" s="159"/>
      <c r="K287" s="159"/>
      <c r="L287" s="241"/>
      <c r="M287" s="241"/>
      <c r="N287" s="159"/>
      <c r="O287" s="159"/>
      <c r="P287" s="159"/>
      <c r="Q287" s="241"/>
      <c r="R287" s="159"/>
      <c r="S287" s="159"/>
      <c r="T287" s="159"/>
    </row>
    <row r="288" spans="2:20" ht="13.5">
      <c r="B288" s="159"/>
      <c r="C288" s="964"/>
      <c r="D288" s="159"/>
      <c r="E288" s="159"/>
      <c r="F288" s="159"/>
      <c r="G288" s="159"/>
      <c r="H288" s="159"/>
      <c r="I288" s="159"/>
      <c r="J288" s="159"/>
      <c r="K288" s="159"/>
      <c r="L288" s="241"/>
      <c r="M288" s="241"/>
      <c r="N288" s="159"/>
      <c r="O288" s="159"/>
      <c r="P288" s="159"/>
      <c r="Q288" s="241"/>
      <c r="R288" s="159"/>
      <c r="S288" s="159"/>
      <c r="T288" s="159"/>
    </row>
    <row r="289" spans="2:20" ht="13.5">
      <c r="B289" s="159"/>
      <c r="C289" s="964"/>
      <c r="D289" s="159"/>
      <c r="E289" s="159"/>
      <c r="F289" s="159"/>
      <c r="G289" s="159"/>
      <c r="H289" s="159"/>
      <c r="I289" s="159"/>
      <c r="J289" s="159"/>
      <c r="K289" s="159"/>
      <c r="L289" s="241"/>
      <c r="M289" s="241"/>
      <c r="N289" s="159"/>
      <c r="O289" s="159"/>
      <c r="P289" s="159"/>
      <c r="Q289" s="241"/>
      <c r="R289" s="159"/>
      <c r="S289" s="159"/>
      <c r="T289" s="159"/>
    </row>
    <row r="290" spans="2:20" ht="13.5">
      <c r="B290" s="159"/>
      <c r="C290" s="964"/>
      <c r="D290" s="159"/>
      <c r="E290" s="159"/>
      <c r="F290" s="159"/>
      <c r="G290" s="159"/>
      <c r="H290" s="159"/>
      <c r="I290" s="159"/>
      <c r="J290" s="159"/>
      <c r="K290" s="159"/>
      <c r="L290" s="241"/>
      <c r="M290" s="241"/>
      <c r="N290" s="159"/>
      <c r="O290" s="159"/>
      <c r="P290" s="159"/>
      <c r="Q290" s="241"/>
      <c r="R290" s="159"/>
      <c r="S290" s="159"/>
      <c r="T290" s="159"/>
    </row>
    <row r="291" spans="2:20" ht="13.5">
      <c r="B291" s="159"/>
      <c r="C291" s="964"/>
      <c r="D291" s="159"/>
      <c r="E291" s="159"/>
      <c r="F291" s="159"/>
      <c r="G291" s="159"/>
      <c r="H291" s="159"/>
      <c r="I291" s="159"/>
      <c r="J291" s="159"/>
      <c r="K291" s="159"/>
      <c r="L291" s="241"/>
      <c r="M291" s="241"/>
      <c r="N291" s="159"/>
      <c r="O291" s="159"/>
      <c r="P291" s="159"/>
      <c r="Q291" s="241"/>
      <c r="R291" s="159"/>
      <c r="S291" s="159"/>
      <c r="T291" s="159"/>
    </row>
    <row r="292" spans="2:20" ht="13.5">
      <c r="B292" s="159"/>
      <c r="C292" s="964"/>
      <c r="D292" s="159"/>
      <c r="E292" s="159"/>
      <c r="F292" s="159"/>
      <c r="G292" s="159"/>
      <c r="H292" s="159"/>
      <c r="I292" s="159"/>
      <c r="J292" s="159"/>
      <c r="K292" s="159"/>
      <c r="L292" s="241"/>
      <c r="M292" s="241"/>
      <c r="N292" s="159"/>
      <c r="O292" s="159"/>
      <c r="P292" s="159"/>
      <c r="Q292" s="241"/>
      <c r="R292" s="159"/>
      <c r="S292" s="159"/>
      <c r="T292" s="159"/>
    </row>
    <row r="293" spans="2:20" ht="13.5">
      <c r="B293" s="159"/>
      <c r="C293" s="964"/>
      <c r="D293" s="159"/>
      <c r="E293" s="159"/>
      <c r="F293" s="159"/>
      <c r="G293" s="159"/>
      <c r="H293" s="159"/>
      <c r="I293" s="159"/>
      <c r="J293" s="159"/>
      <c r="K293" s="159"/>
      <c r="L293" s="241"/>
      <c r="M293" s="241"/>
      <c r="N293" s="159"/>
      <c r="O293" s="159"/>
      <c r="P293" s="159"/>
      <c r="Q293" s="241"/>
      <c r="R293" s="159"/>
      <c r="S293" s="159"/>
      <c r="T293" s="159"/>
    </row>
    <row r="294" spans="2:20" ht="13.5">
      <c r="B294" s="159"/>
      <c r="C294" s="964"/>
      <c r="D294" s="159"/>
      <c r="E294" s="159"/>
      <c r="F294" s="159"/>
      <c r="G294" s="159"/>
      <c r="H294" s="159"/>
      <c r="I294" s="159"/>
      <c r="J294" s="159"/>
      <c r="K294" s="159"/>
      <c r="L294" s="241"/>
      <c r="M294" s="241"/>
      <c r="N294" s="159"/>
      <c r="O294" s="159"/>
      <c r="P294" s="159"/>
      <c r="Q294" s="241"/>
      <c r="R294" s="159"/>
      <c r="S294" s="159"/>
      <c r="T294" s="159"/>
    </row>
    <row r="295" spans="2:20" ht="13.5">
      <c r="B295" s="159"/>
      <c r="C295" s="964"/>
      <c r="D295" s="159"/>
      <c r="E295" s="159"/>
      <c r="F295" s="159"/>
      <c r="G295" s="159"/>
      <c r="H295" s="159"/>
      <c r="I295" s="159"/>
      <c r="J295" s="159"/>
      <c r="K295" s="159"/>
      <c r="L295" s="241"/>
      <c r="M295" s="241"/>
      <c r="N295" s="159"/>
      <c r="O295" s="159"/>
      <c r="P295" s="159"/>
      <c r="Q295" s="241"/>
      <c r="R295" s="159"/>
      <c r="S295" s="159"/>
      <c r="T295" s="159"/>
    </row>
    <row r="296" spans="2:20" ht="13.5">
      <c r="B296" s="159"/>
      <c r="C296" s="964"/>
      <c r="D296" s="159"/>
      <c r="E296" s="159"/>
      <c r="F296" s="159"/>
      <c r="G296" s="159"/>
      <c r="H296" s="159"/>
      <c r="I296" s="159"/>
      <c r="J296" s="159"/>
      <c r="K296" s="159"/>
      <c r="L296" s="241"/>
      <c r="M296" s="241"/>
      <c r="N296" s="159"/>
      <c r="O296" s="159"/>
      <c r="P296" s="159"/>
      <c r="Q296" s="241"/>
      <c r="R296" s="159"/>
      <c r="S296" s="159"/>
      <c r="T296" s="159"/>
    </row>
    <row r="297" spans="2:20" ht="13.5">
      <c r="B297" s="159"/>
      <c r="C297" s="964"/>
      <c r="D297" s="159"/>
      <c r="E297" s="159"/>
      <c r="F297" s="159"/>
      <c r="G297" s="159"/>
      <c r="H297" s="159"/>
      <c r="I297" s="159"/>
      <c r="J297" s="159"/>
      <c r="K297" s="159"/>
      <c r="L297" s="241"/>
      <c r="M297" s="241"/>
      <c r="N297" s="159"/>
      <c r="O297" s="159"/>
      <c r="P297" s="159"/>
      <c r="Q297" s="241"/>
      <c r="R297" s="159"/>
      <c r="S297" s="159"/>
      <c r="T297" s="159"/>
    </row>
    <row r="298" spans="2:20" ht="13.5">
      <c r="B298" s="159"/>
      <c r="C298" s="964"/>
      <c r="D298" s="159"/>
      <c r="E298" s="159"/>
      <c r="F298" s="159"/>
      <c r="G298" s="159"/>
      <c r="H298" s="159"/>
      <c r="I298" s="159"/>
      <c r="J298" s="159"/>
      <c r="K298" s="159"/>
      <c r="L298" s="241"/>
      <c r="M298" s="241"/>
      <c r="N298" s="159"/>
      <c r="O298" s="159"/>
      <c r="P298" s="159"/>
      <c r="Q298" s="241"/>
      <c r="R298" s="159"/>
      <c r="S298" s="159"/>
      <c r="T298" s="159"/>
    </row>
    <row r="299" spans="2:20" ht="13.5">
      <c r="B299" s="159"/>
      <c r="C299" s="964"/>
      <c r="D299" s="159"/>
      <c r="E299" s="159"/>
      <c r="F299" s="159"/>
      <c r="G299" s="159"/>
      <c r="H299" s="159"/>
      <c r="I299" s="159"/>
      <c r="J299" s="159"/>
      <c r="K299" s="159"/>
      <c r="L299" s="241"/>
      <c r="M299" s="241"/>
      <c r="N299" s="159"/>
      <c r="O299" s="159"/>
      <c r="P299" s="159"/>
      <c r="Q299" s="241"/>
      <c r="R299" s="159"/>
      <c r="S299" s="159"/>
      <c r="T299" s="159"/>
    </row>
    <row r="300" spans="2:20" ht="13.5">
      <c r="B300" s="159"/>
      <c r="C300" s="964"/>
      <c r="D300" s="159"/>
      <c r="E300" s="159"/>
      <c r="F300" s="159"/>
      <c r="G300" s="159"/>
      <c r="H300" s="159"/>
      <c r="I300" s="159"/>
      <c r="J300" s="159"/>
      <c r="K300" s="159"/>
      <c r="L300" s="241"/>
      <c r="M300" s="241"/>
      <c r="N300" s="159"/>
      <c r="O300" s="159"/>
      <c r="P300" s="159"/>
      <c r="Q300" s="241"/>
      <c r="R300" s="159"/>
      <c r="S300" s="159"/>
      <c r="T300" s="159"/>
    </row>
    <row r="301" spans="2:20" ht="13.5">
      <c r="B301" s="159"/>
      <c r="C301" s="964"/>
      <c r="D301" s="159"/>
      <c r="E301" s="159"/>
      <c r="F301" s="159"/>
      <c r="G301" s="159"/>
      <c r="H301" s="159"/>
      <c r="I301" s="159"/>
      <c r="J301" s="159"/>
      <c r="K301" s="159"/>
      <c r="L301" s="241"/>
      <c r="M301" s="241"/>
      <c r="N301" s="159"/>
      <c r="O301" s="159"/>
      <c r="P301" s="159"/>
      <c r="Q301" s="241"/>
      <c r="R301" s="159"/>
      <c r="S301" s="159"/>
      <c r="T301" s="159"/>
    </row>
    <row r="302" spans="2:20" ht="13.5">
      <c r="B302" s="159"/>
      <c r="C302" s="964"/>
      <c r="D302" s="159"/>
      <c r="E302" s="159"/>
      <c r="F302" s="159"/>
      <c r="G302" s="159"/>
      <c r="H302" s="159"/>
      <c r="I302" s="159"/>
      <c r="J302" s="159"/>
      <c r="K302" s="159"/>
      <c r="L302" s="241"/>
      <c r="M302" s="241"/>
      <c r="N302" s="159"/>
      <c r="O302" s="159"/>
      <c r="P302" s="159"/>
      <c r="Q302" s="241"/>
      <c r="R302" s="159"/>
      <c r="S302" s="159"/>
      <c r="T302" s="159"/>
    </row>
    <row r="303" spans="2:20" ht="13.5">
      <c r="B303" s="159"/>
      <c r="C303" s="964"/>
      <c r="D303" s="159"/>
      <c r="E303" s="159"/>
      <c r="F303" s="159"/>
      <c r="G303" s="159"/>
      <c r="H303" s="159"/>
      <c r="I303" s="159"/>
      <c r="J303" s="159"/>
      <c r="K303" s="159"/>
      <c r="L303" s="241"/>
      <c r="M303" s="241"/>
      <c r="N303" s="159"/>
      <c r="O303" s="159"/>
      <c r="P303" s="159"/>
      <c r="Q303" s="241"/>
      <c r="R303" s="159"/>
      <c r="S303" s="159"/>
      <c r="T303" s="159"/>
    </row>
    <row r="304" spans="2:20" ht="13.5">
      <c r="B304" s="159"/>
      <c r="C304" s="964"/>
      <c r="D304" s="159"/>
      <c r="E304" s="159"/>
      <c r="F304" s="159"/>
      <c r="G304" s="159"/>
      <c r="H304" s="159"/>
      <c r="I304" s="159"/>
      <c r="J304" s="159"/>
      <c r="K304" s="159"/>
      <c r="L304" s="241"/>
      <c r="M304" s="241"/>
      <c r="N304" s="159"/>
      <c r="O304" s="159"/>
      <c r="P304" s="159"/>
      <c r="Q304" s="241"/>
      <c r="R304" s="159"/>
      <c r="S304" s="159"/>
      <c r="T304" s="159"/>
    </row>
    <row r="305" spans="2:20" ht="13.5">
      <c r="B305" s="159"/>
      <c r="C305" s="964"/>
      <c r="D305" s="159"/>
      <c r="E305" s="159"/>
      <c r="F305" s="159"/>
      <c r="G305" s="159"/>
      <c r="H305" s="159"/>
      <c r="I305" s="159"/>
      <c r="J305" s="159"/>
      <c r="K305" s="159"/>
      <c r="L305" s="241"/>
      <c r="M305" s="241"/>
      <c r="N305" s="159"/>
      <c r="O305" s="159"/>
      <c r="P305" s="159"/>
      <c r="Q305" s="241"/>
      <c r="R305" s="159"/>
      <c r="S305" s="159"/>
      <c r="T305" s="159"/>
    </row>
    <row r="306" spans="2:20" ht="13.5">
      <c r="B306" s="159"/>
      <c r="C306" s="964"/>
      <c r="D306" s="159"/>
      <c r="E306" s="159"/>
      <c r="F306" s="159"/>
      <c r="G306" s="159"/>
      <c r="H306" s="159"/>
      <c r="I306" s="159"/>
      <c r="J306" s="159"/>
      <c r="K306" s="159"/>
      <c r="L306" s="241"/>
      <c r="M306" s="241"/>
      <c r="N306" s="159"/>
      <c r="O306" s="159"/>
      <c r="P306" s="159"/>
      <c r="Q306" s="241"/>
      <c r="R306" s="159"/>
      <c r="S306" s="159"/>
      <c r="T306" s="159"/>
    </row>
    <row r="307" spans="2:20" ht="13.5">
      <c r="B307" s="159"/>
      <c r="C307" s="964"/>
      <c r="D307" s="159"/>
      <c r="E307" s="159"/>
      <c r="F307" s="159"/>
      <c r="G307" s="159"/>
      <c r="H307" s="159"/>
      <c r="I307" s="159"/>
      <c r="J307" s="159"/>
      <c r="K307" s="159"/>
      <c r="L307" s="241"/>
      <c r="M307" s="241"/>
      <c r="N307" s="159"/>
      <c r="O307" s="159"/>
      <c r="P307" s="159"/>
      <c r="Q307" s="241"/>
      <c r="R307" s="159"/>
      <c r="S307" s="159"/>
      <c r="T307" s="159"/>
    </row>
    <row r="308" spans="2:20" ht="13.5">
      <c r="B308" s="159"/>
      <c r="C308" s="964"/>
      <c r="D308" s="159"/>
      <c r="E308" s="159"/>
      <c r="F308" s="159"/>
      <c r="G308" s="159"/>
      <c r="H308" s="159"/>
      <c r="I308" s="159"/>
      <c r="J308" s="159"/>
      <c r="K308" s="159"/>
      <c r="L308" s="241"/>
      <c r="M308" s="241"/>
      <c r="N308" s="159"/>
      <c r="O308" s="159"/>
      <c r="P308" s="159"/>
      <c r="Q308" s="241"/>
      <c r="R308" s="159"/>
      <c r="S308" s="159"/>
      <c r="T308" s="159"/>
    </row>
    <row r="309" spans="2:20" ht="13.5">
      <c r="B309" s="159"/>
      <c r="C309" s="964"/>
      <c r="D309" s="159"/>
      <c r="E309" s="159"/>
      <c r="F309" s="159"/>
      <c r="G309" s="159"/>
      <c r="H309" s="159"/>
      <c r="I309" s="159"/>
      <c r="J309" s="159"/>
      <c r="K309" s="159"/>
      <c r="L309" s="241"/>
      <c r="M309" s="241"/>
      <c r="N309" s="159"/>
      <c r="O309" s="159"/>
      <c r="P309" s="159"/>
      <c r="Q309" s="241"/>
      <c r="R309" s="159"/>
      <c r="S309" s="159"/>
      <c r="T309" s="159"/>
    </row>
    <row r="310" spans="2:20" ht="13.5">
      <c r="B310" s="159"/>
      <c r="C310" s="964"/>
      <c r="D310" s="159"/>
      <c r="E310" s="159"/>
      <c r="F310" s="159"/>
      <c r="G310" s="159"/>
      <c r="H310" s="159"/>
      <c r="I310" s="159"/>
      <c r="J310" s="159"/>
      <c r="K310" s="159"/>
      <c r="L310" s="241"/>
      <c r="M310" s="241"/>
      <c r="N310" s="159"/>
      <c r="O310" s="159"/>
      <c r="P310" s="159"/>
      <c r="Q310" s="241"/>
      <c r="R310" s="159"/>
      <c r="S310" s="159"/>
      <c r="T310" s="159"/>
    </row>
    <row r="311" spans="2:20" ht="13.5">
      <c r="B311" s="159"/>
      <c r="C311" s="964"/>
      <c r="D311" s="159"/>
      <c r="E311" s="159"/>
      <c r="F311" s="159"/>
      <c r="G311" s="159"/>
      <c r="H311" s="159"/>
      <c r="I311" s="159"/>
      <c r="J311" s="159"/>
      <c r="K311" s="159"/>
      <c r="L311" s="241"/>
      <c r="M311" s="241"/>
      <c r="N311" s="159"/>
      <c r="O311" s="159"/>
      <c r="P311" s="159"/>
      <c r="Q311" s="241"/>
      <c r="R311" s="159"/>
      <c r="S311" s="159"/>
      <c r="T311" s="159"/>
    </row>
    <row r="312" spans="2:20" ht="13.5">
      <c r="B312" s="159"/>
      <c r="C312" s="964"/>
      <c r="D312" s="159"/>
      <c r="E312" s="159"/>
      <c r="F312" s="159"/>
      <c r="G312" s="159"/>
      <c r="H312" s="159"/>
      <c r="I312" s="159"/>
      <c r="J312" s="159"/>
      <c r="K312" s="159"/>
      <c r="L312" s="241"/>
      <c r="M312" s="241"/>
      <c r="N312" s="159"/>
      <c r="O312" s="159"/>
      <c r="P312" s="159"/>
      <c r="Q312" s="241"/>
      <c r="R312" s="159"/>
      <c r="S312" s="159"/>
      <c r="T312" s="159"/>
    </row>
    <row r="313" spans="2:20" ht="13.5">
      <c r="B313" s="159"/>
      <c r="C313" s="964"/>
      <c r="D313" s="159"/>
      <c r="E313" s="159"/>
      <c r="F313" s="159"/>
      <c r="G313" s="159"/>
      <c r="H313" s="159"/>
      <c r="I313" s="159"/>
      <c r="J313" s="159"/>
      <c r="K313" s="159"/>
      <c r="L313" s="241"/>
      <c r="M313" s="241"/>
      <c r="N313" s="159"/>
      <c r="O313" s="159"/>
      <c r="P313" s="159"/>
      <c r="Q313" s="241"/>
      <c r="R313" s="159"/>
      <c r="S313" s="159"/>
      <c r="T313" s="159"/>
    </row>
    <row r="314" spans="2:20" ht="13.5">
      <c r="B314" s="159"/>
      <c r="C314" s="964"/>
      <c r="D314" s="159"/>
      <c r="E314" s="159"/>
      <c r="F314" s="159"/>
      <c r="G314" s="159"/>
      <c r="H314" s="159"/>
      <c r="I314" s="159"/>
      <c r="J314" s="159"/>
      <c r="K314" s="159"/>
      <c r="L314" s="241"/>
      <c r="M314" s="241"/>
      <c r="N314" s="159"/>
      <c r="O314" s="159"/>
      <c r="P314" s="159"/>
      <c r="Q314" s="241"/>
      <c r="R314" s="159"/>
      <c r="S314" s="159"/>
      <c r="T314" s="159"/>
    </row>
    <row r="315" spans="2:20" ht="13.5">
      <c r="B315" s="159"/>
      <c r="C315" s="964"/>
      <c r="D315" s="159"/>
      <c r="E315" s="159"/>
      <c r="F315" s="159"/>
      <c r="G315" s="159"/>
      <c r="H315" s="159"/>
      <c r="I315" s="159"/>
      <c r="J315" s="159"/>
      <c r="K315" s="159"/>
      <c r="L315" s="241"/>
      <c r="M315" s="241"/>
      <c r="N315" s="159"/>
      <c r="O315" s="159"/>
      <c r="P315" s="159"/>
      <c r="Q315" s="241"/>
      <c r="R315" s="159"/>
      <c r="S315" s="159"/>
      <c r="T315" s="159"/>
    </row>
    <row r="316" spans="2:20" ht="13.5">
      <c r="B316" s="159"/>
      <c r="C316" s="964"/>
      <c r="D316" s="159"/>
      <c r="E316" s="159"/>
      <c r="F316" s="159"/>
      <c r="G316" s="159"/>
      <c r="H316" s="159"/>
      <c r="I316" s="159"/>
      <c r="J316" s="159"/>
      <c r="K316" s="159"/>
      <c r="L316" s="241"/>
      <c r="M316" s="241"/>
      <c r="N316" s="159"/>
      <c r="O316" s="159"/>
      <c r="P316" s="159"/>
      <c r="Q316" s="241"/>
      <c r="R316" s="159"/>
      <c r="S316" s="159"/>
      <c r="T316" s="159"/>
    </row>
    <row r="317" spans="2:20" ht="13.5">
      <c r="B317" s="159"/>
      <c r="C317" s="964"/>
      <c r="D317" s="159"/>
      <c r="E317" s="159"/>
      <c r="F317" s="159"/>
      <c r="G317" s="159"/>
      <c r="H317" s="159"/>
      <c r="I317" s="159"/>
      <c r="J317" s="159"/>
      <c r="K317" s="159"/>
      <c r="L317" s="241"/>
      <c r="M317" s="241"/>
      <c r="N317" s="159"/>
      <c r="O317" s="159"/>
      <c r="P317" s="159"/>
      <c r="Q317" s="241"/>
      <c r="R317" s="159"/>
      <c r="S317" s="159"/>
      <c r="T317" s="159"/>
    </row>
    <row r="318" spans="2:20" ht="13.5">
      <c r="B318" s="159"/>
      <c r="C318" s="964"/>
      <c r="D318" s="159"/>
      <c r="E318" s="159"/>
      <c r="F318" s="159"/>
      <c r="G318" s="159"/>
      <c r="H318" s="159"/>
      <c r="I318" s="159"/>
      <c r="J318" s="159"/>
      <c r="K318" s="159"/>
      <c r="L318" s="241"/>
      <c r="M318" s="241"/>
      <c r="N318" s="159"/>
      <c r="O318" s="159"/>
      <c r="P318" s="159"/>
      <c r="Q318" s="241"/>
      <c r="R318" s="159"/>
      <c r="S318" s="159"/>
      <c r="T318" s="159"/>
    </row>
    <row r="319" spans="2:20" ht="13.5">
      <c r="B319" s="159"/>
      <c r="C319" s="964"/>
      <c r="D319" s="159"/>
      <c r="E319" s="159"/>
      <c r="F319" s="159"/>
      <c r="G319" s="159"/>
      <c r="H319" s="159"/>
      <c r="I319" s="159"/>
      <c r="J319" s="159"/>
      <c r="K319" s="159"/>
      <c r="L319" s="241"/>
      <c r="M319" s="241"/>
      <c r="N319" s="159"/>
      <c r="O319" s="159"/>
      <c r="P319" s="159"/>
      <c r="Q319" s="241"/>
      <c r="R319" s="159"/>
      <c r="S319" s="159"/>
      <c r="T319" s="159"/>
    </row>
    <row r="320" spans="2:20" ht="13.5">
      <c r="B320" s="159"/>
      <c r="C320" s="964"/>
      <c r="D320" s="159"/>
      <c r="E320" s="159"/>
      <c r="F320" s="159"/>
      <c r="G320" s="159"/>
      <c r="H320" s="159"/>
      <c r="I320" s="159"/>
      <c r="J320" s="159"/>
      <c r="K320" s="159"/>
      <c r="L320" s="241"/>
      <c r="M320" s="241"/>
      <c r="N320" s="159"/>
      <c r="O320" s="159"/>
      <c r="P320" s="159"/>
      <c r="Q320" s="241"/>
      <c r="R320" s="159"/>
      <c r="S320" s="159"/>
      <c r="T320" s="159"/>
    </row>
    <row r="321" spans="2:20" ht="13.5">
      <c r="B321" s="159"/>
      <c r="C321" s="964"/>
      <c r="D321" s="159"/>
      <c r="E321" s="159"/>
      <c r="F321" s="159"/>
      <c r="G321" s="159"/>
      <c r="H321" s="159"/>
      <c r="I321" s="159"/>
      <c r="J321" s="159"/>
      <c r="K321" s="159"/>
      <c r="L321" s="241"/>
      <c r="M321" s="241"/>
      <c r="N321" s="159"/>
      <c r="O321" s="159"/>
      <c r="P321" s="159"/>
      <c r="Q321" s="241"/>
      <c r="R321" s="159"/>
      <c r="S321" s="159"/>
      <c r="T321" s="159"/>
    </row>
    <row r="322" spans="2:20" ht="13.5">
      <c r="B322" s="159"/>
      <c r="C322" s="964"/>
      <c r="D322" s="159"/>
      <c r="E322" s="159"/>
      <c r="F322" s="159"/>
      <c r="G322" s="159"/>
      <c r="H322" s="159"/>
      <c r="I322" s="159"/>
      <c r="J322" s="159"/>
      <c r="K322" s="159"/>
      <c r="L322" s="241"/>
      <c r="M322" s="241"/>
      <c r="N322" s="159"/>
      <c r="O322" s="159"/>
      <c r="P322" s="159"/>
      <c r="Q322" s="241"/>
      <c r="R322" s="159"/>
      <c r="S322" s="159"/>
      <c r="T322" s="159"/>
    </row>
    <row r="323" spans="2:20" ht="13.5">
      <c r="B323" s="159"/>
      <c r="C323" s="964"/>
      <c r="D323" s="159"/>
      <c r="E323" s="159"/>
      <c r="F323" s="159"/>
      <c r="G323" s="159"/>
      <c r="H323" s="159"/>
      <c r="I323" s="159"/>
      <c r="J323" s="159"/>
      <c r="K323" s="159"/>
      <c r="L323" s="241"/>
      <c r="M323" s="241"/>
      <c r="N323" s="159"/>
      <c r="O323" s="159"/>
      <c r="P323" s="159"/>
      <c r="Q323" s="241"/>
      <c r="R323" s="159"/>
      <c r="S323" s="159"/>
      <c r="T323" s="159"/>
    </row>
    <row r="324" spans="2:20" ht="13.5">
      <c r="B324" s="159"/>
      <c r="C324" s="964"/>
      <c r="D324" s="159"/>
      <c r="E324" s="159"/>
      <c r="F324" s="159"/>
      <c r="G324" s="159"/>
      <c r="H324" s="159"/>
      <c r="I324" s="159"/>
      <c r="J324" s="159"/>
      <c r="K324" s="159"/>
      <c r="L324" s="241"/>
      <c r="M324" s="241"/>
      <c r="N324" s="159"/>
      <c r="O324" s="159"/>
      <c r="P324" s="159"/>
      <c r="Q324" s="241"/>
      <c r="R324" s="159"/>
      <c r="S324" s="159"/>
      <c r="T324" s="159"/>
    </row>
    <row r="325" spans="2:20" ht="13.5">
      <c r="B325" s="159"/>
      <c r="C325" s="964"/>
      <c r="D325" s="159"/>
      <c r="E325" s="159"/>
      <c r="F325" s="159"/>
      <c r="G325" s="159"/>
      <c r="H325" s="159"/>
      <c r="I325" s="159"/>
      <c r="J325" s="159"/>
      <c r="K325" s="159"/>
      <c r="L325" s="241"/>
      <c r="M325" s="241"/>
      <c r="N325" s="159"/>
      <c r="O325" s="159"/>
      <c r="P325" s="159"/>
      <c r="Q325" s="241"/>
      <c r="R325" s="159"/>
      <c r="S325" s="159"/>
      <c r="T325" s="159"/>
    </row>
    <row r="326" spans="2:20" ht="13.5">
      <c r="B326" s="159"/>
      <c r="C326" s="964"/>
      <c r="D326" s="159"/>
      <c r="E326" s="159"/>
      <c r="F326" s="159"/>
      <c r="G326" s="159"/>
      <c r="H326" s="159"/>
      <c r="I326" s="159"/>
      <c r="J326" s="159"/>
      <c r="K326" s="159"/>
      <c r="L326" s="241"/>
      <c r="M326" s="241"/>
      <c r="N326" s="159"/>
      <c r="O326" s="159"/>
      <c r="P326" s="159"/>
      <c r="Q326" s="241"/>
      <c r="R326" s="159"/>
      <c r="S326" s="159"/>
      <c r="T326" s="159"/>
    </row>
    <row r="327" spans="2:20" ht="13.5">
      <c r="B327" s="159"/>
      <c r="C327" s="964"/>
      <c r="D327" s="159"/>
      <c r="E327" s="159"/>
      <c r="F327" s="159"/>
      <c r="G327" s="159"/>
      <c r="H327" s="159"/>
      <c r="I327" s="159"/>
      <c r="J327" s="159"/>
      <c r="K327" s="159"/>
      <c r="L327" s="241"/>
      <c r="M327" s="241"/>
      <c r="N327" s="159"/>
      <c r="O327" s="159"/>
      <c r="P327" s="159"/>
      <c r="Q327" s="241"/>
      <c r="R327" s="159"/>
      <c r="S327" s="159"/>
      <c r="T327" s="159"/>
    </row>
    <row r="328" spans="2:20" ht="13.5">
      <c r="B328" s="159"/>
      <c r="C328" s="964"/>
      <c r="D328" s="159"/>
      <c r="E328" s="159"/>
      <c r="F328" s="159"/>
      <c r="G328" s="159"/>
      <c r="H328" s="159"/>
      <c r="I328" s="159"/>
      <c r="J328" s="159"/>
      <c r="K328" s="159"/>
      <c r="L328" s="241"/>
      <c r="M328" s="241"/>
      <c r="N328" s="159"/>
      <c r="O328" s="159"/>
      <c r="P328" s="159"/>
      <c r="Q328" s="241"/>
      <c r="R328" s="159"/>
      <c r="S328" s="159"/>
      <c r="T328" s="159"/>
    </row>
    <row r="329" spans="2:20" ht="13.5">
      <c r="B329" s="159"/>
      <c r="C329" s="964"/>
      <c r="D329" s="159"/>
      <c r="E329" s="159"/>
      <c r="F329" s="159"/>
      <c r="G329" s="159"/>
      <c r="H329" s="159"/>
      <c r="I329" s="159"/>
      <c r="J329" s="159"/>
      <c r="K329" s="159"/>
      <c r="L329" s="241"/>
      <c r="M329" s="241"/>
      <c r="N329" s="159"/>
      <c r="O329" s="159"/>
      <c r="P329" s="159"/>
      <c r="Q329" s="241"/>
      <c r="R329" s="159"/>
      <c r="S329" s="159"/>
      <c r="T329" s="159"/>
    </row>
    <row r="330" spans="2:20" ht="13.5">
      <c r="B330" s="159"/>
      <c r="C330" s="964"/>
      <c r="D330" s="159"/>
      <c r="E330" s="159"/>
      <c r="F330" s="159"/>
      <c r="G330" s="159"/>
      <c r="H330" s="159"/>
      <c r="I330" s="159"/>
      <c r="J330" s="159"/>
      <c r="K330" s="159"/>
      <c r="L330" s="241"/>
      <c r="M330" s="241"/>
      <c r="N330" s="159"/>
      <c r="O330" s="159"/>
      <c r="P330" s="159"/>
      <c r="Q330" s="241"/>
      <c r="R330" s="159"/>
      <c r="S330" s="159"/>
      <c r="T330" s="159"/>
    </row>
    <row r="331" spans="2:20" ht="13.5">
      <c r="B331" s="159"/>
      <c r="C331" s="964"/>
      <c r="D331" s="159"/>
      <c r="E331" s="159"/>
      <c r="F331" s="159"/>
      <c r="G331" s="159"/>
      <c r="H331" s="159"/>
      <c r="I331" s="159"/>
      <c r="J331" s="159"/>
      <c r="K331" s="159"/>
      <c r="L331" s="241"/>
      <c r="M331" s="241"/>
      <c r="N331" s="159"/>
      <c r="O331" s="159"/>
      <c r="P331" s="159"/>
      <c r="Q331" s="241"/>
      <c r="R331" s="159"/>
      <c r="S331" s="159"/>
      <c r="T331" s="159"/>
    </row>
    <row r="332" spans="2:20" ht="13.5">
      <c r="B332" s="159"/>
      <c r="C332" s="964"/>
      <c r="D332" s="159"/>
      <c r="E332" s="159"/>
      <c r="F332" s="159"/>
      <c r="G332" s="159"/>
      <c r="H332" s="159"/>
      <c r="I332" s="159"/>
      <c r="J332" s="159"/>
      <c r="K332" s="159"/>
      <c r="L332" s="241"/>
      <c r="M332" s="241"/>
      <c r="N332" s="159"/>
      <c r="O332" s="159"/>
      <c r="P332" s="159"/>
      <c r="Q332" s="241"/>
      <c r="R332" s="159"/>
      <c r="S332" s="159"/>
      <c r="T332" s="159"/>
    </row>
    <row r="333" spans="2:20" ht="13.5">
      <c r="B333" s="159"/>
      <c r="C333" s="964"/>
      <c r="D333" s="159"/>
      <c r="E333" s="159"/>
      <c r="F333" s="159"/>
      <c r="G333" s="159"/>
      <c r="H333" s="159"/>
      <c r="I333" s="159"/>
      <c r="J333" s="159"/>
      <c r="K333" s="159"/>
      <c r="L333" s="241"/>
      <c r="M333" s="241"/>
      <c r="N333" s="159"/>
      <c r="O333" s="159"/>
      <c r="P333" s="159"/>
      <c r="Q333" s="241"/>
      <c r="R333" s="159"/>
      <c r="S333" s="159"/>
      <c r="T333" s="159"/>
    </row>
    <row r="334" spans="2:20" ht="13.5">
      <c r="B334" s="159"/>
      <c r="C334" s="964"/>
      <c r="D334" s="159"/>
      <c r="E334" s="159"/>
      <c r="F334" s="159"/>
      <c r="G334" s="159"/>
      <c r="H334" s="159"/>
      <c r="I334" s="159"/>
      <c r="J334" s="159"/>
      <c r="K334" s="159"/>
      <c r="L334" s="241"/>
      <c r="M334" s="241"/>
      <c r="N334" s="159"/>
      <c r="O334" s="159"/>
      <c r="P334" s="159"/>
      <c r="Q334" s="241"/>
      <c r="R334" s="159"/>
      <c r="S334" s="159"/>
      <c r="T334" s="159"/>
    </row>
    <row r="335" spans="2:20" ht="13.5">
      <c r="B335" s="159"/>
      <c r="C335" s="964"/>
      <c r="D335" s="159"/>
      <c r="E335" s="159"/>
      <c r="F335" s="159"/>
      <c r="G335" s="159"/>
      <c r="H335" s="159"/>
      <c r="I335" s="159"/>
      <c r="J335" s="159"/>
      <c r="K335" s="159"/>
      <c r="L335" s="241"/>
      <c r="M335" s="241"/>
      <c r="N335" s="159"/>
      <c r="O335" s="159"/>
      <c r="P335" s="159"/>
      <c r="Q335" s="241"/>
      <c r="R335" s="159"/>
      <c r="S335" s="159"/>
      <c r="T335" s="159"/>
    </row>
    <row r="336" spans="2:20" ht="13.5">
      <c r="B336" s="159"/>
      <c r="C336" s="964"/>
      <c r="D336" s="159"/>
      <c r="E336" s="159"/>
      <c r="F336" s="159"/>
      <c r="G336" s="159"/>
      <c r="H336" s="159"/>
      <c r="I336" s="159"/>
      <c r="J336" s="159"/>
      <c r="K336" s="159"/>
      <c r="L336" s="241"/>
      <c r="M336" s="241"/>
      <c r="N336" s="159"/>
      <c r="O336" s="159"/>
      <c r="P336" s="159"/>
      <c r="Q336" s="241"/>
      <c r="R336" s="159"/>
      <c r="S336" s="159"/>
      <c r="T336" s="159"/>
    </row>
    <row r="337" spans="2:20" ht="13.5">
      <c r="B337" s="159"/>
      <c r="C337" s="964"/>
      <c r="D337" s="159"/>
      <c r="E337" s="159"/>
      <c r="F337" s="159"/>
      <c r="G337" s="159"/>
      <c r="H337" s="159"/>
      <c r="I337" s="159"/>
      <c r="J337" s="159"/>
      <c r="K337" s="159"/>
      <c r="L337" s="241"/>
      <c r="M337" s="241"/>
      <c r="N337" s="159"/>
      <c r="O337" s="159"/>
      <c r="P337" s="159"/>
      <c r="Q337" s="241"/>
      <c r="R337" s="159"/>
      <c r="S337" s="159"/>
      <c r="T337" s="159"/>
    </row>
    <row r="338" spans="2:20" ht="13.5">
      <c r="B338" s="159"/>
      <c r="C338" s="964"/>
      <c r="D338" s="159"/>
      <c r="E338" s="159"/>
      <c r="F338" s="159"/>
      <c r="G338" s="159"/>
      <c r="H338" s="159"/>
      <c r="I338" s="159"/>
      <c r="J338" s="159"/>
      <c r="K338" s="159"/>
      <c r="L338" s="241"/>
      <c r="M338" s="241"/>
      <c r="N338" s="159"/>
      <c r="O338" s="159"/>
      <c r="P338" s="159"/>
      <c r="Q338" s="241"/>
      <c r="R338" s="159"/>
      <c r="S338" s="159"/>
      <c r="T338" s="159"/>
    </row>
    <row r="339" spans="2:20" ht="13.5">
      <c r="B339" s="159"/>
      <c r="C339" s="964"/>
      <c r="D339" s="159"/>
      <c r="E339" s="159"/>
      <c r="F339" s="159"/>
      <c r="G339" s="159"/>
      <c r="H339" s="159"/>
      <c r="I339" s="159"/>
      <c r="J339" s="159"/>
      <c r="K339" s="159"/>
      <c r="L339" s="241"/>
      <c r="M339" s="241"/>
      <c r="N339" s="159"/>
      <c r="O339" s="159"/>
      <c r="P339" s="159"/>
      <c r="Q339" s="241"/>
      <c r="R339" s="159"/>
      <c r="S339" s="159"/>
      <c r="T339" s="159"/>
    </row>
    <row r="340" spans="2:20" ht="13.5">
      <c r="B340" s="159"/>
      <c r="C340" s="964"/>
      <c r="D340" s="159"/>
      <c r="E340" s="159"/>
      <c r="F340" s="159"/>
      <c r="G340" s="159"/>
      <c r="H340" s="159"/>
      <c r="I340" s="159"/>
      <c r="J340" s="159"/>
      <c r="K340" s="159"/>
      <c r="L340" s="241"/>
      <c r="M340" s="241"/>
      <c r="N340" s="159"/>
      <c r="O340" s="159"/>
      <c r="P340" s="159"/>
      <c r="Q340" s="241"/>
      <c r="R340" s="159"/>
      <c r="S340" s="159"/>
      <c r="T340" s="159"/>
    </row>
    <row r="341" spans="2:20" ht="13.5">
      <c r="B341" s="159"/>
      <c r="C341" s="964"/>
      <c r="D341" s="159"/>
      <c r="E341" s="159"/>
      <c r="F341" s="159"/>
      <c r="G341" s="159"/>
      <c r="H341" s="159"/>
      <c r="I341" s="159"/>
      <c r="J341" s="159"/>
      <c r="K341" s="159"/>
      <c r="L341" s="241"/>
      <c r="M341" s="241"/>
      <c r="N341" s="159"/>
      <c r="O341" s="159"/>
      <c r="P341" s="159"/>
      <c r="Q341" s="241"/>
      <c r="R341" s="159"/>
      <c r="S341" s="159"/>
      <c r="T341" s="159"/>
    </row>
    <row r="342" spans="2:20" ht="13.5">
      <c r="B342" s="159"/>
      <c r="C342" s="964"/>
      <c r="D342" s="159"/>
      <c r="E342" s="159"/>
      <c r="F342" s="159"/>
      <c r="G342" s="159"/>
      <c r="H342" s="159"/>
      <c r="I342" s="159"/>
      <c r="J342" s="159"/>
      <c r="K342" s="159"/>
      <c r="L342" s="241"/>
      <c r="M342" s="241"/>
      <c r="N342" s="159"/>
      <c r="O342" s="159"/>
      <c r="P342" s="159"/>
      <c r="Q342" s="241"/>
      <c r="R342" s="159"/>
      <c r="S342" s="159"/>
      <c r="T342" s="159"/>
    </row>
    <row r="343" spans="2:20" ht="13.5">
      <c r="B343" s="159"/>
      <c r="C343" s="964"/>
      <c r="D343" s="159"/>
      <c r="E343" s="159"/>
      <c r="F343" s="159"/>
      <c r="G343" s="159"/>
      <c r="H343" s="159"/>
      <c r="I343" s="159"/>
      <c r="J343" s="159"/>
      <c r="K343" s="159"/>
      <c r="L343" s="241"/>
      <c r="M343" s="241"/>
      <c r="N343" s="159"/>
      <c r="O343" s="159"/>
      <c r="P343" s="159"/>
      <c r="Q343" s="241"/>
      <c r="R343" s="159"/>
      <c r="S343" s="159"/>
      <c r="T343" s="159"/>
    </row>
    <row r="344" spans="2:20" ht="13.5">
      <c r="B344" s="159"/>
      <c r="C344" s="964"/>
      <c r="D344" s="159"/>
      <c r="E344" s="159"/>
      <c r="F344" s="159"/>
      <c r="G344" s="159"/>
      <c r="H344" s="159"/>
      <c r="I344" s="159"/>
      <c r="J344" s="159"/>
      <c r="K344" s="159"/>
      <c r="L344" s="241"/>
      <c r="M344" s="241"/>
      <c r="N344" s="159"/>
      <c r="O344" s="159"/>
      <c r="P344" s="159"/>
      <c r="Q344" s="241"/>
      <c r="R344" s="159"/>
      <c r="S344" s="159"/>
      <c r="T344" s="159"/>
    </row>
    <row r="345" spans="2:20" ht="13.5">
      <c r="B345" s="159"/>
      <c r="C345" s="964"/>
      <c r="D345" s="159"/>
      <c r="E345" s="159"/>
      <c r="F345" s="159"/>
      <c r="G345" s="159"/>
      <c r="H345" s="159"/>
      <c r="I345" s="159"/>
      <c r="J345" s="159"/>
      <c r="K345" s="159"/>
      <c r="L345" s="241"/>
      <c r="M345" s="241"/>
      <c r="N345" s="159"/>
      <c r="O345" s="159"/>
      <c r="P345" s="159"/>
      <c r="Q345" s="241"/>
      <c r="R345" s="159"/>
      <c r="S345" s="159"/>
      <c r="T345" s="159"/>
    </row>
    <row r="346" spans="2:20" ht="13.5">
      <c r="B346" s="159"/>
      <c r="C346" s="964"/>
      <c r="D346" s="159"/>
      <c r="E346" s="159"/>
      <c r="F346" s="159"/>
      <c r="G346" s="159"/>
      <c r="H346" s="159"/>
      <c r="I346" s="159"/>
      <c r="J346" s="159"/>
      <c r="K346" s="159"/>
      <c r="L346" s="241"/>
      <c r="M346" s="241"/>
      <c r="N346" s="159"/>
      <c r="O346" s="159"/>
      <c r="P346" s="159"/>
      <c r="Q346" s="241"/>
      <c r="R346" s="159"/>
      <c r="S346" s="159"/>
      <c r="T346" s="159"/>
    </row>
    <row r="347" spans="2:20" ht="13.5">
      <c r="B347" s="159"/>
      <c r="C347" s="964"/>
      <c r="D347" s="159"/>
      <c r="E347" s="159"/>
      <c r="F347" s="159"/>
      <c r="G347" s="159"/>
      <c r="H347" s="159"/>
      <c r="I347" s="159"/>
      <c r="J347" s="159"/>
      <c r="K347" s="159"/>
      <c r="L347" s="241"/>
      <c r="M347" s="241"/>
      <c r="N347" s="159"/>
      <c r="O347" s="159"/>
      <c r="P347" s="159"/>
      <c r="Q347" s="241"/>
      <c r="R347" s="159"/>
      <c r="S347" s="159"/>
      <c r="T347" s="159"/>
    </row>
    <row r="348" spans="2:20" ht="13.5">
      <c r="B348" s="159"/>
      <c r="C348" s="964"/>
      <c r="D348" s="159"/>
      <c r="E348" s="159"/>
      <c r="F348" s="159"/>
      <c r="G348" s="159"/>
      <c r="H348" s="159"/>
      <c r="I348" s="159"/>
      <c r="J348" s="159"/>
      <c r="K348" s="159"/>
      <c r="L348" s="241"/>
      <c r="M348" s="241"/>
      <c r="N348" s="159"/>
      <c r="O348" s="159"/>
      <c r="P348" s="159"/>
      <c r="Q348" s="241"/>
      <c r="R348" s="159"/>
      <c r="S348" s="159"/>
      <c r="T348" s="159"/>
    </row>
    <row r="349" spans="2:20" ht="13.5">
      <c r="B349" s="159"/>
      <c r="C349" s="964"/>
      <c r="D349" s="159"/>
      <c r="E349" s="159"/>
      <c r="F349" s="159"/>
      <c r="G349" s="159"/>
      <c r="H349" s="159"/>
      <c r="I349" s="159"/>
      <c r="J349" s="159"/>
      <c r="K349" s="159"/>
      <c r="L349" s="241"/>
      <c r="M349" s="241"/>
      <c r="N349" s="159"/>
      <c r="O349" s="159"/>
      <c r="P349" s="159"/>
      <c r="Q349" s="241"/>
      <c r="R349" s="159"/>
      <c r="S349" s="159"/>
      <c r="T349" s="159"/>
    </row>
    <row r="350" spans="2:20" ht="13.5">
      <c r="B350" s="159"/>
      <c r="C350" s="964"/>
      <c r="D350" s="159"/>
      <c r="E350" s="159"/>
      <c r="F350" s="159"/>
      <c r="G350" s="159"/>
      <c r="H350" s="159"/>
      <c r="I350" s="159"/>
      <c r="J350" s="159"/>
      <c r="K350" s="159"/>
      <c r="L350" s="241"/>
      <c r="M350" s="241"/>
      <c r="N350" s="159"/>
      <c r="O350" s="159"/>
      <c r="P350" s="159"/>
      <c r="Q350" s="241"/>
      <c r="R350" s="159"/>
      <c r="S350" s="159"/>
      <c r="T350" s="159"/>
    </row>
    <row r="351" spans="2:20" ht="13.5">
      <c r="B351" s="159"/>
      <c r="C351" s="964"/>
      <c r="D351" s="159"/>
      <c r="E351" s="159"/>
      <c r="F351" s="159"/>
      <c r="G351" s="159"/>
      <c r="H351" s="159"/>
      <c r="I351" s="159"/>
      <c r="J351" s="159"/>
      <c r="K351" s="159"/>
      <c r="L351" s="241"/>
      <c r="M351" s="241"/>
      <c r="N351" s="159"/>
      <c r="O351" s="159"/>
      <c r="P351" s="159"/>
      <c r="Q351" s="241"/>
      <c r="R351" s="159"/>
      <c r="S351" s="159"/>
      <c r="T351" s="159"/>
    </row>
    <row r="352" spans="2:20" ht="13.5">
      <c r="B352" s="159"/>
      <c r="C352" s="964"/>
      <c r="D352" s="159"/>
      <c r="E352" s="159"/>
      <c r="F352" s="159"/>
      <c r="G352" s="159"/>
      <c r="H352" s="159"/>
      <c r="I352" s="159"/>
      <c r="J352" s="159"/>
      <c r="K352" s="159"/>
      <c r="L352" s="241"/>
      <c r="M352" s="241"/>
      <c r="N352" s="159"/>
      <c r="O352" s="159"/>
      <c r="P352" s="159"/>
      <c r="Q352" s="241"/>
      <c r="R352" s="159"/>
      <c r="S352" s="159"/>
      <c r="T352" s="159"/>
    </row>
    <row r="353" spans="2:20" ht="13.5">
      <c r="B353" s="159"/>
      <c r="C353" s="964"/>
      <c r="D353" s="159"/>
      <c r="E353" s="159"/>
      <c r="F353" s="159"/>
      <c r="G353" s="159"/>
      <c r="H353" s="159"/>
      <c r="I353" s="159"/>
      <c r="J353" s="159"/>
      <c r="K353" s="159"/>
      <c r="L353" s="241"/>
      <c r="M353" s="241"/>
      <c r="N353" s="159"/>
      <c r="O353" s="159"/>
      <c r="P353" s="159"/>
      <c r="Q353" s="241"/>
      <c r="R353" s="159"/>
      <c r="S353" s="159"/>
      <c r="T353" s="159"/>
    </row>
    <row r="354" spans="2:20" ht="13.5">
      <c r="B354" s="159"/>
      <c r="C354" s="964"/>
      <c r="D354" s="159"/>
      <c r="E354" s="159"/>
      <c r="F354" s="159"/>
      <c r="G354" s="159"/>
      <c r="H354" s="159"/>
      <c r="I354" s="159"/>
      <c r="J354" s="159"/>
      <c r="K354" s="159"/>
      <c r="L354" s="241"/>
      <c r="M354" s="241"/>
      <c r="N354" s="159"/>
      <c r="O354" s="159"/>
      <c r="P354" s="159"/>
      <c r="Q354" s="241"/>
      <c r="R354" s="159"/>
      <c r="S354" s="159"/>
      <c r="T354" s="159"/>
    </row>
    <row r="355" spans="2:20" ht="13.5">
      <c r="B355" s="159"/>
      <c r="C355" s="964"/>
      <c r="D355" s="159"/>
      <c r="E355" s="159"/>
      <c r="F355" s="159"/>
      <c r="G355" s="159"/>
      <c r="H355" s="159"/>
      <c r="I355" s="159"/>
      <c r="J355" s="159"/>
      <c r="K355" s="159"/>
      <c r="L355" s="241"/>
      <c r="M355" s="241"/>
      <c r="N355" s="159"/>
      <c r="O355" s="159"/>
      <c r="P355" s="159"/>
      <c r="Q355" s="241"/>
      <c r="R355" s="159"/>
      <c r="S355" s="159"/>
      <c r="T355" s="159"/>
    </row>
    <row r="356" spans="2:20" ht="13.5">
      <c r="B356" s="159"/>
      <c r="C356" s="964"/>
      <c r="D356" s="159"/>
      <c r="E356" s="159"/>
      <c r="F356" s="159"/>
      <c r="G356" s="159"/>
      <c r="H356" s="159"/>
      <c r="I356" s="159"/>
      <c r="J356" s="159"/>
      <c r="K356" s="159"/>
      <c r="L356" s="241"/>
      <c r="M356" s="241"/>
      <c r="N356" s="159"/>
      <c r="O356" s="159"/>
      <c r="P356" s="159"/>
      <c r="Q356" s="241"/>
      <c r="R356" s="159"/>
      <c r="S356" s="159"/>
      <c r="T356" s="159"/>
    </row>
    <row r="357" spans="2:20" ht="13.5">
      <c r="B357" s="159"/>
      <c r="C357" s="964"/>
      <c r="D357" s="159"/>
      <c r="E357" s="159"/>
      <c r="F357" s="159"/>
      <c r="G357" s="159"/>
      <c r="H357" s="159"/>
      <c r="I357" s="159"/>
      <c r="J357" s="159"/>
      <c r="K357" s="159"/>
      <c r="L357" s="241"/>
      <c r="M357" s="241"/>
      <c r="N357" s="159"/>
      <c r="O357" s="159"/>
      <c r="P357" s="159"/>
      <c r="Q357" s="241"/>
      <c r="R357" s="159"/>
      <c r="S357" s="159"/>
      <c r="T357" s="159"/>
    </row>
    <row r="358" spans="2:20" ht="13.5">
      <c r="B358" s="159"/>
      <c r="C358" s="964"/>
      <c r="D358" s="159"/>
      <c r="E358" s="159"/>
      <c r="F358" s="159"/>
      <c r="G358" s="159"/>
      <c r="H358" s="159"/>
      <c r="I358" s="159"/>
      <c r="J358" s="159"/>
      <c r="K358" s="159"/>
      <c r="L358" s="241"/>
      <c r="M358" s="241"/>
      <c r="N358" s="159"/>
      <c r="O358" s="159"/>
      <c r="P358" s="159"/>
      <c r="Q358" s="241"/>
      <c r="R358" s="159"/>
      <c r="S358" s="159"/>
      <c r="T358" s="159"/>
    </row>
    <row r="359" spans="2:20" ht="13.5">
      <c r="B359" s="159"/>
      <c r="C359" s="964"/>
      <c r="D359" s="159"/>
      <c r="E359" s="159"/>
      <c r="F359" s="159"/>
      <c r="G359" s="159"/>
      <c r="H359" s="159"/>
      <c r="I359" s="159"/>
      <c r="J359" s="159"/>
      <c r="K359" s="159"/>
      <c r="L359" s="241"/>
      <c r="M359" s="241"/>
      <c r="N359" s="159"/>
      <c r="O359" s="159"/>
      <c r="P359" s="159"/>
      <c r="Q359" s="241"/>
      <c r="R359" s="159"/>
      <c r="S359" s="159"/>
      <c r="T359" s="159"/>
    </row>
    <row r="360" spans="2:20" ht="13.5">
      <c r="B360" s="159"/>
      <c r="C360" s="964"/>
      <c r="D360" s="159"/>
      <c r="E360" s="159"/>
      <c r="F360" s="159"/>
      <c r="G360" s="159"/>
      <c r="H360" s="159"/>
      <c r="I360" s="159"/>
      <c r="J360" s="159"/>
      <c r="K360" s="159"/>
      <c r="L360" s="241"/>
      <c r="M360" s="241"/>
      <c r="N360" s="159"/>
      <c r="O360" s="159"/>
      <c r="P360" s="159"/>
      <c r="Q360" s="241"/>
      <c r="R360" s="159"/>
      <c r="S360" s="159"/>
      <c r="T360" s="159"/>
    </row>
    <row r="361" spans="2:20" ht="13.5">
      <c r="B361" s="159"/>
      <c r="C361" s="964"/>
      <c r="D361" s="159"/>
      <c r="E361" s="159"/>
      <c r="F361" s="159"/>
      <c r="G361" s="159"/>
      <c r="H361" s="159"/>
      <c r="I361" s="159"/>
      <c r="J361" s="159"/>
      <c r="K361" s="159"/>
      <c r="L361" s="241"/>
      <c r="M361" s="241"/>
      <c r="N361" s="159"/>
      <c r="O361" s="159"/>
      <c r="P361" s="159"/>
      <c r="Q361" s="241"/>
      <c r="R361" s="159"/>
      <c r="S361" s="159"/>
      <c r="T361" s="159"/>
    </row>
    <row r="362" spans="2:20" ht="13.5">
      <c r="B362" s="159"/>
      <c r="C362" s="964"/>
      <c r="D362" s="159"/>
      <c r="E362" s="159"/>
      <c r="F362" s="159"/>
      <c r="G362" s="159"/>
      <c r="H362" s="159"/>
      <c r="I362" s="159"/>
      <c r="J362" s="159"/>
      <c r="K362" s="159"/>
      <c r="L362" s="241"/>
      <c r="M362" s="241"/>
      <c r="N362" s="159"/>
      <c r="O362" s="159"/>
      <c r="P362" s="159"/>
      <c r="Q362" s="241"/>
      <c r="R362" s="159"/>
      <c r="S362" s="159"/>
      <c r="T362" s="159"/>
    </row>
    <row r="363" spans="2:20" ht="13.5">
      <c r="B363" s="159"/>
      <c r="C363" s="964"/>
      <c r="D363" s="159"/>
      <c r="E363" s="159"/>
      <c r="F363" s="159"/>
      <c r="G363" s="159"/>
      <c r="H363" s="159"/>
      <c r="I363" s="159"/>
      <c r="J363" s="159"/>
      <c r="K363" s="159"/>
      <c r="L363" s="241"/>
      <c r="M363" s="241"/>
      <c r="N363" s="159"/>
      <c r="O363" s="159"/>
      <c r="P363" s="159"/>
      <c r="Q363" s="241"/>
      <c r="R363" s="159"/>
      <c r="S363" s="159"/>
      <c r="T363" s="159"/>
    </row>
    <row r="364" spans="2:20" ht="13.5">
      <c r="B364" s="159"/>
      <c r="C364" s="964"/>
      <c r="D364" s="159"/>
      <c r="E364" s="159"/>
      <c r="F364" s="159"/>
      <c r="G364" s="159"/>
      <c r="H364" s="159"/>
      <c r="I364" s="159"/>
      <c r="J364" s="159"/>
      <c r="K364" s="159"/>
      <c r="L364" s="241"/>
      <c r="M364" s="241"/>
      <c r="N364" s="159"/>
      <c r="O364" s="159"/>
      <c r="P364" s="159"/>
      <c r="Q364" s="241"/>
      <c r="R364" s="159"/>
      <c r="S364" s="159"/>
      <c r="T364" s="159"/>
    </row>
    <row r="365" spans="2:20" ht="13.5">
      <c r="B365" s="159"/>
      <c r="C365" s="964"/>
      <c r="D365" s="159"/>
      <c r="E365" s="159"/>
      <c r="F365" s="159"/>
      <c r="G365" s="159"/>
      <c r="H365" s="159"/>
      <c r="I365" s="159"/>
      <c r="J365" s="159"/>
      <c r="K365" s="159"/>
      <c r="L365" s="241"/>
      <c r="M365" s="241"/>
      <c r="N365" s="159"/>
      <c r="O365" s="159"/>
      <c r="P365" s="159"/>
      <c r="Q365" s="241"/>
      <c r="R365" s="159"/>
      <c r="S365" s="159"/>
      <c r="T365" s="159"/>
    </row>
    <row r="366" spans="2:20" ht="13.5">
      <c r="B366" s="159"/>
      <c r="C366" s="964"/>
      <c r="D366" s="159"/>
      <c r="E366" s="159"/>
      <c r="F366" s="159"/>
      <c r="G366" s="159"/>
      <c r="H366" s="159"/>
      <c r="I366" s="159"/>
      <c r="J366" s="159"/>
      <c r="K366" s="159"/>
      <c r="L366" s="241"/>
      <c r="M366" s="241"/>
      <c r="N366" s="159"/>
      <c r="O366" s="159"/>
      <c r="P366" s="159"/>
      <c r="Q366" s="241"/>
      <c r="R366" s="159"/>
      <c r="S366" s="159"/>
      <c r="T366" s="159"/>
    </row>
    <row r="367" spans="2:20" ht="13.5">
      <c r="B367" s="159"/>
      <c r="C367" s="964"/>
      <c r="D367" s="159"/>
      <c r="E367" s="159"/>
      <c r="F367" s="159"/>
      <c r="G367" s="159"/>
      <c r="H367" s="159"/>
      <c r="I367" s="159"/>
      <c r="J367" s="159"/>
      <c r="K367" s="159"/>
      <c r="L367" s="241"/>
      <c r="M367" s="241"/>
      <c r="N367" s="159"/>
      <c r="O367" s="159"/>
      <c r="P367" s="159"/>
      <c r="Q367" s="241"/>
      <c r="R367" s="159"/>
      <c r="S367" s="159"/>
      <c r="T367" s="159"/>
    </row>
    <row r="368" spans="2:20" ht="13.5">
      <c r="B368" s="159"/>
      <c r="C368" s="964"/>
      <c r="D368" s="159"/>
      <c r="E368" s="159"/>
      <c r="F368" s="159"/>
      <c r="G368" s="159"/>
      <c r="H368" s="159"/>
      <c r="I368" s="159"/>
      <c r="J368" s="159"/>
      <c r="K368" s="159"/>
      <c r="L368" s="241"/>
      <c r="M368" s="241"/>
      <c r="N368" s="159"/>
      <c r="O368" s="159"/>
      <c r="P368" s="159"/>
      <c r="Q368" s="241"/>
      <c r="R368" s="159"/>
      <c r="S368" s="159"/>
      <c r="T368" s="159"/>
    </row>
    <row r="369" spans="2:20" ht="13.5">
      <c r="B369" s="159"/>
      <c r="C369" s="964"/>
      <c r="D369" s="159"/>
      <c r="E369" s="159"/>
      <c r="F369" s="159"/>
      <c r="G369" s="159"/>
      <c r="H369" s="159"/>
      <c r="I369" s="159"/>
      <c r="J369" s="159"/>
      <c r="K369" s="159"/>
      <c r="L369" s="241"/>
      <c r="M369" s="241"/>
      <c r="N369" s="159"/>
      <c r="O369" s="159"/>
      <c r="P369" s="159"/>
      <c r="Q369" s="241"/>
      <c r="R369" s="159"/>
      <c r="S369" s="159"/>
      <c r="T369" s="159"/>
    </row>
    <row r="370" spans="2:20" ht="13.5">
      <c r="B370" s="159"/>
      <c r="C370" s="964"/>
      <c r="D370" s="159"/>
      <c r="E370" s="159"/>
      <c r="F370" s="159"/>
      <c r="G370" s="159"/>
      <c r="H370" s="159"/>
      <c r="I370" s="159"/>
      <c r="J370" s="159"/>
      <c r="K370" s="159"/>
      <c r="L370" s="241"/>
      <c r="M370" s="241"/>
      <c r="N370" s="159"/>
      <c r="O370" s="159"/>
      <c r="P370" s="159"/>
      <c r="Q370" s="241"/>
      <c r="R370" s="159"/>
      <c r="S370" s="159"/>
      <c r="T370" s="159"/>
    </row>
    <row r="371" spans="2:20" ht="13.5">
      <c r="B371" s="159"/>
      <c r="C371" s="964"/>
      <c r="D371" s="159"/>
      <c r="E371" s="159"/>
      <c r="F371" s="159"/>
      <c r="G371" s="159"/>
      <c r="H371" s="159"/>
      <c r="I371" s="159"/>
      <c r="J371" s="159"/>
      <c r="K371" s="159"/>
      <c r="L371" s="241"/>
      <c r="M371" s="241"/>
      <c r="N371" s="159"/>
      <c r="O371" s="159"/>
      <c r="P371" s="159"/>
      <c r="Q371" s="241"/>
      <c r="R371" s="159"/>
      <c r="S371" s="159"/>
      <c r="T371" s="159"/>
    </row>
    <row r="372" spans="2:20" ht="13.5">
      <c r="B372" s="159"/>
      <c r="C372" s="964"/>
      <c r="D372" s="159"/>
      <c r="E372" s="159"/>
      <c r="F372" s="159"/>
      <c r="G372" s="159"/>
      <c r="H372" s="159"/>
      <c r="I372" s="159"/>
      <c r="J372" s="159"/>
      <c r="K372" s="159"/>
      <c r="L372" s="241"/>
      <c r="M372" s="241"/>
      <c r="N372" s="159"/>
      <c r="O372" s="159"/>
      <c r="P372" s="159"/>
      <c r="Q372" s="241"/>
      <c r="R372" s="159"/>
      <c r="S372" s="159"/>
      <c r="T372" s="159"/>
    </row>
    <row r="373" spans="2:20" ht="13.5">
      <c r="B373" s="159"/>
      <c r="C373" s="964"/>
      <c r="D373" s="159"/>
      <c r="E373" s="159"/>
      <c r="F373" s="159"/>
      <c r="G373" s="159"/>
      <c r="H373" s="159"/>
      <c r="I373" s="159"/>
      <c r="J373" s="159"/>
      <c r="K373" s="159"/>
      <c r="L373" s="241"/>
      <c r="M373" s="241"/>
      <c r="N373" s="159"/>
      <c r="O373" s="159"/>
      <c r="P373" s="159"/>
      <c r="Q373" s="241"/>
      <c r="R373" s="159"/>
      <c r="S373" s="159"/>
      <c r="T373" s="159"/>
    </row>
    <row r="374" spans="2:20" ht="13.5">
      <c r="B374" s="159"/>
      <c r="C374" s="964"/>
      <c r="D374" s="159"/>
      <c r="E374" s="159"/>
      <c r="F374" s="159"/>
      <c r="G374" s="159"/>
      <c r="H374" s="159"/>
      <c r="I374" s="159"/>
      <c r="J374" s="159"/>
      <c r="K374" s="159"/>
      <c r="L374" s="241"/>
      <c r="M374" s="241"/>
      <c r="N374" s="159"/>
      <c r="O374" s="159"/>
      <c r="P374" s="159"/>
      <c r="Q374" s="241"/>
      <c r="R374" s="159"/>
      <c r="S374" s="159"/>
      <c r="T374" s="159"/>
    </row>
    <row r="375" spans="2:20" ht="13.5">
      <c r="B375" s="159"/>
      <c r="C375" s="964"/>
      <c r="D375" s="159"/>
      <c r="E375" s="159"/>
      <c r="F375" s="159"/>
      <c r="G375" s="159"/>
      <c r="H375" s="159"/>
      <c r="I375" s="159"/>
      <c r="J375" s="159"/>
      <c r="K375" s="159"/>
      <c r="L375" s="241"/>
      <c r="M375" s="241"/>
      <c r="N375" s="159"/>
      <c r="O375" s="159"/>
      <c r="P375" s="159"/>
      <c r="Q375" s="241"/>
      <c r="R375" s="159"/>
      <c r="S375" s="159"/>
      <c r="T375" s="159"/>
    </row>
    <row r="376" spans="2:20" ht="13.5">
      <c r="B376" s="159"/>
      <c r="C376" s="964"/>
      <c r="D376" s="159"/>
      <c r="E376" s="159"/>
      <c r="F376" s="159"/>
      <c r="G376" s="159"/>
      <c r="H376" s="159"/>
      <c r="I376" s="159"/>
      <c r="J376" s="159"/>
      <c r="K376" s="159"/>
      <c r="L376" s="241"/>
      <c r="M376" s="241"/>
      <c r="N376" s="159"/>
      <c r="O376" s="159"/>
      <c r="P376" s="159"/>
      <c r="Q376" s="241"/>
      <c r="R376" s="159"/>
      <c r="S376" s="159"/>
      <c r="T376" s="159"/>
    </row>
    <row r="377" spans="2:20" ht="13.5">
      <c r="B377" s="159"/>
      <c r="C377" s="964"/>
      <c r="D377" s="159"/>
      <c r="E377" s="159"/>
      <c r="F377" s="159"/>
      <c r="G377" s="159"/>
      <c r="H377" s="159"/>
      <c r="I377" s="159"/>
      <c r="J377" s="159"/>
      <c r="K377" s="159"/>
      <c r="L377" s="241"/>
      <c r="M377" s="241"/>
      <c r="N377" s="159"/>
      <c r="O377" s="159"/>
      <c r="P377" s="159"/>
      <c r="Q377" s="241"/>
      <c r="R377" s="159"/>
      <c r="S377" s="159"/>
      <c r="T377" s="159"/>
    </row>
    <row r="378" spans="2:20" ht="13.5">
      <c r="B378" s="159"/>
      <c r="C378" s="964"/>
      <c r="D378" s="159"/>
      <c r="E378" s="159"/>
      <c r="F378" s="159"/>
      <c r="G378" s="159"/>
      <c r="H378" s="159"/>
      <c r="I378" s="159"/>
      <c r="J378" s="159"/>
      <c r="K378" s="159"/>
      <c r="L378" s="241"/>
      <c r="M378" s="241"/>
      <c r="N378" s="159"/>
      <c r="O378" s="159"/>
      <c r="P378" s="159"/>
      <c r="Q378" s="241"/>
      <c r="R378" s="159"/>
      <c r="S378" s="159"/>
      <c r="T378" s="159"/>
    </row>
    <row r="379" spans="2:20" ht="13.5">
      <c r="B379" s="159"/>
      <c r="C379" s="964"/>
      <c r="D379" s="159"/>
      <c r="E379" s="159"/>
      <c r="F379" s="159"/>
      <c r="G379" s="159"/>
      <c r="H379" s="159"/>
      <c r="I379" s="159"/>
      <c r="J379" s="159"/>
      <c r="K379" s="159"/>
      <c r="L379" s="241"/>
      <c r="M379" s="241"/>
      <c r="N379" s="159"/>
      <c r="O379" s="159"/>
      <c r="P379" s="159"/>
      <c r="Q379" s="241"/>
      <c r="R379" s="159"/>
      <c r="S379" s="159"/>
      <c r="T379" s="159"/>
    </row>
    <row r="380" spans="2:20" ht="13.5">
      <c r="B380" s="159"/>
      <c r="C380" s="964"/>
      <c r="D380" s="159"/>
      <c r="E380" s="159"/>
      <c r="F380" s="159"/>
      <c r="G380" s="159"/>
      <c r="H380" s="159"/>
      <c r="I380" s="159"/>
      <c r="J380" s="159"/>
      <c r="K380" s="159"/>
      <c r="L380" s="241"/>
      <c r="M380" s="241"/>
      <c r="N380" s="159"/>
      <c r="O380" s="159"/>
      <c r="P380" s="159"/>
      <c r="Q380" s="241"/>
      <c r="R380" s="159"/>
      <c r="S380" s="159"/>
      <c r="T380" s="159"/>
    </row>
    <row r="381" spans="2:20" ht="13.5">
      <c r="B381" s="159"/>
      <c r="C381" s="964"/>
      <c r="D381" s="159"/>
      <c r="E381" s="159"/>
      <c r="F381" s="159"/>
      <c r="G381" s="159"/>
      <c r="H381" s="159"/>
      <c r="I381" s="159"/>
      <c r="J381" s="159"/>
      <c r="K381" s="159"/>
      <c r="L381" s="241"/>
      <c r="M381" s="241"/>
      <c r="N381" s="159"/>
      <c r="O381" s="159"/>
      <c r="P381" s="159"/>
      <c r="Q381" s="241"/>
      <c r="R381" s="159"/>
      <c r="S381" s="159"/>
      <c r="T381" s="159"/>
    </row>
    <row r="382" spans="2:20" ht="13.5">
      <c r="B382" s="159"/>
      <c r="C382" s="964"/>
      <c r="D382" s="159"/>
      <c r="E382" s="159"/>
      <c r="F382" s="159"/>
      <c r="G382" s="159"/>
      <c r="H382" s="159"/>
      <c r="I382" s="159"/>
      <c r="J382" s="159"/>
      <c r="K382" s="159"/>
      <c r="L382" s="241"/>
      <c r="M382" s="241"/>
      <c r="N382" s="159"/>
      <c r="O382" s="159"/>
      <c r="P382" s="159"/>
      <c r="Q382" s="241"/>
      <c r="R382" s="159"/>
      <c r="S382" s="159"/>
      <c r="T382" s="159"/>
    </row>
    <row r="383" spans="2:20" ht="13.5">
      <c r="B383" s="159"/>
      <c r="C383" s="964"/>
      <c r="D383" s="159"/>
      <c r="E383" s="159"/>
      <c r="F383" s="159"/>
      <c r="G383" s="159"/>
      <c r="H383" s="159"/>
      <c r="I383" s="159"/>
      <c r="J383" s="159"/>
      <c r="K383" s="159"/>
      <c r="L383" s="241"/>
      <c r="M383" s="241"/>
      <c r="N383" s="159"/>
      <c r="O383" s="159"/>
      <c r="P383" s="159"/>
      <c r="Q383" s="241"/>
      <c r="R383" s="159"/>
      <c r="S383" s="159"/>
      <c r="T383" s="159"/>
    </row>
    <row r="384" spans="2:20" ht="13.5">
      <c r="B384" s="159"/>
      <c r="C384" s="964"/>
      <c r="D384" s="159"/>
      <c r="E384" s="159"/>
      <c r="F384" s="159"/>
      <c r="G384" s="159"/>
      <c r="H384" s="159"/>
      <c r="I384" s="159"/>
      <c r="J384" s="159"/>
      <c r="K384" s="159"/>
      <c r="L384" s="241"/>
      <c r="M384" s="241"/>
      <c r="N384" s="159"/>
      <c r="O384" s="159"/>
      <c r="P384" s="159"/>
      <c r="Q384" s="241"/>
      <c r="R384" s="159"/>
      <c r="S384" s="159"/>
      <c r="T384" s="159"/>
    </row>
    <row r="385" spans="2:20" ht="13.5">
      <c r="B385" s="159"/>
      <c r="C385" s="964"/>
      <c r="D385" s="159"/>
      <c r="E385" s="159"/>
      <c r="F385" s="159"/>
      <c r="G385" s="159"/>
      <c r="H385" s="159"/>
      <c r="I385" s="159"/>
      <c r="J385" s="159"/>
      <c r="K385" s="159"/>
      <c r="L385" s="241"/>
      <c r="M385" s="241"/>
      <c r="N385" s="159"/>
      <c r="O385" s="159"/>
      <c r="P385" s="159"/>
      <c r="Q385" s="241"/>
      <c r="R385" s="159"/>
      <c r="S385" s="159"/>
      <c r="T385" s="159"/>
    </row>
    <row r="386" spans="2:20" ht="13.5">
      <c r="B386" s="159"/>
      <c r="C386" s="964"/>
      <c r="D386" s="159"/>
      <c r="E386" s="159"/>
      <c r="F386" s="159"/>
      <c r="G386" s="159"/>
      <c r="H386" s="159"/>
      <c r="I386" s="159"/>
      <c r="J386" s="159"/>
      <c r="K386" s="159"/>
      <c r="L386" s="241"/>
      <c r="M386" s="241"/>
      <c r="N386" s="159"/>
      <c r="O386" s="159"/>
      <c r="P386" s="159"/>
      <c r="Q386" s="241"/>
      <c r="R386" s="159"/>
      <c r="S386" s="159"/>
      <c r="T386" s="159"/>
    </row>
    <row r="387" spans="2:20" ht="13.5">
      <c r="B387" s="159"/>
      <c r="C387" s="964"/>
      <c r="D387" s="159"/>
      <c r="E387" s="159"/>
      <c r="F387" s="159"/>
      <c r="G387" s="159"/>
      <c r="H387" s="159"/>
      <c r="I387" s="159"/>
      <c r="J387" s="159"/>
      <c r="K387" s="159"/>
      <c r="L387" s="241"/>
      <c r="M387" s="241"/>
      <c r="N387" s="159"/>
      <c r="O387" s="159"/>
      <c r="P387" s="159"/>
      <c r="Q387" s="241"/>
      <c r="R387" s="159"/>
      <c r="S387" s="159"/>
      <c r="T387" s="159"/>
    </row>
    <row r="388" spans="2:20" ht="13.5">
      <c r="B388" s="159"/>
      <c r="C388" s="964"/>
      <c r="D388" s="159"/>
      <c r="E388" s="159"/>
      <c r="F388" s="159"/>
      <c r="G388" s="159"/>
      <c r="H388" s="159"/>
      <c r="I388" s="159"/>
      <c r="J388" s="159"/>
      <c r="K388" s="159"/>
      <c r="L388" s="241"/>
      <c r="M388" s="241"/>
      <c r="N388" s="159"/>
      <c r="O388" s="159"/>
      <c r="P388" s="159"/>
      <c r="Q388" s="241"/>
      <c r="R388" s="159"/>
      <c r="S388" s="159"/>
      <c r="T388" s="159"/>
    </row>
    <row r="389" spans="2:20" ht="13.5">
      <c r="B389" s="159"/>
      <c r="C389" s="964"/>
      <c r="D389" s="159"/>
      <c r="E389" s="159"/>
      <c r="F389" s="159"/>
      <c r="G389" s="159"/>
      <c r="H389" s="159"/>
      <c r="I389" s="159"/>
      <c r="J389" s="159"/>
      <c r="K389" s="159"/>
      <c r="L389" s="241"/>
      <c r="M389" s="241"/>
      <c r="N389" s="159"/>
      <c r="O389" s="159"/>
      <c r="P389" s="159"/>
      <c r="Q389" s="241"/>
      <c r="R389" s="159"/>
      <c r="S389" s="159"/>
      <c r="T389" s="159"/>
    </row>
    <row r="390" spans="2:20" ht="13.5">
      <c r="B390" s="159"/>
      <c r="C390" s="964"/>
      <c r="D390" s="159"/>
      <c r="E390" s="159"/>
      <c r="F390" s="159"/>
      <c r="G390" s="159"/>
      <c r="H390" s="159"/>
      <c r="I390" s="159"/>
      <c r="J390" s="159"/>
      <c r="K390" s="159"/>
      <c r="L390" s="241"/>
      <c r="M390" s="241"/>
      <c r="N390" s="159"/>
      <c r="O390" s="159"/>
      <c r="P390" s="159"/>
      <c r="Q390" s="241"/>
      <c r="R390" s="159"/>
      <c r="S390" s="159"/>
      <c r="T390" s="159"/>
    </row>
    <row r="391" spans="2:20" ht="13.5">
      <c r="B391" s="159"/>
      <c r="C391" s="964"/>
      <c r="D391" s="159"/>
      <c r="E391" s="159"/>
      <c r="F391" s="159"/>
      <c r="G391" s="159"/>
      <c r="H391" s="159"/>
      <c r="I391" s="159"/>
      <c r="J391" s="159"/>
      <c r="K391" s="159"/>
      <c r="L391" s="241"/>
      <c r="M391" s="241"/>
      <c r="N391" s="159"/>
      <c r="O391" s="159"/>
      <c r="P391" s="159"/>
      <c r="Q391" s="241"/>
      <c r="R391" s="159"/>
      <c r="S391" s="159"/>
      <c r="T391" s="159"/>
    </row>
    <row r="392" spans="2:20" ht="13.5">
      <c r="B392" s="159"/>
      <c r="C392" s="964"/>
      <c r="D392" s="159"/>
      <c r="E392" s="159"/>
      <c r="F392" s="159"/>
      <c r="G392" s="159"/>
      <c r="H392" s="159"/>
      <c r="I392" s="159"/>
      <c r="J392" s="159"/>
      <c r="K392" s="159"/>
      <c r="L392" s="241"/>
      <c r="M392" s="241"/>
      <c r="N392" s="159"/>
      <c r="O392" s="159"/>
      <c r="P392" s="159"/>
      <c r="Q392" s="241"/>
      <c r="R392" s="159"/>
      <c r="S392" s="159"/>
      <c r="T392" s="159"/>
    </row>
    <row r="393" spans="2:20" ht="13.5">
      <c r="B393" s="159"/>
      <c r="C393" s="964"/>
      <c r="D393" s="159"/>
      <c r="E393" s="159"/>
      <c r="F393" s="159"/>
      <c r="G393" s="159"/>
      <c r="H393" s="159"/>
      <c r="I393" s="159"/>
      <c r="J393" s="159"/>
      <c r="K393" s="159"/>
      <c r="L393" s="241"/>
      <c r="M393" s="241"/>
      <c r="N393" s="159"/>
      <c r="O393" s="159"/>
      <c r="P393" s="159"/>
      <c r="Q393" s="241"/>
      <c r="R393" s="159"/>
      <c r="S393" s="159"/>
      <c r="T393" s="159"/>
    </row>
    <row r="394" spans="2:20" ht="13.5">
      <c r="B394" s="159"/>
      <c r="C394" s="964"/>
      <c r="D394" s="159"/>
      <c r="E394" s="159"/>
      <c r="F394" s="159"/>
      <c r="G394" s="159"/>
      <c r="H394" s="159"/>
      <c r="I394" s="159"/>
      <c r="J394" s="159"/>
      <c r="K394" s="159"/>
      <c r="L394" s="241"/>
      <c r="M394" s="241"/>
      <c r="N394" s="159"/>
      <c r="O394" s="159"/>
      <c r="P394" s="159"/>
      <c r="Q394" s="241"/>
      <c r="R394" s="159"/>
      <c r="S394" s="159"/>
      <c r="T394" s="159"/>
    </row>
    <row r="395" spans="2:20" ht="13.5">
      <c r="B395" s="159"/>
      <c r="C395" s="964"/>
      <c r="D395" s="159"/>
      <c r="E395" s="159"/>
      <c r="F395" s="159"/>
      <c r="G395" s="159"/>
      <c r="H395" s="159"/>
      <c r="I395" s="159"/>
      <c r="J395" s="159"/>
      <c r="K395" s="159"/>
      <c r="L395" s="241"/>
      <c r="M395" s="241"/>
      <c r="N395" s="159"/>
      <c r="O395" s="159"/>
      <c r="P395" s="159"/>
      <c r="Q395" s="241"/>
      <c r="R395" s="159"/>
      <c r="S395" s="159"/>
      <c r="T395" s="159"/>
    </row>
    <row r="396" spans="2:20" ht="13.5">
      <c r="B396" s="159"/>
      <c r="C396" s="964"/>
      <c r="D396" s="159"/>
      <c r="E396" s="159"/>
      <c r="F396" s="159"/>
      <c r="G396" s="159"/>
      <c r="H396" s="159"/>
      <c r="I396" s="159"/>
      <c r="J396" s="159"/>
      <c r="K396" s="159"/>
      <c r="L396" s="241"/>
      <c r="M396" s="241"/>
      <c r="N396" s="159"/>
      <c r="O396" s="159"/>
      <c r="P396" s="159"/>
      <c r="Q396" s="241"/>
      <c r="R396" s="159"/>
      <c r="S396" s="159"/>
      <c r="T396" s="159"/>
    </row>
    <row r="397" spans="2:20" ht="13.5">
      <c r="B397" s="159"/>
      <c r="C397" s="964"/>
      <c r="D397" s="159"/>
      <c r="E397" s="159"/>
      <c r="F397" s="159"/>
      <c r="G397" s="159"/>
      <c r="H397" s="159"/>
      <c r="I397" s="159"/>
      <c r="J397" s="159"/>
      <c r="K397" s="159"/>
      <c r="L397" s="241"/>
      <c r="M397" s="241"/>
      <c r="N397" s="159"/>
      <c r="O397" s="159"/>
      <c r="P397" s="159"/>
      <c r="Q397" s="241"/>
      <c r="R397" s="159"/>
      <c r="S397" s="159"/>
      <c r="T397" s="159"/>
    </row>
    <row r="398" spans="2:20" ht="13.5">
      <c r="B398" s="159"/>
      <c r="C398" s="964"/>
      <c r="D398" s="159"/>
      <c r="E398" s="159"/>
      <c r="F398" s="159"/>
      <c r="G398" s="159"/>
      <c r="H398" s="159"/>
      <c r="I398" s="159"/>
      <c r="J398" s="159"/>
      <c r="K398" s="159"/>
      <c r="L398" s="241"/>
      <c r="M398" s="241"/>
      <c r="N398" s="159"/>
      <c r="O398" s="159"/>
      <c r="P398" s="159"/>
      <c r="Q398" s="241"/>
      <c r="R398" s="159"/>
      <c r="S398" s="159"/>
      <c r="T398" s="159"/>
    </row>
    <row r="399" spans="2:20" ht="13.5">
      <c r="B399" s="159"/>
      <c r="C399" s="964"/>
      <c r="D399" s="159"/>
      <c r="E399" s="159"/>
      <c r="F399" s="159"/>
      <c r="G399" s="159"/>
      <c r="H399" s="159"/>
      <c r="I399" s="159"/>
      <c r="J399" s="159"/>
      <c r="K399" s="159"/>
      <c r="L399" s="241"/>
      <c r="M399" s="241"/>
      <c r="N399" s="159"/>
      <c r="O399" s="159"/>
      <c r="P399" s="159"/>
      <c r="Q399" s="241"/>
      <c r="R399" s="159"/>
      <c r="S399" s="159"/>
      <c r="T399" s="159"/>
    </row>
    <row r="400" spans="2:20" ht="13.5">
      <c r="B400" s="159"/>
      <c r="C400" s="964"/>
      <c r="D400" s="159"/>
      <c r="E400" s="159"/>
      <c r="F400" s="159"/>
      <c r="G400" s="159"/>
      <c r="H400" s="159"/>
      <c r="I400" s="159"/>
      <c r="J400" s="159"/>
      <c r="K400" s="159"/>
      <c r="L400" s="241"/>
      <c r="M400" s="241"/>
      <c r="N400" s="159"/>
      <c r="O400" s="159"/>
      <c r="P400" s="159"/>
      <c r="Q400" s="241"/>
      <c r="R400" s="159"/>
      <c r="S400" s="159"/>
      <c r="T400" s="159"/>
    </row>
    <row r="401" spans="2:20" ht="13.5">
      <c r="B401" s="159"/>
      <c r="C401" s="964"/>
      <c r="D401" s="159"/>
      <c r="E401" s="159"/>
      <c r="F401" s="159"/>
      <c r="G401" s="159"/>
      <c r="H401" s="159"/>
      <c r="I401" s="159"/>
      <c r="J401" s="159"/>
      <c r="K401" s="159"/>
      <c r="L401" s="241"/>
      <c r="M401" s="241"/>
      <c r="N401" s="159"/>
      <c r="O401" s="159"/>
      <c r="P401" s="159"/>
      <c r="Q401" s="241"/>
      <c r="R401" s="159"/>
      <c r="S401" s="159"/>
      <c r="T401" s="159"/>
    </row>
    <row r="402" spans="2:20" ht="13.5">
      <c r="B402" s="159"/>
      <c r="C402" s="964"/>
      <c r="D402" s="159"/>
      <c r="E402" s="159"/>
      <c r="F402" s="159"/>
      <c r="G402" s="159"/>
      <c r="H402" s="159"/>
      <c r="I402" s="159"/>
      <c r="J402" s="159"/>
      <c r="K402" s="159"/>
      <c r="L402" s="241"/>
      <c r="M402" s="241"/>
      <c r="N402" s="159"/>
      <c r="O402" s="159"/>
      <c r="P402" s="159"/>
      <c r="Q402" s="241"/>
      <c r="R402" s="159"/>
      <c r="S402" s="159"/>
      <c r="T402" s="159"/>
    </row>
    <row r="403" spans="2:20" ht="13.5">
      <c r="B403" s="159"/>
      <c r="C403" s="964"/>
      <c r="D403" s="159"/>
      <c r="E403" s="159"/>
      <c r="F403" s="159"/>
      <c r="G403" s="159"/>
      <c r="H403" s="159"/>
      <c r="I403" s="159"/>
      <c r="J403" s="159"/>
      <c r="K403" s="159"/>
      <c r="L403" s="241"/>
      <c r="M403" s="241"/>
      <c r="N403" s="159"/>
      <c r="O403" s="159"/>
      <c r="P403" s="159"/>
      <c r="Q403" s="241"/>
      <c r="R403" s="159"/>
      <c r="S403" s="159"/>
      <c r="T403" s="159"/>
    </row>
    <row r="404" spans="2:20" ht="13.5">
      <c r="B404" s="159"/>
      <c r="C404" s="964"/>
      <c r="D404" s="159"/>
      <c r="E404" s="159"/>
      <c r="F404" s="159"/>
      <c r="G404" s="159"/>
      <c r="H404" s="159"/>
      <c r="I404" s="159"/>
      <c r="J404" s="159"/>
      <c r="K404" s="159"/>
      <c r="L404" s="241"/>
      <c r="M404" s="241"/>
      <c r="N404" s="159"/>
      <c r="O404" s="159"/>
      <c r="P404" s="159"/>
      <c r="Q404" s="241"/>
      <c r="R404" s="159"/>
      <c r="S404" s="159"/>
      <c r="T404" s="159"/>
    </row>
    <row r="405" spans="2:20" ht="13.5">
      <c r="B405" s="159"/>
      <c r="C405" s="964"/>
      <c r="D405" s="159"/>
      <c r="E405" s="159"/>
      <c r="F405" s="159"/>
      <c r="G405" s="159"/>
      <c r="H405" s="159"/>
      <c r="I405" s="159"/>
      <c r="J405" s="159"/>
      <c r="K405" s="159"/>
      <c r="L405" s="241"/>
      <c r="M405" s="241"/>
      <c r="N405" s="159"/>
      <c r="O405" s="159"/>
      <c r="P405" s="159"/>
      <c r="Q405" s="241"/>
      <c r="R405" s="159"/>
      <c r="S405" s="159"/>
      <c r="T405" s="159"/>
    </row>
    <row r="406" spans="2:20" ht="13.5">
      <c r="B406" s="159"/>
      <c r="C406" s="964"/>
      <c r="D406" s="159"/>
      <c r="E406" s="159"/>
      <c r="F406" s="159"/>
      <c r="G406" s="159"/>
      <c r="H406" s="159"/>
      <c r="I406" s="159"/>
      <c r="J406" s="159"/>
      <c r="K406" s="159"/>
      <c r="L406" s="241"/>
      <c r="M406" s="241"/>
      <c r="N406" s="159"/>
      <c r="O406" s="159"/>
      <c r="P406" s="159"/>
      <c r="Q406" s="241"/>
      <c r="R406" s="159"/>
      <c r="S406" s="159"/>
      <c r="T406" s="159"/>
    </row>
    <row r="407" spans="2:20" ht="13.5">
      <c r="B407" s="159"/>
      <c r="C407" s="964"/>
      <c r="D407" s="159"/>
      <c r="E407" s="159"/>
      <c r="F407" s="159"/>
      <c r="G407" s="159"/>
      <c r="H407" s="159"/>
      <c r="I407" s="159"/>
      <c r="J407" s="159"/>
      <c r="K407" s="159"/>
      <c r="L407" s="241"/>
      <c r="M407" s="241"/>
      <c r="N407" s="159"/>
      <c r="O407" s="159"/>
      <c r="P407" s="159"/>
      <c r="Q407" s="241"/>
      <c r="R407" s="159"/>
      <c r="S407" s="159"/>
      <c r="T407" s="159"/>
    </row>
    <row r="408" spans="2:20" ht="13.5">
      <c r="B408" s="159"/>
      <c r="C408" s="964"/>
      <c r="D408" s="159"/>
      <c r="E408" s="159"/>
      <c r="F408" s="159"/>
      <c r="G408" s="159"/>
      <c r="H408" s="159"/>
      <c r="I408" s="159"/>
      <c r="J408" s="159"/>
      <c r="K408" s="159"/>
      <c r="L408" s="241"/>
      <c r="M408" s="241"/>
      <c r="N408" s="159"/>
      <c r="O408" s="159"/>
      <c r="P408" s="159"/>
      <c r="Q408" s="241"/>
      <c r="R408" s="159"/>
      <c r="S408" s="159"/>
      <c r="T408" s="159"/>
    </row>
    <row r="409" spans="2:20" ht="13.5">
      <c r="B409" s="159"/>
      <c r="C409" s="964"/>
      <c r="D409" s="159"/>
      <c r="E409" s="159"/>
      <c r="F409" s="159"/>
      <c r="G409" s="159"/>
      <c r="H409" s="159"/>
      <c r="I409" s="159"/>
      <c r="J409" s="159"/>
      <c r="K409" s="159"/>
      <c r="L409" s="241"/>
      <c r="M409" s="241"/>
      <c r="N409" s="159"/>
      <c r="O409" s="159"/>
      <c r="P409" s="159"/>
      <c r="Q409" s="241"/>
      <c r="R409" s="159"/>
      <c r="S409" s="159"/>
      <c r="T409" s="159"/>
    </row>
    <row r="410" spans="2:20" ht="13.5">
      <c r="B410" s="159"/>
      <c r="C410" s="964"/>
      <c r="D410" s="159"/>
      <c r="E410" s="159"/>
      <c r="F410" s="159"/>
      <c r="G410" s="159"/>
      <c r="H410" s="159"/>
      <c r="I410" s="159"/>
      <c r="J410" s="159"/>
      <c r="K410" s="159"/>
      <c r="L410" s="241"/>
      <c r="M410" s="241"/>
      <c r="N410" s="159"/>
      <c r="O410" s="159"/>
      <c r="P410" s="159"/>
      <c r="Q410" s="241"/>
      <c r="R410" s="159"/>
      <c r="S410" s="159"/>
      <c r="T410" s="159"/>
    </row>
    <row r="411" spans="2:20" ht="13.5">
      <c r="B411" s="159"/>
      <c r="C411" s="964"/>
      <c r="D411" s="159"/>
      <c r="E411" s="159"/>
      <c r="F411" s="159"/>
      <c r="G411" s="159"/>
      <c r="H411" s="159"/>
      <c r="I411" s="159"/>
      <c r="J411" s="159"/>
      <c r="K411" s="159"/>
      <c r="L411" s="241"/>
      <c r="M411" s="241"/>
      <c r="N411" s="159"/>
      <c r="O411" s="159"/>
      <c r="P411" s="159"/>
      <c r="Q411" s="241"/>
      <c r="R411" s="159"/>
      <c r="S411" s="159"/>
      <c r="T411" s="159"/>
    </row>
    <row r="412" spans="2:20" ht="13.5">
      <c r="B412" s="159"/>
      <c r="C412" s="964"/>
      <c r="D412" s="159"/>
      <c r="E412" s="159"/>
      <c r="F412" s="159"/>
      <c r="G412" s="159"/>
      <c r="H412" s="159"/>
      <c r="I412" s="159"/>
      <c r="J412" s="159"/>
      <c r="K412" s="159"/>
      <c r="L412" s="241"/>
      <c r="M412" s="241"/>
      <c r="N412" s="159"/>
      <c r="O412" s="159"/>
      <c r="P412" s="159"/>
      <c r="Q412" s="241"/>
      <c r="R412" s="159"/>
      <c r="S412" s="159"/>
      <c r="T412" s="159"/>
    </row>
    <row r="413" spans="2:20" ht="13.5">
      <c r="B413" s="159"/>
      <c r="C413" s="964"/>
      <c r="D413" s="159"/>
      <c r="E413" s="159"/>
      <c r="F413" s="159"/>
      <c r="G413" s="159"/>
      <c r="H413" s="159"/>
      <c r="I413" s="159"/>
      <c r="J413" s="159"/>
      <c r="K413" s="159"/>
      <c r="L413" s="241"/>
      <c r="M413" s="241"/>
      <c r="N413" s="159"/>
      <c r="O413" s="159"/>
      <c r="P413" s="159"/>
      <c r="Q413" s="241"/>
      <c r="R413" s="159"/>
      <c r="S413" s="159"/>
      <c r="T413" s="159"/>
    </row>
    <row r="414" spans="2:20" ht="13.5">
      <c r="B414" s="159"/>
      <c r="C414" s="964"/>
      <c r="D414" s="159"/>
      <c r="E414" s="159"/>
      <c r="F414" s="159"/>
      <c r="G414" s="159"/>
      <c r="H414" s="159"/>
      <c r="I414" s="159"/>
      <c r="J414" s="159"/>
      <c r="K414" s="159"/>
      <c r="L414" s="241"/>
      <c r="M414" s="241"/>
      <c r="N414" s="159"/>
      <c r="O414" s="159"/>
      <c r="P414" s="159"/>
      <c r="Q414" s="241"/>
      <c r="R414" s="159"/>
      <c r="S414" s="159"/>
      <c r="T414" s="159"/>
    </row>
  </sheetData>
  <mergeCells count="6">
    <mergeCell ref="S3:T3"/>
    <mergeCell ref="B4:C4"/>
    <mergeCell ref="B33:C33"/>
    <mergeCell ref="B2:I2"/>
    <mergeCell ref="J2:R2"/>
    <mergeCell ref="B3:C3"/>
  </mergeCells>
  <printOptions/>
  <pageMargins left="0.43" right="0.23" top="0.59" bottom="0.47" header="0.512" footer="0.39"/>
  <pageSetup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dimension ref="A1:S42"/>
  <sheetViews>
    <sheetView zoomScale="75" zoomScaleNormal="75" workbookViewId="0" topLeftCell="A1">
      <selection activeCell="K4" sqref="K4:L4"/>
    </sheetView>
  </sheetViews>
  <sheetFormatPr defaultColWidth="9.00390625" defaultRowHeight="13.5"/>
  <cols>
    <col min="1" max="1" width="7.125" style="1" bestFit="1" customWidth="1"/>
    <col min="2" max="2" width="33.25390625" style="1" customWidth="1"/>
    <col min="3" max="3" width="7.875" style="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10" width="9.125" style="1" bestFit="1" customWidth="1"/>
    <col min="11" max="11" width="14.50390625" style="95" bestFit="1" customWidth="1"/>
    <col min="12" max="12" width="12.875" style="95" bestFit="1" customWidth="1"/>
    <col min="13" max="13" width="8.625" style="1" bestFit="1" customWidth="1"/>
    <col min="14" max="15" width="9.00390625" style="1" customWidth="1"/>
    <col min="16" max="17" width="12.875" style="95" bestFit="1" customWidth="1"/>
    <col min="18" max="18" width="5.625" style="1" customWidth="1"/>
    <col min="19" max="19" width="2.875" style="1" customWidth="1"/>
    <col min="20" max="16384" width="9.00390625" style="1" customWidth="1"/>
  </cols>
  <sheetData>
    <row r="1" spans="2:19" ht="14.25" thickBot="1">
      <c r="B1" s="1">
        <f>COUNTA(B5:B40)</f>
        <v>36</v>
      </c>
      <c r="C1" s="674">
        <f>SUM(C5:C40)</f>
        <v>60</v>
      </c>
      <c r="D1" s="674">
        <f aca="true" t="shared" si="0" ref="D1:Q1">SUM(D5:D40)</f>
        <v>42</v>
      </c>
      <c r="E1" s="674">
        <f t="shared" si="0"/>
        <v>0</v>
      </c>
      <c r="F1" s="674">
        <f t="shared" si="0"/>
        <v>1133</v>
      </c>
      <c r="G1" s="674">
        <f t="shared" si="0"/>
        <v>37</v>
      </c>
      <c r="H1" s="674">
        <f t="shared" si="0"/>
        <v>121</v>
      </c>
      <c r="I1" s="674">
        <f t="shared" si="0"/>
        <v>304</v>
      </c>
      <c r="J1" s="674">
        <f t="shared" si="0"/>
        <v>300</v>
      </c>
      <c r="K1" s="674">
        <f t="shared" si="0"/>
        <v>9614733.485</v>
      </c>
      <c r="L1" s="674">
        <f t="shared" si="0"/>
        <v>9596750.735</v>
      </c>
      <c r="M1" s="674" t="str">
        <f>M5</f>
        <v>一部把握</v>
      </c>
      <c r="N1" s="674">
        <f t="shared" si="0"/>
        <v>405</v>
      </c>
      <c r="O1" s="674">
        <f t="shared" si="0"/>
        <v>289</v>
      </c>
      <c r="P1" s="674">
        <f t="shared" si="0"/>
        <v>3400645.1609999994</v>
      </c>
      <c r="Q1" s="674">
        <f t="shared" si="0"/>
        <v>1484360.6039999998</v>
      </c>
      <c r="R1" s="674">
        <f>R5</f>
        <v>0</v>
      </c>
      <c r="S1" s="674">
        <f>S5</f>
        <v>0</v>
      </c>
    </row>
    <row r="2" spans="2:19" ht="13.5">
      <c r="B2" s="1117" t="s">
        <v>708</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96" t="s">
        <v>596</v>
      </c>
      <c r="L3" s="97" t="s">
        <v>597</v>
      </c>
      <c r="M3" s="10" t="s">
        <v>1114</v>
      </c>
      <c r="N3" s="6" t="s">
        <v>598</v>
      </c>
      <c r="O3" s="7" t="s">
        <v>599</v>
      </c>
      <c r="P3" s="96" t="s">
        <v>600</v>
      </c>
      <c r="Q3" s="267"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390" t="s">
        <v>895</v>
      </c>
      <c r="Q4" s="694" t="s">
        <v>896</v>
      </c>
      <c r="R4" s="17" t="s">
        <v>1866</v>
      </c>
      <c r="S4" s="41" t="s">
        <v>610</v>
      </c>
    </row>
    <row r="5" spans="1:19" ht="20.25" customHeight="1">
      <c r="A5" s="29" t="s">
        <v>670</v>
      </c>
      <c r="B5" s="23" t="s">
        <v>671</v>
      </c>
      <c r="C5" s="23">
        <v>1</v>
      </c>
      <c r="D5" s="23">
        <v>1</v>
      </c>
      <c r="E5" s="23">
        <v>0</v>
      </c>
      <c r="F5" s="23">
        <v>4</v>
      </c>
      <c r="G5" s="23">
        <v>1</v>
      </c>
      <c r="H5" s="23">
        <v>2</v>
      </c>
      <c r="I5" s="23">
        <v>0</v>
      </c>
      <c r="J5" s="23"/>
      <c r="K5" s="99">
        <v>0</v>
      </c>
      <c r="L5" s="99"/>
      <c r="M5" s="23" t="s">
        <v>619</v>
      </c>
      <c r="N5" s="23"/>
      <c r="O5" s="23"/>
      <c r="P5" s="99"/>
      <c r="Q5" s="99"/>
      <c r="R5" s="718"/>
      <c r="S5" s="722"/>
    </row>
    <row r="6" spans="1:17" ht="20.25" customHeight="1">
      <c r="A6" s="29" t="s">
        <v>670</v>
      </c>
      <c r="B6" s="29" t="s">
        <v>672</v>
      </c>
      <c r="C6" s="29">
        <v>0</v>
      </c>
      <c r="D6" s="29">
        <v>0</v>
      </c>
      <c r="E6" s="29">
        <v>0</v>
      </c>
      <c r="F6" s="29">
        <v>2</v>
      </c>
      <c r="G6" s="29">
        <v>1</v>
      </c>
      <c r="H6" s="29">
        <v>0</v>
      </c>
      <c r="I6" s="29"/>
      <c r="J6" s="29"/>
      <c r="K6" s="92">
        <v>0</v>
      </c>
      <c r="L6" s="92"/>
      <c r="M6" s="30"/>
      <c r="N6" s="29"/>
      <c r="O6" s="29"/>
      <c r="P6" s="92"/>
      <c r="Q6" s="92"/>
    </row>
    <row r="7" spans="1:17" ht="20.25" customHeight="1">
      <c r="A7" s="29" t="s">
        <v>670</v>
      </c>
      <c r="B7" s="29" t="s">
        <v>673</v>
      </c>
      <c r="C7" s="29">
        <v>0</v>
      </c>
      <c r="D7" s="29">
        <v>0</v>
      </c>
      <c r="E7" s="29">
        <v>0</v>
      </c>
      <c r="F7" s="29">
        <v>0</v>
      </c>
      <c r="G7" s="29">
        <v>0</v>
      </c>
      <c r="H7" s="29">
        <v>0</v>
      </c>
      <c r="I7" s="29">
        <v>0</v>
      </c>
      <c r="J7" s="29"/>
      <c r="K7" s="92">
        <v>0</v>
      </c>
      <c r="L7" s="92"/>
      <c r="M7" s="31"/>
      <c r="N7" s="29"/>
      <c r="O7" s="29"/>
      <c r="P7" s="92"/>
      <c r="Q7" s="92"/>
    </row>
    <row r="8" spans="1:17" ht="20.25" customHeight="1">
      <c r="A8" s="29" t="s">
        <v>670</v>
      </c>
      <c r="B8" s="29" t="s">
        <v>674</v>
      </c>
      <c r="C8" s="29">
        <v>1</v>
      </c>
      <c r="D8" s="29">
        <v>1</v>
      </c>
      <c r="E8" s="29">
        <v>0</v>
      </c>
      <c r="F8" s="29">
        <v>23</v>
      </c>
      <c r="G8" s="29">
        <v>2</v>
      </c>
      <c r="H8" s="29">
        <v>19</v>
      </c>
      <c r="I8" s="29">
        <v>2</v>
      </c>
      <c r="J8" s="29">
        <v>2</v>
      </c>
      <c r="K8" s="92">
        <v>1148956</v>
      </c>
      <c r="L8" s="92">
        <v>1148956</v>
      </c>
      <c r="M8" s="31"/>
      <c r="N8" s="29">
        <v>55</v>
      </c>
      <c r="O8" s="29">
        <v>43</v>
      </c>
      <c r="P8" s="92">
        <v>352251.317</v>
      </c>
      <c r="Q8" s="92">
        <v>260378.291</v>
      </c>
    </row>
    <row r="9" spans="1:17" ht="20.25" customHeight="1">
      <c r="A9" s="29" t="s">
        <v>670</v>
      </c>
      <c r="B9" s="29" t="s">
        <v>675</v>
      </c>
      <c r="C9" s="29">
        <v>1</v>
      </c>
      <c r="D9" s="29">
        <v>1</v>
      </c>
      <c r="E9" s="29">
        <v>0</v>
      </c>
      <c r="F9" s="29">
        <v>3</v>
      </c>
      <c r="G9" s="29">
        <v>1</v>
      </c>
      <c r="H9" s="29">
        <v>1</v>
      </c>
      <c r="I9" s="29">
        <v>0</v>
      </c>
      <c r="J9" s="29"/>
      <c r="K9" s="92"/>
      <c r="L9" s="92"/>
      <c r="M9" s="31"/>
      <c r="N9" s="29"/>
      <c r="O9" s="29"/>
      <c r="P9" s="92">
        <v>0</v>
      </c>
      <c r="Q9" s="92">
        <v>0</v>
      </c>
    </row>
    <row r="10" spans="1:17" ht="20.25" customHeight="1">
      <c r="A10" s="29" t="s">
        <v>670</v>
      </c>
      <c r="B10" s="29" t="s">
        <v>676</v>
      </c>
      <c r="C10" s="29">
        <v>0</v>
      </c>
      <c r="D10" s="29">
        <v>0</v>
      </c>
      <c r="E10" s="29">
        <v>0</v>
      </c>
      <c r="F10" s="29">
        <v>8</v>
      </c>
      <c r="G10" s="29">
        <v>0</v>
      </c>
      <c r="H10" s="29">
        <v>7</v>
      </c>
      <c r="I10" s="29">
        <v>0</v>
      </c>
      <c r="J10" s="29"/>
      <c r="K10" s="92"/>
      <c r="L10" s="92"/>
      <c r="M10" s="31"/>
      <c r="N10" s="29"/>
      <c r="O10" s="29"/>
      <c r="P10" s="92">
        <v>0</v>
      </c>
      <c r="Q10" s="92">
        <v>0</v>
      </c>
    </row>
    <row r="11" spans="1:17" ht="20.25" customHeight="1">
      <c r="A11" s="29" t="s">
        <v>670</v>
      </c>
      <c r="B11" s="29" t="s">
        <v>677</v>
      </c>
      <c r="C11" s="29">
        <v>2</v>
      </c>
      <c r="D11" s="29">
        <v>1</v>
      </c>
      <c r="E11" s="29"/>
      <c r="F11" s="29">
        <v>17</v>
      </c>
      <c r="G11" s="29">
        <v>3</v>
      </c>
      <c r="H11" s="29">
        <v>3</v>
      </c>
      <c r="I11" s="29">
        <v>3</v>
      </c>
      <c r="J11" s="29">
        <v>3</v>
      </c>
      <c r="K11" s="92">
        <v>9185</v>
      </c>
      <c r="L11" s="92">
        <v>9185</v>
      </c>
      <c r="M11" s="31"/>
      <c r="N11" s="29">
        <v>8</v>
      </c>
      <c r="O11" s="29">
        <v>8</v>
      </c>
      <c r="P11" s="92">
        <v>1908.527</v>
      </c>
      <c r="Q11" s="92">
        <v>1908.527</v>
      </c>
    </row>
    <row r="12" spans="1:17" ht="20.25" customHeight="1">
      <c r="A12" s="29" t="s">
        <v>670</v>
      </c>
      <c r="B12" s="29" t="s">
        <v>678</v>
      </c>
      <c r="C12" s="29">
        <v>0</v>
      </c>
      <c r="D12" s="29">
        <v>0</v>
      </c>
      <c r="E12" s="29">
        <v>0</v>
      </c>
      <c r="F12" s="29">
        <v>2</v>
      </c>
      <c r="G12" s="29">
        <v>0</v>
      </c>
      <c r="H12" s="29">
        <v>0</v>
      </c>
      <c r="I12" s="29">
        <v>2</v>
      </c>
      <c r="J12" s="29">
        <v>2</v>
      </c>
      <c r="K12" s="92">
        <v>28323.35</v>
      </c>
      <c r="L12" s="92">
        <v>28323.35</v>
      </c>
      <c r="M12" s="31"/>
      <c r="N12" s="29">
        <v>12</v>
      </c>
      <c r="O12" s="29">
        <v>12</v>
      </c>
      <c r="P12" s="92">
        <v>4277.246</v>
      </c>
      <c r="Q12" s="92">
        <v>4277.246</v>
      </c>
    </row>
    <row r="13" spans="1:17" ht="25.5" customHeight="1">
      <c r="A13" s="29" t="s">
        <v>670</v>
      </c>
      <c r="B13" s="29" t="s">
        <v>679</v>
      </c>
      <c r="C13" s="29">
        <v>1</v>
      </c>
      <c r="D13" s="29">
        <v>1</v>
      </c>
      <c r="E13" s="29">
        <v>0</v>
      </c>
      <c r="F13" s="29">
        <v>4</v>
      </c>
      <c r="G13" s="29">
        <v>2</v>
      </c>
      <c r="H13" s="29">
        <v>0</v>
      </c>
      <c r="I13" s="29">
        <v>1</v>
      </c>
      <c r="J13" s="29">
        <v>1</v>
      </c>
      <c r="K13" s="92">
        <v>361</v>
      </c>
      <c r="L13" s="92">
        <v>361</v>
      </c>
      <c r="M13" s="31"/>
      <c r="N13" s="29"/>
      <c r="O13" s="29"/>
      <c r="P13" s="92">
        <v>0</v>
      </c>
      <c r="Q13" s="92">
        <v>0</v>
      </c>
    </row>
    <row r="14" spans="1:17" ht="20.25" customHeight="1">
      <c r="A14" s="29" t="s">
        <v>670</v>
      </c>
      <c r="B14" s="29" t="s">
        <v>680</v>
      </c>
      <c r="C14" s="29">
        <v>3</v>
      </c>
      <c r="D14" s="29">
        <v>2</v>
      </c>
      <c r="E14" s="29">
        <v>0</v>
      </c>
      <c r="F14" s="29">
        <v>83</v>
      </c>
      <c r="G14" s="29">
        <v>0</v>
      </c>
      <c r="H14" s="29">
        <v>38</v>
      </c>
      <c r="I14" s="29">
        <v>1</v>
      </c>
      <c r="J14" s="29">
        <v>1</v>
      </c>
      <c r="K14" s="92">
        <v>16012.271</v>
      </c>
      <c r="L14" s="92">
        <v>16012.271</v>
      </c>
      <c r="M14" s="31"/>
      <c r="N14" s="29">
        <v>0</v>
      </c>
      <c r="O14" s="29">
        <v>0</v>
      </c>
      <c r="P14" s="92">
        <v>0</v>
      </c>
      <c r="Q14" s="92">
        <v>0</v>
      </c>
    </row>
    <row r="15" spans="1:17" ht="20.25" customHeight="1">
      <c r="A15" s="29" t="s">
        <v>670</v>
      </c>
      <c r="B15" s="29" t="s">
        <v>681</v>
      </c>
      <c r="C15" s="29">
        <v>1</v>
      </c>
      <c r="D15" s="29">
        <v>1</v>
      </c>
      <c r="E15" s="29">
        <v>0</v>
      </c>
      <c r="F15" s="29">
        <v>14</v>
      </c>
      <c r="G15" s="29">
        <v>1</v>
      </c>
      <c r="H15" s="29">
        <v>2</v>
      </c>
      <c r="I15" s="29">
        <v>2</v>
      </c>
      <c r="J15" s="29">
        <v>2</v>
      </c>
      <c r="K15" s="92">
        <v>23648</v>
      </c>
      <c r="L15" s="92">
        <v>23648</v>
      </c>
      <c r="M15" s="31"/>
      <c r="N15" s="29">
        <v>2</v>
      </c>
      <c r="O15" s="29">
        <v>2</v>
      </c>
      <c r="P15" s="92">
        <v>19381</v>
      </c>
      <c r="Q15" s="92">
        <v>19381</v>
      </c>
    </row>
    <row r="16" spans="1:17" ht="29.25" customHeight="1">
      <c r="A16" s="29" t="s">
        <v>670</v>
      </c>
      <c r="B16" s="29" t="s">
        <v>682</v>
      </c>
      <c r="C16" s="29">
        <v>1</v>
      </c>
      <c r="D16" s="29">
        <v>0</v>
      </c>
      <c r="E16" s="29"/>
      <c r="F16" s="29">
        <v>15</v>
      </c>
      <c r="G16" s="29">
        <v>0</v>
      </c>
      <c r="H16" s="29">
        <v>0</v>
      </c>
      <c r="I16" s="29">
        <v>1</v>
      </c>
      <c r="J16" s="29">
        <v>1</v>
      </c>
      <c r="K16" s="92">
        <v>6633.9</v>
      </c>
      <c r="L16" s="92">
        <v>6633.9</v>
      </c>
      <c r="M16" s="31"/>
      <c r="N16" s="29">
        <v>1</v>
      </c>
      <c r="O16" s="29">
        <v>1</v>
      </c>
      <c r="P16" s="92">
        <v>15.288</v>
      </c>
      <c r="Q16" s="92">
        <v>15.288</v>
      </c>
    </row>
    <row r="17" spans="1:17" ht="20.25" customHeight="1">
      <c r="A17" s="29" t="s">
        <v>670</v>
      </c>
      <c r="B17" s="29" t="s">
        <v>683</v>
      </c>
      <c r="C17" s="29">
        <v>2</v>
      </c>
      <c r="D17" s="29">
        <v>0</v>
      </c>
      <c r="E17" s="29">
        <v>0</v>
      </c>
      <c r="F17" s="29">
        <v>39</v>
      </c>
      <c r="G17" s="29">
        <v>0</v>
      </c>
      <c r="H17" s="29">
        <v>0</v>
      </c>
      <c r="I17" s="29">
        <v>1</v>
      </c>
      <c r="J17" s="29">
        <v>1</v>
      </c>
      <c r="K17" s="92">
        <v>5828</v>
      </c>
      <c r="L17" s="92">
        <v>5828</v>
      </c>
      <c r="M17" s="31"/>
      <c r="N17" s="29">
        <v>25</v>
      </c>
      <c r="O17" s="29">
        <v>25</v>
      </c>
      <c r="P17" s="92">
        <v>4250.284</v>
      </c>
      <c r="Q17" s="92">
        <v>4250.284</v>
      </c>
    </row>
    <row r="18" spans="1:17" ht="20.25" customHeight="1">
      <c r="A18" s="29" t="s">
        <v>670</v>
      </c>
      <c r="B18" s="29" t="s">
        <v>684</v>
      </c>
      <c r="C18" s="29">
        <v>1</v>
      </c>
      <c r="D18" s="29">
        <v>0</v>
      </c>
      <c r="E18" s="29">
        <v>0</v>
      </c>
      <c r="F18" s="29">
        <v>10</v>
      </c>
      <c r="G18" s="29">
        <v>0</v>
      </c>
      <c r="H18" s="29">
        <v>0</v>
      </c>
      <c r="I18" s="29">
        <v>0</v>
      </c>
      <c r="J18" s="29">
        <v>0</v>
      </c>
      <c r="K18" s="92">
        <v>0</v>
      </c>
      <c r="L18" s="92">
        <v>0</v>
      </c>
      <c r="M18" s="31"/>
      <c r="N18" s="29"/>
      <c r="O18" s="29"/>
      <c r="P18" s="92">
        <v>0</v>
      </c>
      <c r="Q18" s="92">
        <v>0</v>
      </c>
    </row>
    <row r="19" spans="1:17" ht="20.25" customHeight="1">
      <c r="A19" s="29" t="s">
        <v>670</v>
      </c>
      <c r="B19" s="29" t="s">
        <v>685</v>
      </c>
      <c r="C19" s="29">
        <v>0</v>
      </c>
      <c r="D19" s="29">
        <v>0</v>
      </c>
      <c r="E19" s="29">
        <v>0</v>
      </c>
      <c r="F19" s="29">
        <v>6</v>
      </c>
      <c r="G19" s="29">
        <v>0</v>
      </c>
      <c r="H19" s="29">
        <v>0</v>
      </c>
      <c r="I19" s="29">
        <v>1</v>
      </c>
      <c r="J19" s="29">
        <v>1</v>
      </c>
      <c r="K19" s="92">
        <v>3178.204</v>
      </c>
      <c r="L19" s="92">
        <v>3178.204</v>
      </c>
      <c r="M19" s="31"/>
      <c r="N19" s="29">
        <v>1</v>
      </c>
      <c r="O19" s="29">
        <v>1</v>
      </c>
      <c r="P19" s="92">
        <v>147.024</v>
      </c>
      <c r="Q19" s="92">
        <v>147.024</v>
      </c>
    </row>
    <row r="20" spans="1:17" ht="20.25" customHeight="1">
      <c r="A20" s="29" t="s">
        <v>670</v>
      </c>
      <c r="B20" s="29" t="s">
        <v>686</v>
      </c>
      <c r="C20" s="29">
        <v>2</v>
      </c>
      <c r="D20" s="29">
        <v>2</v>
      </c>
      <c r="E20" s="29">
        <v>0</v>
      </c>
      <c r="F20" s="29">
        <v>20</v>
      </c>
      <c r="G20" s="29">
        <v>1</v>
      </c>
      <c r="H20" s="29">
        <v>2</v>
      </c>
      <c r="I20" s="29">
        <v>51</v>
      </c>
      <c r="J20" s="29">
        <v>48</v>
      </c>
      <c r="K20" s="92">
        <v>70297.75</v>
      </c>
      <c r="L20" s="92">
        <v>66544</v>
      </c>
      <c r="M20" s="31"/>
      <c r="N20" s="29">
        <v>0</v>
      </c>
      <c r="O20" s="29">
        <v>0</v>
      </c>
      <c r="P20" s="92">
        <v>0</v>
      </c>
      <c r="Q20" s="92">
        <v>0</v>
      </c>
    </row>
    <row r="21" spans="1:17" ht="20.25" customHeight="1">
      <c r="A21" s="29" t="s">
        <v>670</v>
      </c>
      <c r="B21" s="29" t="s">
        <v>687</v>
      </c>
      <c r="C21" s="29">
        <v>1</v>
      </c>
      <c r="D21" s="29">
        <v>1</v>
      </c>
      <c r="E21" s="29">
        <v>0</v>
      </c>
      <c r="F21" s="29">
        <v>1</v>
      </c>
      <c r="G21" s="29">
        <v>0</v>
      </c>
      <c r="H21" s="29">
        <v>0</v>
      </c>
      <c r="I21" s="29">
        <v>0</v>
      </c>
      <c r="J21" s="29">
        <v>0</v>
      </c>
      <c r="K21" s="92">
        <v>0</v>
      </c>
      <c r="L21" s="92">
        <v>0</v>
      </c>
      <c r="M21" s="31"/>
      <c r="N21" s="29"/>
      <c r="O21" s="29"/>
      <c r="P21" s="92">
        <v>0</v>
      </c>
      <c r="Q21" s="92">
        <v>0</v>
      </c>
    </row>
    <row r="22" spans="1:17" ht="20.25" customHeight="1">
      <c r="A22" s="29" t="s">
        <v>670</v>
      </c>
      <c r="B22" s="29" t="s">
        <v>688</v>
      </c>
      <c r="C22" s="29">
        <v>1</v>
      </c>
      <c r="D22" s="29">
        <v>1</v>
      </c>
      <c r="E22" s="29">
        <v>0</v>
      </c>
      <c r="F22" s="29">
        <v>11</v>
      </c>
      <c r="G22" s="29">
        <v>2</v>
      </c>
      <c r="H22" s="29">
        <v>0</v>
      </c>
      <c r="I22" s="29">
        <v>1</v>
      </c>
      <c r="J22" s="29">
        <v>1</v>
      </c>
      <c r="K22" s="92">
        <v>5378</v>
      </c>
      <c r="L22" s="92">
        <v>5378</v>
      </c>
      <c r="M22" s="31"/>
      <c r="N22" s="29">
        <v>0</v>
      </c>
      <c r="O22" s="29">
        <v>0</v>
      </c>
      <c r="P22" s="92">
        <v>0</v>
      </c>
      <c r="Q22" s="92">
        <v>0</v>
      </c>
    </row>
    <row r="23" spans="1:17" ht="20.25" customHeight="1">
      <c r="A23" s="29" t="s">
        <v>670</v>
      </c>
      <c r="B23" s="29" t="s">
        <v>689</v>
      </c>
      <c r="C23" s="29">
        <v>0</v>
      </c>
      <c r="D23" s="29">
        <v>0</v>
      </c>
      <c r="E23" s="29">
        <v>0</v>
      </c>
      <c r="F23" s="29">
        <v>0</v>
      </c>
      <c r="G23" s="29">
        <v>0</v>
      </c>
      <c r="H23" s="29">
        <v>0</v>
      </c>
      <c r="I23" s="29">
        <v>0</v>
      </c>
      <c r="J23" s="29">
        <v>0</v>
      </c>
      <c r="K23" s="92">
        <v>0</v>
      </c>
      <c r="L23" s="92">
        <v>0</v>
      </c>
      <c r="M23" s="31"/>
      <c r="N23" s="29"/>
      <c r="O23" s="29"/>
      <c r="P23" s="92"/>
      <c r="Q23" s="92"/>
    </row>
    <row r="24" spans="1:17" ht="20.25" customHeight="1">
      <c r="A24" s="29" t="s">
        <v>670</v>
      </c>
      <c r="B24" s="29" t="s">
        <v>690</v>
      </c>
      <c r="C24" s="29">
        <v>1</v>
      </c>
      <c r="D24" s="29">
        <v>1</v>
      </c>
      <c r="E24" s="29">
        <v>0</v>
      </c>
      <c r="F24" s="29">
        <v>2</v>
      </c>
      <c r="G24" s="29">
        <v>0</v>
      </c>
      <c r="H24" s="29">
        <v>0</v>
      </c>
      <c r="I24" s="29">
        <v>0</v>
      </c>
      <c r="J24" s="29">
        <v>0</v>
      </c>
      <c r="K24" s="92">
        <v>0</v>
      </c>
      <c r="L24" s="92">
        <v>0</v>
      </c>
      <c r="M24" s="31"/>
      <c r="N24" s="29"/>
      <c r="O24" s="29"/>
      <c r="P24" s="92"/>
      <c r="Q24" s="92"/>
    </row>
    <row r="25" spans="1:17" ht="20.25" customHeight="1">
      <c r="A25" s="29" t="s">
        <v>670</v>
      </c>
      <c r="B25" s="29" t="s">
        <v>691</v>
      </c>
      <c r="C25" s="29">
        <v>1</v>
      </c>
      <c r="D25" s="29">
        <v>1</v>
      </c>
      <c r="E25" s="29">
        <v>0</v>
      </c>
      <c r="F25" s="29">
        <v>2</v>
      </c>
      <c r="G25" s="29">
        <v>0</v>
      </c>
      <c r="H25" s="29">
        <v>0</v>
      </c>
      <c r="I25" s="29">
        <v>0</v>
      </c>
      <c r="J25" s="29">
        <v>0</v>
      </c>
      <c r="K25" s="92">
        <v>0</v>
      </c>
      <c r="L25" s="92">
        <v>0</v>
      </c>
      <c r="M25" s="31"/>
      <c r="N25" s="29"/>
      <c r="O25" s="29"/>
      <c r="P25" s="92"/>
      <c r="Q25" s="92"/>
    </row>
    <row r="26" spans="1:17" ht="20.25" customHeight="1">
      <c r="A26" s="29" t="s">
        <v>670</v>
      </c>
      <c r="B26" s="29" t="s">
        <v>692</v>
      </c>
      <c r="C26" s="29">
        <v>1</v>
      </c>
      <c r="D26" s="29">
        <v>1</v>
      </c>
      <c r="E26" s="29">
        <v>0</v>
      </c>
      <c r="F26" s="29">
        <v>5</v>
      </c>
      <c r="G26" s="29">
        <v>0</v>
      </c>
      <c r="H26" s="29">
        <v>0</v>
      </c>
      <c r="I26" s="29">
        <v>0</v>
      </c>
      <c r="J26" s="29">
        <v>0</v>
      </c>
      <c r="K26" s="92">
        <v>0</v>
      </c>
      <c r="L26" s="92">
        <v>0</v>
      </c>
      <c r="M26" s="31"/>
      <c r="N26" s="29"/>
      <c r="O26" s="29"/>
      <c r="P26" s="92"/>
      <c r="Q26" s="92"/>
    </row>
    <row r="27" spans="1:17" ht="20.25" customHeight="1">
      <c r="A27" s="29" t="s">
        <v>670</v>
      </c>
      <c r="B27" s="29" t="s">
        <v>693</v>
      </c>
      <c r="C27" s="29">
        <v>2</v>
      </c>
      <c r="D27" s="29">
        <v>2</v>
      </c>
      <c r="E27" s="29">
        <v>0</v>
      </c>
      <c r="F27" s="29">
        <v>87</v>
      </c>
      <c r="G27" s="29">
        <v>7</v>
      </c>
      <c r="H27" s="29">
        <v>0</v>
      </c>
      <c r="I27" s="29">
        <v>203</v>
      </c>
      <c r="J27" s="29">
        <v>202</v>
      </c>
      <c r="K27" s="92">
        <v>919766</v>
      </c>
      <c r="L27" s="92">
        <v>908494</v>
      </c>
      <c r="M27" s="31"/>
      <c r="N27" s="29">
        <v>16</v>
      </c>
      <c r="O27" s="29">
        <v>16</v>
      </c>
      <c r="P27" s="92">
        <v>624212.4</v>
      </c>
      <c r="Q27" s="92">
        <v>624212.4</v>
      </c>
    </row>
    <row r="28" spans="1:17" ht="20.25" customHeight="1">
      <c r="A28" s="29" t="s">
        <v>670</v>
      </c>
      <c r="B28" s="29" t="s">
        <v>694</v>
      </c>
      <c r="C28" s="29">
        <v>2</v>
      </c>
      <c r="D28" s="29">
        <v>2</v>
      </c>
      <c r="E28" s="29">
        <v>0</v>
      </c>
      <c r="F28" s="29">
        <v>40</v>
      </c>
      <c r="G28" s="29">
        <v>0</v>
      </c>
      <c r="H28" s="29">
        <v>0</v>
      </c>
      <c r="I28" s="29">
        <v>4</v>
      </c>
      <c r="J28" s="29">
        <v>4</v>
      </c>
      <c r="K28" s="92">
        <v>447245.505</v>
      </c>
      <c r="L28" s="92">
        <v>447245.505</v>
      </c>
      <c r="M28" s="31"/>
      <c r="N28" s="29">
        <v>0</v>
      </c>
      <c r="O28" s="29">
        <v>0</v>
      </c>
      <c r="P28" s="92">
        <v>0</v>
      </c>
      <c r="Q28" s="92">
        <v>0</v>
      </c>
    </row>
    <row r="29" spans="1:17" ht="20.25" customHeight="1">
      <c r="A29" s="29" t="s">
        <v>670</v>
      </c>
      <c r="B29" s="29" t="s">
        <v>695</v>
      </c>
      <c r="C29" s="29">
        <v>2</v>
      </c>
      <c r="D29" s="29">
        <v>2</v>
      </c>
      <c r="E29" s="29">
        <v>0</v>
      </c>
      <c r="F29" s="29">
        <v>26</v>
      </c>
      <c r="G29" s="29">
        <v>6</v>
      </c>
      <c r="H29" s="29">
        <v>0</v>
      </c>
      <c r="I29" s="29">
        <v>12</v>
      </c>
      <c r="J29" s="29">
        <v>12</v>
      </c>
      <c r="K29" s="92">
        <v>1156467.211</v>
      </c>
      <c r="L29" s="92">
        <v>1156467.211</v>
      </c>
      <c r="M29" s="31"/>
      <c r="N29" s="29">
        <v>56</v>
      </c>
      <c r="O29" s="29">
        <v>19</v>
      </c>
      <c r="P29" s="92">
        <v>345693.552</v>
      </c>
      <c r="Q29" s="92">
        <v>71613.438</v>
      </c>
    </row>
    <row r="30" spans="1:17" ht="20.25" customHeight="1">
      <c r="A30" s="29" t="s">
        <v>670</v>
      </c>
      <c r="B30" s="29" t="s">
        <v>696</v>
      </c>
      <c r="C30" s="29">
        <v>2</v>
      </c>
      <c r="D30" s="29">
        <v>2</v>
      </c>
      <c r="E30" s="29">
        <v>0</v>
      </c>
      <c r="F30" s="29">
        <v>16</v>
      </c>
      <c r="G30" s="29">
        <v>1</v>
      </c>
      <c r="H30" s="29">
        <v>0</v>
      </c>
      <c r="I30" s="29">
        <v>1</v>
      </c>
      <c r="J30" s="29">
        <v>1</v>
      </c>
      <c r="K30" s="92">
        <v>159786</v>
      </c>
      <c r="L30" s="92">
        <v>159786</v>
      </c>
      <c r="M30" s="31"/>
      <c r="N30" s="29">
        <v>25</v>
      </c>
      <c r="O30" s="29">
        <v>22</v>
      </c>
      <c r="P30" s="92">
        <v>98303.147</v>
      </c>
      <c r="Q30" s="92">
        <v>87759.047</v>
      </c>
    </row>
    <row r="31" spans="1:17" ht="20.25" customHeight="1">
      <c r="A31" s="29" t="s">
        <v>670</v>
      </c>
      <c r="B31" s="29" t="s">
        <v>697</v>
      </c>
      <c r="C31" s="29">
        <v>2</v>
      </c>
      <c r="D31" s="29">
        <v>2</v>
      </c>
      <c r="E31" s="29">
        <v>0</v>
      </c>
      <c r="F31" s="29">
        <v>9</v>
      </c>
      <c r="G31" s="29">
        <v>2</v>
      </c>
      <c r="H31" s="29">
        <v>0</v>
      </c>
      <c r="I31" s="29">
        <v>0</v>
      </c>
      <c r="J31" s="29"/>
      <c r="K31" s="92">
        <v>0</v>
      </c>
      <c r="L31" s="92"/>
      <c r="M31" s="31"/>
      <c r="N31" s="29"/>
      <c r="O31" s="29"/>
      <c r="P31" s="92"/>
      <c r="Q31" s="92"/>
    </row>
    <row r="32" spans="1:17" ht="20.25" customHeight="1">
      <c r="A32" s="29" t="s">
        <v>670</v>
      </c>
      <c r="B32" s="29" t="s">
        <v>698</v>
      </c>
      <c r="C32" s="29">
        <v>1</v>
      </c>
      <c r="D32" s="29">
        <v>1</v>
      </c>
      <c r="E32" s="29">
        <v>0</v>
      </c>
      <c r="F32" s="29">
        <v>35</v>
      </c>
      <c r="G32" s="29">
        <v>2</v>
      </c>
      <c r="H32" s="29">
        <v>0</v>
      </c>
      <c r="I32" s="29">
        <v>1</v>
      </c>
      <c r="J32" s="29">
        <v>1</v>
      </c>
      <c r="K32" s="92">
        <v>2607764</v>
      </c>
      <c r="L32" s="92">
        <v>2607764</v>
      </c>
      <c r="M32" s="31"/>
      <c r="N32" s="29">
        <v>32</v>
      </c>
      <c r="O32" s="29">
        <v>11</v>
      </c>
      <c r="P32" s="92">
        <v>103682</v>
      </c>
      <c r="Q32" s="92">
        <v>37531.7</v>
      </c>
    </row>
    <row r="33" spans="1:17" ht="20.25" customHeight="1">
      <c r="A33" s="29" t="s">
        <v>670</v>
      </c>
      <c r="B33" s="29" t="s">
        <v>699</v>
      </c>
      <c r="C33" s="29">
        <v>3</v>
      </c>
      <c r="D33" s="29">
        <v>3</v>
      </c>
      <c r="E33" s="29">
        <v>0</v>
      </c>
      <c r="F33" s="29">
        <v>22</v>
      </c>
      <c r="G33" s="29">
        <v>0</v>
      </c>
      <c r="H33" s="29">
        <v>3</v>
      </c>
      <c r="I33" s="29">
        <v>4</v>
      </c>
      <c r="J33" s="29">
        <v>4</v>
      </c>
      <c r="K33" s="92">
        <v>193393.2</v>
      </c>
      <c r="L33" s="92">
        <v>193393.2</v>
      </c>
      <c r="M33" s="31"/>
      <c r="N33" s="29">
        <v>11</v>
      </c>
      <c r="O33" s="29" t="s">
        <v>700</v>
      </c>
      <c r="P33" s="92"/>
      <c r="Q33" s="92"/>
    </row>
    <row r="34" spans="1:17" ht="20.25" customHeight="1">
      <c r="A34" s="29" t="s">
        <v>670</v>
      </c>
      <c r="B34" s="29" t="s">
        <v>701</v>
      </c>
      <c r="C34" s="29">
        <v>5</v>
      </c>
      <c r="D34" s="29">
        <v>3</v>
      </c>
      <c r="E34" s="29"/>
      <c r="F34" s="29">
        <v>97</v>
      </c>
      <c r="G34" s="29">
        <v>0</v>
      </c>
      <c r="H34" s="29">
        <v>1</v>
      </c>
      <c r="I34" s="29"/>
      <c r="J34" s="29"/>
      <c r="K34" s="92">
        <v>0</v>
      </c>
      <c r="L34" s="92"/>
      <c r="M34" s="31"/>
      <c r="N34" s="29"/>
      <c r="O34" s="29"/>
      <c r="P34" s="92"/>
      <c r="Q34" s="92"/>
    </row>
    <row r="35" spans="1:17" ht="20.25" customHeight="1">
      <c r="A35" s="29" t="s">
        <v>670</v>
      </c>
      <c r="B35" s="29" t="s">
        <v>702</v>
      </c>
      <c r="C35" s="29">
        <v>8</v>
      </c>
      <c r="D35" s="29">
        <v>2</v>
      </c>
      <c r="E35" s="29"/>
      <c r="F35" s="29">
        <v>416</v>
      </c>
      <c r="G35" s="29">
        <v>0</v>
      </c>
      <c r="H35" s="29">
        <v>0</v>
      </c>
      <c r="I35" s="29">
        <v>3</v>
      </c>
      <c r="J35" s="29">
        <v>3</v>
      </c>
      <c r="K35" s="92">
        <v>3844.347</v>
      </c>
      <c r="L35" s="92">
        <v>3844.347</v>
      </c>
      <c r="M35" s="31"/>
      <c r="N35" s="29"/>
      <c r="O35" s="29"/>
      <c r="P35" s="92"/>
      <c r="Q35" s="92"/>
    </row>
    <row r="36" spans="1:17" ht="20.25" customHeight="1">
      <c r="A36" s="29" t="s">
        <v>670</v>
      </c>
      <c r="B36" s="29" t="s">
        <v>703</v>
      </c>
      <c r="C36" s="29">
        <v>3</v>
      </c>
      <c r="D36" s="29">
        <v>2</v>
      </c>
      <c r="E36" s="29">
        <v>0</v>
      </c>
      <c r="F36" s="29">
        <v>5</v>
      </c>
      <c r="G36" s="29">
        <v>0</v>
      </c>
      <c r="H36" s="29">
        <v>0</v>
      </c>
      <c r="I36" s="29">
        <v>5</v>
      </c>
      <c r="J36" s="29">
        <v>5</v>
      </c>
      <c r="K36" s="92">
        <v>61113.46</v>
      </c>
      <c r="L36" s="92">
        <v>61113.46</v>
      </c>
      <c r="M36" s="31"/>
      <c r="N36" s="29">
        <v>20</v>
      </c>
      <c r="O36" s="29"/>
      <c r="P36" s="92">
        <v>12037.017</v>
      </c>
      <c r="Q36" s="92"/>
    </row>
    <row r="37" spans="1:17" ht="20.25" customHeight="1">
      <c r="A37" s="29" t="s">
        <v>670</v>
      </c>
      <c r="B37" s="29" t="s">
        <v>704</v>
      </c>
      <c r="C37" s="29">
        <v>4</v>
      </c>
      <c r="D37" s="29">
        <v>1</v>
      </c>
      <c r="E37" s="29">
        <v>0</v>
      </c>
      <c r="F37" s="29">
        <v>42</v>
      </c>
      <c r="G37" s="29">
        <v>0</v>
      </c>
      <c r="H37" s="29">
        <v>0</v>
      </c>
      <c r="I37" s="29">
        <v>0</v>
      </c>
      <c r="J37" s="29">
        <v>0</v>
      </c>
      <c r="K37" s="92">
        <v>0</v>
      </c>
      <c r="L37" s="92">
        <v>0</v>
      </c>
      <c r="M37" s="31"/>
      <c r="N37" s="29">
        <v>0</v>
      </c>
      <c r="O37" s="29">
        <v>0</v>
      </c>
      <c r="P37" s="92">
        <v>0</v>
      </c>
      <c r="Q37" s="92">
        <v>0</v>
      </c>
    </row>
    <row r="38" spans="1:17" ht="20.25" customHeight="1">
      <c r="A38" s="29" t="s">
        <v>670</v>
      </c>
      <c r="B38" s="29" t="s">
        <v>705</v>
      </c>
      <c r="C38" s="29">
        <v>1</v>
      </c>
      <c r="D38" s="29">
        <v>1</v>
      </c>
      <c r="E38" s="29">
        <v>0</v>
      </c>
      <c r="F38" s="29">
        <v>30</v>
      </c>
      <c r="G38" s="29">
        <v>1</v>
      </c>
      <c r="H38" s="29">
        <v>29</v>
      </c>
      <c r="I38" s="29">
        <v>2</v>
      </c>
      <c r="J38" s="29">
        <v>2</v>
      </c>
      <c r="K38" s="92">
        <v>2249638</v>
      </c>
      <c r="L38" s="92">
        <v>2249638</v>
      </c>
      <c r="M38" s="31"/>
      <c r="N38" s="29">
        <v>101</v>
      </c>
      <c r="O38" s="29">
        <v>89</v>
      </c>
      <c r="P38" s="92">
        <v>1553853.359</v>
      </c>
      <c r="Q38" s="92">
        <v>92253.359</v>
      </c>
    </row>
    <row r="39" spans="1:17" ht="20.25" customHeight="1">
      <c r="A39" s="29" t="s">
        <v>670</v>
      </c>
      <c r="B39" s="29" t="s">
        <v>706</v>
      </c>
      <c r="C39" s="29">
        <v>3</v>
      </c>
      <c r="D39" s="29">
        <v>3</v>
      </c>
      <c r="E39" s="29">
        <v>0</v>
      </c>
      <c r="F39" s="29">
        <v>34</v>
      </c>
      <c r="G39" s="29">
        <v>2</v>
      </c>
      <c r="H39" s="29">
        <v>14</v>
      </c>
      <c r="I39" s="29">
        <v>3</v>
      </c>
      <c r="J39" s="29">
        <v>3</v>
      </c>
      <c r="K39" s="92">
        <v>494957.287</v>
      </c>
      <c r="L39" s="92">
        <v>494957.287</v>
      </c>
      <c r="M39" s="31"/>
      <c r="N39" s="29">
        <v>40</v>
      </c>
      <c r="O39" s="29">
        <v>40</v>
      </c>
      <c r="P39" s="92">
        <v>280633</v>
      </c>
      <c r="Q39" s="92">
        <v>280633</v>
      </c>
    </row>
    <row r="40" spans="1:17" ht="30.75" customHeight="1">
      <c r="A40" s="29" t="s">
        <v>670</v>
      </c>
      <c r="B40" s="29" t="s">
        <v>707</v>
      </c>
      <c r="C40" s="29">
        <v>1</v>
      </c>
      <c r="D40" s="29">
        <v>1</v>
      </c>
      <c r="E40" s="29">
        <v>0</v>
      </c>
      <c r="F40" s="29">
        <v>3</v>
      </c>
      <c r="G40" s="29">
        <v>2</v>
      </c>
      <c r="H40" s="29">
        <v>0</v>
      </c>
      <c r="I40" s="29"/>
      <c r="J40" s="29"/>
      <c r="K40" s="92">
        <v>2957</v>
      </c>
      <c r="L40" s="92"/>
      <c r="M40" s="31"/>
      <c r="N40" s="29">
        <v>0</v>
      </c>
      <c r="O40" s="29">
        <v>0</v>
      </c>
      <c r="P40" s="92">
        <v>0</v>
      </c>
      <c r="Q40" s="92">
        <v>0</v>
      </c>
    </row>
    <row r="42" spans="3:15" ht="13.5">
      <c r="C42" s="95"/>
      <c r="D42" s="95"/>
      <c r="E42" s="95"/>
      <c r="F42" s="95"/>
      <c r="G42" s="95"/>
      <c r="H42" s="95"/>
      <c r="I42" s="95"/>
      <c r="J42" s="95"/>
      <c r="M42" s="95"/>
      <c r="N42" s="95"/>
      <c r="O42" s="95"/>
    </row>
  </sheetData>
  <mergeCells count="3">
    <mergeCell ref="R3:S3"/>
    <mergeCell ref="I2:Q2"/>
    <mergeCell ref="B2:H2"/>
  </mergeCells>
  <printOptions/>
  <pageMargins left="0.75" right="0.27" top="0.5" bottom="0.51" header="0.512" footer="0.512"/>
  <pageSetup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dimension ref="A1:S49"/>
  <sheetViews>
    <sheetView zoomScale="75" zoomScaleNormal="75" workbookViewId="0" topLeftCell="A1">
      <selection activeCell="K4" sqref="K4:L4"/>
    </sheetView>
  </sheetViews>
  <sheetFormatPr defaultColWidth="9.00390625" defaultRowHeight="13.5"/>
  <cols>
    <col min="1" max="1" width="8.125" style="1" customWidth="1"/>
    <col min="2" max="2" width="28.75390625" style="1" customWidth="1"/>
    <col min="3" max="3" width="7.37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1" width="14.00390625" style="1" customWidth="1"/>
    <col min="12" max="12" width="14.875" style="1" customWidth="1"/>
    <col min="13" max="13" width="8.625" style="1" bestFit="1" customWidth="1"/>
    <col min="14" max="15" width="9.00390625" style="1" customWidth="1"/>
    <col min="16" max="16" width="18.00390625" style="1" bestFit="1" customWidth="1"/>
    <col min="17" max="17" width="17.875" style="1" bestFit="1" customWidth="1"/>
    <col min="18" max="18" width="9.50390625" style="1" customWidth="1"/>
    <col min="19" max="19" width="7.125" style="1" bestFit="1" customWidth="1"/>
    <col min="20" max="16384" width="9.00390625" style="1" customWidth="1"/>
  </cols>
  <sheetData>
    <row r="1" spans="2:19" ht="14.25" thickBot="1">
      <c r="B1" s="1">
        <f>COUNTA(B5:B49)</f>
        <v>45</v>
      </c>
      <c r="C1" s="674">
        <f>SUM(C5:C49)</f>
        <v>53</v>
      </c>
      <c r="D1" s="674">
        <f aca="true" t="shared" si="0" ref="D1:Q1">SUM(D5:D49)</f>
        <v>32</v>
      </c>
      <c r="E1" s="674">
        <f t="shared" si="0"/>
        <v>5</v>
      </c>
      <c r="F1" s="674">
        <f t="shared" si="0"/>
        <v>979</v>
      </c>
      <c r="G1" s="674">
        <f t="shared" si="0"/>
        <v>99</v>
      </c>
      <c r="H1" s="674">
        <f t="shared" si="0"/>
        <v>115</v>
      </c>
      <c r="I1" s="674">
        <f t="shared" si="0"/>
        <v>202</v>
      </c>
      <c r="J1" s="674">
        <f t="shared" si="0"/>
        <v>176</v>
      </c>
      <c r="K1" s="674">
        <f t="shared" si="0"/>
        <v>8902243.863000002</v>
      </c>
      <c r="L1" s="674">
        <f t="shared" si="0"/>
        <v>1746383.012</v>
      </c>
      <c r="M1" s="674" t="str">
        <f>M5</f>
        <v>把握</v>
      </c>
      <c r="N1" s="674">
        <f t="shared" si="0"/>
        <v>942</v>
      </c>
      <c r="O1" s="674">
        <f t="shared" si="0"/>
        <v>651</v>
      </c>
      <c r="P1" s="674">
        <f t="shared" si="0"/>
        <v>3013103.9320000005</v>
      </c>
      <c r="Q1" s="674">
        <f t="shared" si="0"/>
        <v>985412.8559999999</v>
      </c>
      <c r="R1" s="674">
        <f>R5</f>
        <v>0</v>
      </c>
      <c r="S1" s="674">
        <f>S5</f>
        <v>0</v>
      </c>
    </row>
    <row r="2" spans="2:19" ht="18" customHeight="1">
      <c r="B2" s="1117" t="s">
        <v>708</v>
      </c>
      <c r="C2" s="1118"/>
      <c r="D2" s="1118"/>
      <c r="E2" s="1118"/>
      <c r="F2" s="1118"/>
      <c r="G2" s="1118"/>
      <c r="H2" s="1119"/>
      <c r="I2" s="1117" t="s">
        <v>1868</v>
      </c>
      <c r="J2" s="1118"/>
      <c r="K2" s="1118"/>
      <c r="L2" s="1118"/>
      <c r="M2" s="1118"/>
      <c r="N2" s="1118"/>
      <c r="O2" s="1118"/>
      <c r="P2" s="1118"/>
      <c r="Q2" s="1119"/>
      <c r="R2" s="3"/>
      <c r="S2" s="4"/>
    </row>
    <row r="3" spans="1:19" ht="18" customHeight="1" hidden="1" thickBot="1">
      <c r="A3" s="5"/>
      <c r="B3" s="671"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672" t="s">
        <v>714</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24" customHeight="1">
      <c r="A5" s="29" t="s">
        <v>709</v>
      </c>
      <c r="B5" s="23" t="s">
        <v>1556</v>
      </c>
      <c r="C5" s="142">
        <v>2</v>
      </c>
      <c r="D5" s="142">
        <v>2</v>
      </c>
      <c r="E5" s="142">
        <v>0</v>
      </c>
      <c r="F5" s="142">
        <v>6</v>
      </c>
      <c r="G5" s="142">
        <v>1</v>
      </c>
      <c r="H5" s="142">
        <v>3</v>
      </c>
      <c r="I5" s="142">
        <v>1</v>
      </c>
      <c r="J5" s="142">
        <v>1</v>
      </c>
      <c r="K5" s="142">
        <v>805.775</v>
      </c>
      <c r="L5" s="142">
        <v>805.775</v>
      </c>
      <c r="M5" s="142" t="s">
        <v>620</v>
      </c>
      <c r="N5" s="142" t="s">
        <v>710</v>
      </c>
      <c r="O5" s="142" t="s">
        <v>710</v>
      </c>
      <c r="P5" s="142" t="s">
        <v>710</v>
      </c>
      <c r="Q5" s="142" t="s">
        <v>710</v>
      </c>
      <c r="R5" s="718"/>
      <c r="S5" s="722"/>
    </row>
    <row r="6" spans="1:17" ht="24" customHeight="1">
      <c r="A6" s="29" t="s">
        <v>709</v>
      </c>
      <c r="B6" s="29" t="s">
        <v>1298</v>
      </c>
      <c r="C6" s="149">
        <v>2</v>
      </c>
      <c r="D6" s="149">
        <v>0</v>
      </c>
      <c r="E6" s="149">
        <v>0</v>
      </c>
      <c r="F6" s="149">
        <v>29</v>
      </c>
      <c r="G6" s="149">
        <v>0</v>
      </c>
      <c r="H6" s="149">
        <v>0</v>
      </c>
      <c r="I6" s="149">
        <v>0</v>
      </c>
      <c r="J6" s="149" t="s">
        <v>710</v>
      </c>
      <c r="K6" s="149" t="s">
        <v>710</v>
      </c>
      <c r="L6" s="149" t="s">
        <v>710</v>
      </c>
      <c r="M6" s="270"/>
      <c r="N6" s="149" t="s">
        <v>710</v>
      </c>
      <c r="O6" s="149" t="s">
        <v>710</v>
      </c>
      <c r="P6" s="149" t="s">
        <v>710</v>
      </c>
      <c r="Q6" s="149" t="s">
        <v>710</v>
      </c>
    </row>
    <row r="7" spans="1:17" ht="24" customHeight="1">
      <c r="A7" s="29" t="s">
        <v>709</v>
      </c>
      <c r="B7" s="29" t="s">
        <v>1557</v>
      </c>
      <c r="C7" s="149">
        <v>0</v>
      </c>
      <c r="D7" s="149">
        <v>0</v>
      </c>
      <c r="E7" s="149">
        <v>0</v>
      </c>
      <c r="F7" s="149">
        <v>3</v>
      </c>
      <c r="G7" s="149">
        <v>1</v>
      </c>
      <c r="H7" s="149">
        <v>0</v>
      </c>
      <c r="I7" s="149">
        <v>0</v>
      </c>
      <c r="J7" s="149" t="s">
        <v>710</v>
      </c>
      <c r="K7" s="149" t="s">
        <v>710</v>
      </c>
      <c r="L7" s="149" t="s">
        <v>710</v>
      </c>
      <c r="M7" s="271"/>
      <c r="N7" s="149" t="s">
        <v>710</v>
      </c>
      <c r="O7" s="149" t="s">
        <v>710</v>
      </c>
      <c r="P7" s="149" t="s">
        <v>710</v>
      </c>
      <c r="Q7" s="149" t="s">
        <v>710</v>
      </c>
    </row>
    <row r="8" spans="1:17" ht="24" customHeight="1">
      <c r="A8" s="29" t="s">
        <v>709</v>
      </c>
      <c r="B8" s="29" t="s">
        <v>1558</v>
      </c>
      <c r="C8" s="149">
        <v>1</v>
      </c>
      <c r="D8" s="149">
        <v>0</v>
      </c>
      <c r="E8" s="149">
        <v>0</v>
      </c>
      <c r="F8" s="149">
        <v>2</v>
      </c>
      <c r="G8" s="149">
        <v>0</v>
      </c>
      <c r="H8" s="149">
        <v>0</v>
      </c>
      <c r="I8" s="149">
        <v>1</v>
      </c>
      <c r="J8" s="149">
        <v>1</v>
      </c>
      <c r="K8" s="142">
        <v>4359</v>
      </c>
      <c r="L8" s="142">
        <v>4359</v>
      </c>
      <c r="M8" s="271"/>
      <c r="N8" s="149" t="s">
        <v>710</v>
      </c>
      <c r="O8" s="149" t="s">
        <v>710</v>
      </c>
      <c r="P8" s="149" t="s">
        <v>710</v>
      </c>
      <c r="Q8" s="149" t="s">
        <v>710</v>
      </c>
    </row>
    <row r="9" spans="1:17" ht="24" customHeight="1">
      <c r="A9" s="29" t="s">
        <v>709</v>
      </c>
      <c r="B9" s="29" t="s">
        <v>1559</v>
      </c>
      <c r="C9" s="149">
        <v>1</v>
      </c>
      <c r="D9" s="149">
        <v>0</v>
      </c>
      <c r="E9" s="149">
        <v>1</v>
      </c>
      <c r="F9" s="149">
        <v>22</v>
      </c>
      <c r="G9" s="149">
        <v>0</v>
      </c>
      <c r="H9" s="149">
        <v>2</v>
      </c>
      <c r="I9" s="149">
        <v>9</v>
      </c>
      <c r="J9" s="149">
        <v>8</v>
      </c>
      <c r="K9" s="142">
        <v>99316.592</v>
      </c>
      <c r="L9" s="142">
        <v>85145.592</v>
      </c>
      <c r="M9" s="271"/>
      <c r="N9" s="149">
        <v>5</v>
      </c>
      <c r="O9" s="149">
        <v>4</v>
      </c>
      <c r="P9" s="149">
        <v>8201.307</v>
      </c>
      <c r="Q9" s="149">
        <v>3108.807</v>
      </c>
    </row>
    <row r="10" spans="1:17" ht="24" customHeight="1">
      <c r="A10" s="29" t="s">
        <v>709</v>
      </c>
      <c r="B10" s="29" t="s">
        <v>1560</v>
      </c>
      <c r="C10" s="149">
        <v>0</v>
      </c>
      <c r="D10" s="149">
        <v>0</v>
      </c>
      <c r="E10" s="149">
        <v>0</v>
      </c>
      <c r="F10" s="149">
        <v>0</v>
      </c>
      <c r="G10" s="149">
        <v>0</v>
      </c>
      <c r="H10" s="149">
        <v>0</v>
      </c>
      <c r="I10" s="149">
        <v>0</v>
      </c>
      <c r="J10" s="149" t="s">
        <v>710</v>
      </c>
      <c r="K10" s="149" t="s">
        <v>710</v>
      </c>
      <c r="L10" s="149" t="s">
        <v>710</v>
      </c>
      <c r="M10" s="271"/>
      <c r="N10" s="149" t="s">
        <v>710</v>
      </c>
      <c r="O10" s="149" t="s">
        <v>710</v>
      </c>
      <c r="P10" s="149" t="s">
        <v>710</v>
      </c>
      <c r="Q10" s="149" t="s">
        <v>710</v>
      </c>
    </row>
    <row r="11" spans="1:17" ht="24" customHeight="1">
      <c r="A11" s="29" t="s">
        <v>709</v>
      </c>
      <c r="B11" s="29" t="s">
        <v>1561</v>
      </c>
      <c r="C11" s="149">
        <v>1</v>
      </c>
      <c r="D11" s="149">
        <v>1</v>
      </c>
      <c r="E11" s="149">
        <v>0</v>
      </c>
      <c r="F11" s="149">
        <v>122</v>
      </c>
      <c r="G11" s="149">
        <v>1</v>
      </c>
      <c r="H11" s="149">
        <v>1</v>
      </c>
      <c r="I11" s="149">
        <v>9</v>
      </c>
      <c r="J11" s="149">
        <v>9</v>
      </c>
      <c r="K11" s="142">
        <v>1984573.393</v>
      </c>
      <c r="L11" s="142">
        <v>333280.555</v>
      </c>
      <c r="M11" s="271"/>
      <c r="N11" s="149">
        <v>289</v>
      </c>
      <c r="O11" s="149">
        <v>236</v>
      </c>
      <c r="P11" s="149">
        <v>755897.39</v>
      </c>
      <c r="Q11" s="149">
        <v>277549.393</v>
      </c>
    </row>
    <row r="12" spans="1:17" ht="24" customHeight="1">
      <c r="A12" s="29" t="s">
        <v>709</v>
      </c>
      <c r="B12" s="29" t="s">
        <v>1562</v>
      </c>
      <c r="C12" s="149">
        <v>1</v>
      </c>
      <c r="D12" s="149">
        <v>0</v>
      </c>
      <c r="E12" s="149">
        <v>0</v>
      </c>
      <c r="F12" s="149">
        <v>4</v>
      </c>
      <c r="G12" s="149">
        <v>0</v>
      </c>
      <c r="H12" s="149">
        <v>0</v>
      </c>
      <c r="I12" s="149">
        <v>0</v>
      </c>
      <c r="J12" s="149" t="s">
        <v>710</v>
      </c>
      <c r="K12" s="149" t="s">
        <v>710</v>
      </c>
      <c r="L12" s="149" t="s">
        <v>710</v>
      </c>
      <c r="M12" s="271"/>
      <c r="N12" s="149" t="s">
        <v>710</v>
      </c>
      <c r="O12" s="149" t="s">
        <v>710</v>
      </c>
      <c r="P12" s="149" t="s">
        <v>710</v>
      </c>
      <c r="Q12" s="149" t="s">
        <v>710</v>
      </c>
    </row>
    <row r="13" spans="1:17" ht="24" customHeight="1">
      <c r="A13" s="29" t="s">
        <v>709</v>
      </c>
      <c r="B13" s="29" t="s">
        <v>1563</v>
      </c>
      <c r="C13" s="149">
        <v>1</v>
      </c>
      <c r="D13" s="149">
        <v>0</v>
      </c>
      <c r="E13" s="149">
        <v>0</v>
      </c>
      <c r="F13" s="149">
        <v>11</v>
      </c>
      <c r="G13" s="149">
        <v>1</v>
      </c>
      <c r="H13" s="149">
        <v>1</v>
      </c>
      <c r="I13" s="149">
        <v>1</v>
      </c>
      <c r="J13" s="149">
        <v>0</v>
      </c>
      <c r="K13" s="142">
        <v>83808.447</v>
      </c>
      <c r="L13" s="142">
        <v>0</v>
      </c>
      <c r="M13" s="271"/>
      <c r="N13" s="149">
        <v>19</v>
      </c>
      <c r="O13" s="149">
        <v>11</v>
      </c>
      <c r="P13" s="149">
        <v>36290.455</v>
      </c>
      <c r="Q13" s="149">
        <v>11871.34</v>
      </c>
    </row>
    <row r="14" spans="1:17" ht="24" customHeight="1">
      <c r="A14" s="29" t="s">
        <v>709</v>
      </c>
      <c r="B14" s="29" t="s">
        <v>1564</v>
      </c>
      <c r="C14" s="149">
        <v>1</v>
      </c>
      <c r="D14" s="149">
        <v>1</v>
      </c>
      <c r="E14" s="149">
        <v>0</v>
      </c>
      <c r="F14" s="149">
        <v>8</v>
      </c>
      <c r="G14" s="149">
        <v>0</v>
      </c>
      <c r="H14" s="149">
        <v>1</v>
      </c>
      <c r="I14" s="149">
        <v>10</v>
      </c>
      <c r="J14" s="149">
        <v>10</v>
      </c>
      <c r="K14" s="142">
        <v>14342.663</v>
      </c>
      <c r="L14" s="142">
        <v>14342.663</v>
      </c>
      <c r="M14" s="271"/>
      <c r="N14" s="149">
        <v>1</v>
      </c>
      <c r="O14" s="149">
        <v>1</v>
      </c>
      <c r="P14" s="149">
        <v>169.05</v>
      </c>
      <c r="Q14" s="149">
        <v>169.05</v>
      </c>
    </row>
    <row r="15" spans="1:17" ht="24" customHeight="1">
      <c r="A15" s="29" t="s">
        <v>709</v>
      </c>
      <c r="B15" s="29" t="s">
        <v>1565</v>
      </c>
      <c r="C15" s="149">
        <v>2</v>
      </c>
      <c r="D15" s="149">
        <v>1</v>
      </c>
      <c r="E15" s="149">
        <v>1</v>
      </c>
      <c r="F15" s="149">
        <v>9</v>
      </c>
      <c r="G15" s="149">
        <v>0</v>
      </c>
      <c r="H15" s="149">
        <v>6</v>
      </c>
      <c r="I15" s="149">
        <v>6</v>
      </c>
      <c r="J15" s="149">
        <v>6</v>
      </c>
      <c r="K15" s="142">
        <v>14735.97</v>
      </c>
      <c r="L15" s="142">
        <v>14735.97</v>
      </c>
      <c r="M15" s="271"/>
      <c r="N15" s="149">
        <v>2</v>
      </c>
      <c r="O15" s="149">
        <v>1</v>
      </c>
      <c r="P15" s="149">
        <v>2753</v>
      </c>
      <c r="Q15" s="149">
        <v>800</v>
      </c>
    </row>
    <row r="16" spans="1:17" ht="24" customHeight="1">
      <c r="A16" s="29" t="s">
        <v>709</v>
      </c>
      <c r="B16" s="29" t="s">
        <v>1566</v>
      </c>
      <c r="C16" s="149">
        <v>0</v>
      </c>
      <c r="D16" s="149">
        <v>0</v>
      </c>
      <c r="E16" s="149">
        <v>0</v>
      </c>
      <c r="F16" s="149">
        <v>21</v>
      </c>
      <c r="G16" s="149">
        <v>1</v>
      </c>
      <c r="H16" s="149">
        <v>0</v>
      </c>
      <c r="I16" s="149">
        <v>3</v>
      </c>
      <c r="J16" s="149">
        <v>0</v>
      </c>
      <c r="K16" s="142">
        <v>250353.357</v>
      </c>
      <c r="L16" s="142">
        <v>0</v>
      </c>
      <c r="M16" s="271"/>
      <c r="N16" s="149">
        <v>35</v>
      </c>
      <c r="O16" s="149">
        <v>31</v>
      </c>
      <c r="P16" s="149">
        <v>37486.414</v>
      </c>
      <c r="Q16" s="149">
        <v>8821.414</v>
      </c>
    </row>
    <row r="17" spans="1:17" ht="24" customHeight="1">
      <c r="A17" s="29" t="s">
        <v>709</v>
      </c>
      <c r="B17" s="29" t="s">
        <v>1567</v>
      </c>
      <c r="C17" s="149">
        <v>1</v>
      </c>
      <c r="D17" s="149">
        <v>0</v>
      </c>
      <c r="E17" s="149">
        <v>0</v>
      </c>
      <c r="F17" s="149">
        <v>17</v>
      </c>
      <c r="G17" s="149">
        <v>0</v>
      </c>
      <c r="H17" s="149">
        <v>0</v>
      </c>
      <c r="I17" s="149">
        <v>0</v>
      </c>
      <c r="J17" s="149" t="s">
        <v>710</v>
      </c>
      <c r="K17" s="149" t="s">
        <v>710</v>
      </c>
      <c r="L17" s="149" t="s">
        <v>710</v>
      </c>
      <c r="M17" s="271"/>
      <c r="N17" s="149" t="s">
        <v>710</v>
      </c>
      <c r="O17" s="149" t="s">
        <v>710</v>
      </c>
      <c r="P17" s="149" t="s">
        <v>710</v>
      </c>
      <c r="Q17" s="149" t="s">
        <v>710</v>
      </c>
    </row>
    <row r="18" spans="1:17" ht="24" customHeight="1">
      <c r="A18" s="29" t="s">
        <v>709</v>
      </c>
      <c r="B18" s="29" t="s">
        <v>1568</v>
      </c>
      <c r="C18" s="149">
        <v>1</v>
      </c>
      <c r="D18" s="149">
        <v>1</v>
      </c>
      <c r="E18" s="149">
        <v>0</v>
      </c>
      <c r="F18" s="149">
        <v>11</v>
      </c>
      <c r="G18" s="149">
        <v>2</v>
      </c>
      <c r="H18" s="149">
        <v>2</v>
      </c>
      <c r="I18" s="149">
        <v>2</v>
      </c>
      <c r="J18" s="149">
        <v>2</v>
      </c>
      <c r="K18" s="142">
        <v>34142.716</v>
      </c>
      <c r="L18" s="142">
        <v>34142.716</v>
      </c>
      <c r="M18" s="271"/>
      <c r="N18" s="149" t="s">
        <v>710</v>
      </c>
      <c r="O18" s="149" t="s">
        <v>710</v>
      </c>
      <c r="P18" s="149" t="s">
        <v>710</v>
      </c>
      <c r="Q18" s="149" t="s">
        <v>710</v>
      </c>
    </row>
    <row r="19" spans="1:17" ht="24" customHeight="1">
      <c r="A19" s="29" t="s">
        <v>709</v>
      </c>
      <c r="B19" s="29" t="s">
        <v>1569</v>
      </c>
      <c r="C19" s="149">
        <v>3</v>
      </c>
      <c r="D19" s="149">
        <v>3</v>
      </c>
      <c r="E19" s="149">
        <v>0</v>
      </c>
      <c r="F19" s="149">
        <v>102</v>
      </c>
      <c r="G19" s="149">
        <v>16</v>
      </c>
      <c r="H19" s="149">
        <v>7</v>
      </c>
      <c r="I19" s="149">
        <v>16</v>
      </c>
      <c r="J19" s="149">
        <v>11</v>
      </c>
      <c r="K19" s="142">
        <v>1605400.408</v>
      </c>
      <c r="L19" s="142">
        <v>45454.137</v>
      </c>
      <c r="M19" s="271"/>
      <c r="N19" s="149">
        <v>112</v>
      </c>
      <c r="O19" s="149">
        <v>71</v>
      </c>
      <c r="P19" s="149">
        <v>532345.854</v>
      </c>
      <c r="Q19" s="149">
        <v>195198.169</v>
      </c>
    </row>
    <row r="20" spans="1:17" ht="24" customHeight="1">
      <c r="A20" s="29" t="s">
        <v>709</v>
      </c>
      <c r="B20" s="29" t="s">
        <v>1570</v>
      </c>
      <c r="C20" s="149">
        <v>1</v>
      </c>
      <c r="D20" s="149">
        <v>1</v>
      </c>
      <c r="E20" s="149">
        <v>0</v>
      </c>
      <c r="F20" s="149">
        <v>2</v>
      </c>
      <c r="G20" s="149">
        <v>1</v>
      </c>
      <c r="H20" s="149">
        <v>0</v>
      </c>
      <c r="I20" s="149">
        <v>1</v>
      </c>
      <c r="J20" s="149">
        <v>1</v>
      </c>
      <c r="K20" s="142">
        <v>147</v>
      </c>
      <c r="L20" s="142">
        <v>147</v>
      </c>
      <c r="M20" s="271"/>
      <c r="N20" s="149" t="s">
        <v>710</v>
      </c>
      <c r="O20" s="149" t="s">
        <v>710</v>
      </c>
      <c r="P20" s="149" t="s">
        <v>710</v>
      </c>
      <c r="Q20" s="149" t="s">
        <v>710</v>
      </c>
    </row>
    <row r="21" spans="1:17" ht="24" customHeight="1">
      <c r="A21" s="29" t="s">
        <v>709</v>
      </c>
      <c r="B21" s="29" t="s">
        <v>1571</v>
      </c>
      <c r="C21" s="149">
        <v>1</v>
      </c>
      <c r="D21" s="149">
        <v>1</v>
      </c>
      <c r="E21" s="149">
        <v>0</v>
      </c>
      <c r="F21" s="149">
        <v>39</v>
      </c>
      <c r="G21" s="149">
        <v>3</v>
      </c>
      <c r="H21" s="149">
        <v>9</v>
      </c>
      <c r="I21" s="149">
        <v>7</v>
      </c>
      <c r="J21" s="149">
        <v>7</v>
      </c>
      <c r="K21" s="142">
        <v>25756.932</v>
      </c>
      <c r="L21" s="142">
        <v>25756.932</v>
      </c>
      <c r="M21" s="271"/>
      <c r="N21" s="149">
        <v>1</v>
      </c>
      <c r="O21" s="149">
        <v>1</v>
      </c>
      <c r="P21" s="149">
        <v>7482.41</v>
      </c>
      <c r="Q21" s="149">
        <v>7482.41</v>
      </c>
    </row>
    <row r="22" spans="1:17" ht="24" customHeight="1">
      <c r="A22" s="29" t="s">
        <v>709</v>
      </c>
      <c r="B22" s="29" t="s">
        <v>1572</v>
      </c>
      <c r="C22" s="149">
        <v>1</v>
      </c>
      <c r="D22" s="149">
        <v>1</v>
      </c>
      <c r="E22" s="149">
        <v>0</v>
      </c>
      <c r="F22" s="149">
        <v>3</v>
      </c>
      <c r="G22" s="149">
        <v>0</v>
      </c>
      <c r="H22" s="149">
        <v>1</v>
      </c>
      <c r="I22" s="149">
        <v>0</v>
      </c>
      <c r="J22" s="149" t="s">
        <v>710</v>
      </c>
      <c r="K22" s="149" t="s">
        <v>710</v>
      </c>
      <c r="L22" s="149" t="s">
        <v>710</v>
      </c>
      <c r="M22" s="271"/>
      <c r="N22" s="149" t="s">
        <v>710</v>
      </c>
      <c r="O22" s="149" t="s">
        <v>710</v>
      </c>
      <c r="P22" s="149" t="s">
        <v>710</v>
      </c>
      <c r="Q22" s="149" t="s">
        <v>710</v>
      </c>
    </row>
    <row r="23" spans="1:17" ht="24" customHeight="1">
      <c r="A23" s="29" t="s">
        <v>709</v>
      </c>
      <c r="B23" s="29" t="s">
        <v>1297</v>
      </c>
      <c r="C23" s="149">
        <v>1</v>
      </c>
      <c r="D23" s="149">
        <v>1</v>
      </c>
      <c r="E23" s="149">
        <v>0</v>
      </c>
      <c r="F23" s="149">
        <v>11</v>
      </c>
      <c r="G23" s="149">
        <v>0</v>
      </c>
      <c r="H23" s="149">
        <v>2</v>
      </c>
      <c r="I23" s="149">
        <v>1</v>
      </c>
      <c r="J23" s="149">
        <v>0</v>
      </c>
      <c r="K23" s="142">
        <v>79611.906</v>
      </c>
      <c r="L23" s="142">
        <v>0</v>
      </c>
      <c r="M23" s="271"/>
      <c r="N23" s="149">
        <v>8</v>
      </c>
      <c r="O23" s="149">
        <v>8</v>
      </c>
      <c r="P23" s="149">
        <v>42738.933</v>
      </c>
      <c r="Q23" s="149">
        <v>42738.933</v>
      </c>
    </row>
    <row r="24" spans="1:17" ht="24" customHeight="1">
      <c r="A24" s="29" t="s">
        <v>709</v>
      </c>
      <c r="B24" s="29" t="s">
        <v>1592</v>
      </c>
      <c r="C24" s="149">
        <v>1</v>
      </c>
      <c r="D24" s="149">
        <v>1</v>
      </c>
      <c r="E24" s="149">
        <v>0</v>
      </c>
      <c r="F24" s="149">
        <v>4</v>
      </c>
      <c r="G24" s="149">
        <v>0</v>
      </c>
      <c r="H24" s="149">
        <v>0</v>
      </c>
      <c r="I24" s="149">
        <v>3</v>
      </c>
      <c r="J24" s="149">
        <v>2</v>
      </c>
      <c r="K24" s="142">
        <v>80725.012</v>
      </c>
      <c r="L24" s="142">
        <v>28070.922</v>
      </c>
      <c r="M24" s="271"/>
      <c r="N24" s="149">
        <v>19</v>
      </c>
      <c r="O24" s="149">
        <v>18</v>
      </c>
      <c r="P24" s="149">
        <v>14950.77</v>
      </c>
      <c r="Q24" s="149">
        <v>13291.77</v>
      </c>
    </row>
    <row r="25" spans="1:17" ht="24" customHeight="1">
      <c r="A25" s="29" t="s">
        <v>709</v>
      </c>
      <c r="B25" s="29" t="s">
        <v>1573</v>
      </c>
      <c r="C25" s="149">
        <v>1</v>
      </c>
      <c r="D25" s="149">
        <v>0</v>
      </c>
      <c r="E25" s="149">
        <v>0</v>
      </c>
      <c r="F25" s="149">
        <v>7</v>
      </c>
      <c r="G25" s="149">
        <v>0</v>
      </c>
      <c r="H25" s="149">
        <v>0</v>
      </c>
      <c r="I25" s="149">
        <v>0</v>
      </c>
      <c r="J25" s="149" t="s">
        <v>710</v>
      </c>
      <c r="K25" s="149" t="s">
        <v>710</v>
      </c>
      <c r="L25" s="149" t="s">
        <v>710</v>
      </c>
      <c r="M25" s="271"/>
      <c r="N25" s="149" t="s">
        <v>710</v>
      </c>
      <c r="O25" s="149" t="s">
        <v>710</v>
      </c>
      <c r="P25" s="149" t="s">
        <v>710</v>
      </c>
      <c r="Q25" s="149" t="s">
        <v>710</v>
      </c>
    </row>
    <row r="26" spans="1:17" ht="24" customHeight="1">
      <c r="A26" s="29" t="s">
        <v>709</v>
      </c>
      <c r="B26" s="29" t="s">
        <v>1574</v>
      </c>
      <c r="C26" s="149">
        <v>1</v>
      </c>
      <c r="D26" s="149">
        <v>1</v>
      </c>
      <c r="E26" s="149">
        <v>0</v>
      </c>
      <c r="F26" s="149">
        <v>4</v>
      </c>
      <c r="G26" s="149">
        <v>0</v>
      </c>
      <c r="H26" s="149">
        <v>1</v>
      </c>
      <c r="I26" s="149">
        <v>0</v>
      </c>
      <c r="J26" s="149" t="s">
        <v>710</v>
      </c>
      <c r="K26" s="149" t="s">
        <v>710</v>
      </c>
      <c r="L26" s="149" t="s">
        <v>710</v>
      </c>
      <c r="M26" s="271"/>
      <c r="N26" s="149" t="s">
        <v>710</v>
      </c>
      <c r="O26" s="149" t="s">
        <v>710</v>
      </c>
      <c r="P26" s="149" t="s">
        <v>710</v>
      </c>
      <c r="Q26" s="149" t="s">
        <v>710</v>
      </c>
    </row>
    <row r="27" spans="1:17" ht="24" customHeight="1">
      <c r="A27" s="29" t="s">
        <v>709</v>
      </c>
      <c r="B27" s="29" t="s">
        <v>1591</v>
      </c>
      <c r="C27" s="149">
        <v>2</v>
      </c>
      <c r="D27" s="149">
        <v>0</v>
      </c>
      <c r="E27" s="149">
        <v>0</v>
      </c>
      <c r="F27" s="149">
        <v>10</v>
      </c>
      <c r="G27" s="149">
        <v>1</v>
      </c>
      <c r="H27" s="149">
        <v>0</v>
      </c>
      <c r="I27" s="149">
        <v>0</v>
      </c>
      <c r="J27" s="149" t="s">
        <v>710</v>
      </c>
      <c r="K27" s="149" t="s">
        <v>710</v>
      </c>
      <c r="L27" s="149" t="s">
        <v>710</v>
      </c>
      <c r="M27" s="271"/>
      <c r="N27" s="149" t="s">
        <v>710</v>
      </c>
      <c r="O27" s="149" t="s">
        <v>710</v>
      </c>
      <c r="P27" s="149" t="s">
        <v>710</v>
      </c>
      <c r="Q27" s="149" t="s">
        <v>710</v>
      </c>
    </row>
    <row r="28" spans="1:17" ht="24" customHeight="1">
      <c r="A28" s="29" t="s">
        <v>709</v>
      </c>
      <c r="B28" s="29" t="s">
        <v>1575</v>
      </c>
      <c r="C28" s="149">
        <v>0</v>
      </c>
      <c r="D28" s="149">
        <v>0</v>
      </c>
      <c r="E28" s="149">
        <v>0</v>
      </c>
      <c r="F28" s="149">
        <v>21</v>
      </c>
      <c r="G28" s="149">
        <v>1</v>
      </c>
      <c r="H28" s="149">
        <v>0</v>
      </c>
      <c r="I28" s="149">
        <v>7</v>
      </c>
      <c r="J28" s="149">
        <v>7</v>
      </c>
      <c r="K28" s="142">
        <v>55723</v>
      </c>
      <c r="L28" s="142">
        <v>55723</v>
      </c>
      <c r="M28" s="271"/>
      <c r="N28" s="149" t="s">
        <v>710</v>
      </c>
      <c r="O28" s="149" t="s">
        <v>710</v>
      </c>
      <c r="P28" s="149" t="s">
        <v>710</v>
      </c>
      <c r="Q28" s="149" t="s">
        <v>710</v>
      </c>
    </row>
    <row r="29" spans="1:17" ht="24" customHeight="1">
      <c r="A29" s="29" t="s">
        <v>709</v>
      </c>
      <c r="B29" s="29" t="s">
        <v>1576</v>
      </c>
      <c r="C29" s="149">
        <v>1</v>
      </c>
      <c r="D29" s="149">
        <v>0</v>
      </c>
      <c r="E29" s="149">
        <v>0</v>
      </c>
      <c r="F29" s="149">
        <v>10</v>
      </c>
      <c r="G29" s="149">
        <v>1</v>
      </c>
      <c r="H29" s="149">
        <v>0</v>
      </c>
      <c r="I29" s="149">
        <v>0</v>
      </c>
      <c r="J29" s="149" t="s">
        <v>710</v>
      </c>
      <c r="K29" s="149" t="s">
        <v>710</v>
      </c>
      <c r="L29" s="149" t="s">
        <v>710</v>
      </c>
      <c r="M29" s="271"/>
      <c r="N29" s="149" t="s">
        <v>710</v>
      </c>
      <c r="O29" s="149" t="s">
        <v>710</v>
      </c>
      <c r="P29" s="149" t="s">
        <v>710</v>
      </c>
      <c r="Q29" s="149" t="s">
        <v>710</v>
      </c>
    </row>
    <row r="30" spans="1:17" ht="24" customHeight="1">
      <c r="A30" s="29" t="s">
        <v>709</v>
      </c>
      <c r="B30" s="29" t="s">
        <v>1577</v>
      </c>
      <c r="C30" s="149">
        <v>0</v>
      </c>
      <c r="D30" s="149">
        <v>0</v>
      </c>
      <c r="E30" s="149">
        <v>0</v>
      </c>
      <c r="F30" s="149">
        <v>8</v>
      </c>
      <c r="G30" s="149">
        <v>0</v>
      </c>
      <c r="H30" s="149">
        <v>0</v>
      </c>
      <c r="I30" s="149">
        <v>7</v>
      </c>
      <c r="J30" s="149">
        <v>7</v>
      </c>
      <c r="K30" s="142">
        <v>114406.958</v>
      </c>
      <c r="L30" s="142">
        <v>114406.958</v>
      </c>
      <c r="M30" s="271"/>
      <c r="N30" s="149">
        <v>18</v>
      </c>
      <c r="O30" s="149">
        <v>18</v>
      </c>
      <c r="P30" s="149">
        <v>9251.104</v>
      </c>
      <c r="Q30" s="149">
        <v>9251.104</v>
      </c>
    </row>
    <row r="31" spans="1:17" ht="24" customHeight="1">
      <c r="A31" s="29" t="s">
        <v>709</v>
      </c>
      <c r="B31" s="29" t="s">
        <v>1578</v>
      </c>
      <c r="C31" s="149">
        <v>3</v>
      </c>
      <c r="D31" s="149">
        <v>2</v>
      </c>
      <c r="E31" s="149">
        <v>0</v>
      </c>
      <c r="F31" s="149">
        <v>145</v>
      </c>
      <c r="G31" s="149">
        <v>3</v>
      </c>
      <c r="H31" s="149">
        <v>1</v>
      </c>
      <c r="I31" s="149">
        <v>1</v>
      </c>
      <c r="J31" s="149">
        <v>1</v>
      </c>
      <c r="K31" s="142">
        <v>26668.733</v>
      </c>
      <c r="L31" s="142">
        <v>26668.733</v>
      </c>
      <c r="M31" s="271"/>
      <c r="N31" s="149">
        <v>3</v>
      </c>
      <c r="O31" s="149">
        <v>3</v>
      </c>
      <c r="P31" s="149">
        <v>14949.016</v>
      </c>
      <c r="Q31" s="149">
        <v>14949.016</v>
      </c>
    </row>
    <row r="32" spans="1:17" ht="24" customHeight="1">
      <c r="A32" s="29" t="s">
        <v>709</v>
      </c>
      <c r="B32" s="29" t="s">
        <v>1580</v>
      </c>
      <c r="C32" s="149">
        <v>0</v>
      </c>
      <c r="D32" s="149">
        <v>0</v>
      </c>
      <c r="E32" s="149">
        <v>0</v>
      </c>
      <c r="F32" s="149">
        <v>1</v>
      </c>
      <c r="G32" s="149">
        <v>0</v>
      </c>
      <c r="H32" s="149">
        <v>0</v>
      </c>
      <c r="I32" s="149">
        <v>0</v>
      </c>
      <c r="J32" s="149" t="s">
        <v>710</v>
      </c>
      <c r="K32" s="149" t="s">
        <v>710</v>
      </c>
      <c r="L32" s="149" t="s">
        <v>710</v>
      </c>
      <c r="M32" s="271"/>
      <c r="N32" s="149" t="s">
        <v>710</v>
      </c>
      <c r="O32" s="149" t="s">
        <v>710</v>
      </c>
      <c r="P32" s="149" t="s">
        <v>710</v>
      </c>
      <c r="Q32" s="149" t="s">
        <v>710</v>
      </c>
    </row>
    <row r="33" spans="1:17" ht="24" customHeight="1">
      <c r="A33" s="29" t="s">
        <v>709</v>
      </c>
      <c r="B33" s="29" t="s">
        <v>1579</v>
      </c>
      <c r="C33" s="149">
        <v>2</v>
      </c>
      <c r="D33" s="149">
        <v>0</v>
      </c>
      <c r="E33" s="149">
        <v>0</v>
      </c>
      <c r="F33" s="149">
        <v>3</v>
      </c>
      <c r="G33" s="149">
        <v>0</v>
      </c>
      <c r="H33" s="149">
        <v>0</v>
      </c>
      <c r="I33" s="149">
        <v>0</v>
      </c>
      <c r="J33" s="149" t="s">
        <v>710</v>
      </c>
      <c r="K33" s="149" t="s">
        <v>710</v>
      </c>
      <c r="L33" s="149" t="s">
        <v>710</v>
      </c>
      <c r="M33" s="271"/>
      <c r="N33" s="149" t="s">
        <v>710</v>
      </c>
      <c r="O33" s="149" t="s">
        <v>710</v>
      </c>
      <c r="P33" s="149" t="s">
        <v>710</v>
      </c>
      <c r="Q33" s="149" t="s">
        <v>710</v>
      </c>
    </row>
    <row r="34" spans="1:17" ht="24" customHeight="1">
      <c r="A34" s="29" t="s">
        <v>709</v>
      </c>
      <c r="B34" s="29" t="s">
        <v>1299</v>
      </c>
      <c r="C34" s="149">
        <v>3</v>
      </c>
      <c r="D34" s="149">
        <v>3</v>
      </c>
      <c r="E34" s="149">
        <v>0</v>
      </c>
      <c r="F34" s="149">
        <v>97</v>
      </c>
      <c r="G34" s="149">
        <v>17</v>
      </c>
      <c r="H34" s="149">
        <v>9</v>
      </c>
      <c r="I34" s="149">
        <v>32</v>
      </c>
      <c r="J34" s="149">
        <v>29</v>
      </c>
      <c r="K34" s="142">
        <v>536772.904</v>
      </c>
      <c r="L34" s="142">
        <v>323482.46</v>
      </c>
      <c r="M34" s="271"/>
      <c r="N34" s="149">
        <v>31</v>
      </c>
      <c r="O34" s="149">
        <v>23</v>
      </c>
      <c r="P34" s="149">
        <v>83442.717</v>
      </c>
      <c r="Q34" s="149">
        <v>40078.232</v>
      </c>
    </row>
    <row r="35" spans="1:17" ht="24" customHeight="1">
      <c r="A35" s="29" t="s">
        <v>709</v>
      </c>
      <c r="B35" s="29" t="s">
        <v>1300</v>
      </c>
      <c r="C35" s="149">
        <v>0</v>
      </c>
      <c r="D35" s="149">
        <v>0</v>
      </c>
      <c r="E35" s="149">
        <v>0</v>
      </c>
      <c r="F35" s="149">
        <v>0</v>
      </c>
      <c r="G35" s="149">
        <v>0</v>
      </c>
      <c r="H35" s="149">
        <v>0</v>
      </c>
      <c r="I35" s="149">
        <v>0</v>
      </c>
      <c r="J35" s="149" t="s">
        <v>710</v>
      </c>
      <c r="K35" s="149" t="s">
        <v>710</v>
      </c>
      <c r="L35" s="149" t="s">
        <v>710</v>
      </c>
      <c r="M35" s="271"/>
      <c r="N35" s="149" t="s">
        <v>710</v>
      </c>
      <c r="O35" s="149" t="s">
        <v>710</v>
      </c>
      <c r="P35" s="149" t="s">
        <v>710</v>
      </c>
      <c r="Q35" s="149" t="s">
        <v>710</v>
      </c>
    </row>
    <row r="36" spans="1:17" ht="24" customHeight="1">
      <c r="A36" s="29" t="s">
        <v>709</v>
      </c>
      <c r="B36" s="29" t="s">
        <v>1301</v>
      </c>
      <c r="C36" s="149">
        <v>1</v>
      </c>
      <c r="D36" s="149">
        <v>1</v>
      </c>
      <c r="E36" s="149">
        <v>0</v>
      </c>
      <c r="F36" s="149">
        <v>7</v>
      </c>
      <c r="G36" s="149">
        <v>1</v>
      </c>
      <c r="H36" s="149"/>
      <c r="I36" s="149">
        <v>5</v>
      </c>
      <c r="J36" s="149">
        <v>5</v>
      </c>
      <c r="K36" s="142">
        <v>4418</v>
      </c>
      <c r="L36" s="142">
        <v>4418</v>
      </c>
      <c r="M36" s="271"/>
      <c r="N36" s="149">
        <v>0</v>
      </c>
      <c r="O36" s="149">
        <v>0</v>
      </c>
      <c r="P36" s="149">
        <v>0</v>
      </c>
      <c r="Q36" s="149">
        <v>0</v>
      </c>
    </row>
    <row r="37" spans="1:17" ht="24" customHeight="1">
      <c r="A37" s="29" t="s">
        <v>709</v>
      </c>
      <c r="B37" s="29" t="s">
        <v>1581</v>
      </c>
      <c r="C37" s="149">
        <v>1</v>
      </c>
      <c r="D37" s="149">
        <v>1</v>
      </c>
      <c r="E37" s="149">
        <v>0</v>
      </c>
      <c r="F37" s="149">
        <v>38</v>
      </c>
      <c r="G37" s="149">
        <v>11</v>
      </c>
      <c r="H37" s="149">
        <v>11</v>
      </c>
      <c r="I37" s="149">
        <v>7</v>
      </c>
      <c r="J37" s="149">
        <v>4</v>
      </c>
      <c r="K37" s="142">
        <v>402996.488</v>
      </c>
      <c r="L37" s="142">
        <v>28508.248</v>
      </c>
      <c r="M37" s="271"/>
      <c r="N37" s="149">
        <v>67</v>
      </c>
      <c r="O37" s="149">
        <v>49</v>
      </c>
      <c r="P37" s="149">
        <v>183387.206</v>
      </c>
      <c r="Q37" s="149">
        <v>98045.306</v>
      </c>
    </row>
    <row r="38" spans="1:17" ht="24" customHeight="1">
      <c r="A38" s="29" t="s">
        <v>709</v>
      </c>
      <c r="B38" s="29" t="s">
        <v>1590</v>
      </c>
      <c r="C38" s="149">
        <v>0</v>
      </c>
      <c r="D38" s="149">
        <v>0</v>
      </c>
      <c r="E38" s="149">
        <v>0</v>
      </c>
      <c r="F38" s="149">
        <v>5</v>
      </c>
      <c r="G38" s="149">
        <v>3</v>
      </c>
      <c r="H38" s="149">
        <v>0</v>
      </c>
      <c r="I38" s="149">
        <v>1</v>
      </c>
      <c r="J38" s="149">
        <v>1</v>
      </c>
      <c r="K38" s="142">
        <v>16380</v>
      </c>
      <c r="L38" s="142">
        <v>16380</v>
      </c>
      <c r="M38" s="271"/>
      <c r="N38" s="149">
        <v>3</v>
      </c>
      <c r="O38" s="149">
        <v>3</v>
      </c>
      <c r="P38" s="149">
        <v>5338.525</v>
      </c>
      <c r="Q38" s="149">
        <v>5338.525</v>
      </c>
    </row>
    <row r="39" spans="1:17" ht="24" customHeight="1">
      <c r="A39" s="29" t="s">
        <v>709</v>
      </c>
      <c r="B39" s="29" t="s">
        <v>1582</v>
      </c>
      <c r="C39" s="149">
        <v>1</v>
      </c>
      <c r="D39" s="149">
        <v>1</v>
      </c>
      <c r="E39" s="149">
        <v>0</v>
      </c>
      <c r="F39" s="149">
        <v>24</v>
      </c>
      <c r="G39" s="149">
        <v>13</v>
      </c>
      <c r="H39" s="149">
        <v>5</v>
      </c>
      <c r="I39" s="149">
        <v>38</v>
      </c>
      <c r="J39" s="149">
        <v>38</v>
      </c>
      <c r="K39" s="142">
        <v>151092.075</v>
      </c>
      <c r="L39" s="142">
        <v>151092.075</v>
      </c>
      <c r="M39" s="271"/>
      <c r="N39" s="149">
        <v>0</v>
      </c>
      <c r="O39" s="149">
        <v>0</v>
      </c>
      <c r="P39" s="149">
        <v>0</v>
      </c>
      <c r="Q39" s="149">
        <v>0</v>
      </c>
    </row>
    <row r="40" spans="1:17" ht="24" customHeight="1">
      <c r="A40" s="29" t="s">
        <v>709</v>
      </c>
      <c r="B40" s="29" t="s">
        <v>711</v>
      </c>
      <c r="C40" s="149">
        <v>1</v>
      </c>
      <c r="D40" s="149">
        <v>1</v>
      </c>
      <c r="E40" s="149">
        <v>0</v>
      </c>
      <c r="F40" s="149">
        <v>26</v>
      </c>
      <c r="G40" s="149">
        <v>5</v>
      </c>
      <c r="H40" s="149">
        <v>14</v>
      </c>
      <c r="I40" s="149">
        <v>1</v>
      </c>
      <c r="J40" s="149">
        <v>1</v>
      </c>
      <c r="K40" s="142">
        <v>93120</v>
      </c>
      <c r="L40" s="142">
        <v>93120</v>
      </c>
      <c r="M40" s="272"/>
      <c r="N40" s="149">
        <v>1</v>
      </c>
      <c r="O40" s="149">
        <v>1</v>
      </c>
      <c r="P40" s="149">
        <v>9634.03</v>
      </c>
      <c r="Q40" s="149">
        <v>9634.03</v>
      </c>
    </row>
    <row r="41" spans="1:17" ht="24" customHeight="1">
      <c r="A41" s="29" t="s">
        <v>709</v>
      </c>
      <c r="B41" s="29" t="s">
        <v>712</v>
      </c>
      <c r="C41" s="149">
        <v>1</v>
      </c>
      <c r="D41" s="149">
        <v>0</v>
      </c>
      <c r="E41" s="149">
        <v>1</v>
      </c>
      <c r="F41" s="149">
        <v>19</v>
      </c>
      <c r="G41" s="149">
        <v>3</v>
      </c>
      <c r="H41" s="149">
        <v>13</v>
      </c>
      <c r="I41" s="149">
        <v>1</v>
      </c>
      <c r="J41" s="149">
        <v>1</v>
      </c>
      <c r="K41" s="142">
        <v>15659.35</v>
      </c>
      <c r="L41" s="142">
        <v>15659.35</v>
      </c>
      <c r="M41" s="273"/>
      <c r="N41" s="149">
        <v>1</v>
      </c>
      <c r="O41" s="149">
        <v>0</v>
      </c>
      <c r="P41" s="149">
        <v>15190.35</v>
      </c>
      <c r="Q41" s="149">
        <v>0</v>
      </c>
    </row>
    <row r="42" spans="1:17" ht="24" customHeight="1">
      <c r="A42" s="29" t="s">
        <v>709</v>
      </c>
      <c r="B42" s="29" t="s">
        <v>1583</v>
      </c>
      <c r="C42" s="149">
        <v>0</v>
      </c>
      <c r="D42" s="149">
        <v>0</v>
      </c>
      <c r="E42" s="149">
        <v>0</v>
      </c>
      <c r="F42" s="149">
        <v>11</v>
      </c>
      <c r="G42" s="149">
        <v>1</v>
      </c>
      <c r="H42" s="149">
        <v>3</v>
      </c>
      <c r="I42" s="149">
        <v>1</v>
      </c>
      <c r="J42" s="149">
        <v>0</v>
      </c>
      <c r="K42" s="142">
        <v>129397</v>
      </c>
      <c r="L42" s="142">
        <v>0</v>
      </c>
      <c r="M42" s="273"/>
      <c r="N42" s="149">
        <v>24</v>
      </c>
      <c r="O42" s="149">
        <v>19</v>
      </c>
      <c r="P42" s="149">
        <v>112025.015</v>
      </c>
      <c r="Q42" s="149">
        <v>63243.527</v>
      </c>
    </row>
    <row r="43" spans="1:17" ht="24" customHeight="1">
      <c r="A43" s="29" t="s">
        <v>709</v>
      </c>
      <c r="B43" s="29" t="s">
        <v>1584</v>
      </c>
      <c r="C43" s="149">
        <v>2</v>
      </c>
      <c r="D43" s="149">
        <v>0</v>
      </c>
      <c r="E43" s="149">
        <v>1</v>
      </c>
      <c r="F43" s="149">
        <v>23</v>
      </c>
      <c r="G43" s="149">
        <v>5</v>
      </c>
      <c r="H43" s="149">
        <v>10</v>
      </c>
      <c r="I43" s="149">
        <v>5</v>
      </c>
      <c r="J43" s="149">
        <v>3</v>
      </c>
      <c r="K43" s="142">
        <v>106322.521</v>
      </c>
      <c r="L43" s="142">
        <v>11012.177</v>
      </c>
      <c r="M43" s="273"/>
      <c r="N43" s="149">
        <v>58</v>
      </c>
      <c r="O43" s="149">
        <v>43</v>
      </c>
      <c r="P43" s="149">
        <v>61162.084</v>
      </c>
      <c r="Q43" s="149">
        <v>42015.336</v>
      </c>
    </row>
    <row r="44" spans="1:17" ht="24" customHeight="1">
      <c r="A44" s="29" t="s">
        <v>709</v>
      </c>
      <c r="B44" s="29" t="s">
        <v>1589</v>
      </c>
      <c r="C44" s="149">
        <v>3</v>
      </c>
      <c r="D44" s="149">
        <v>1</v>
      </c>
      <c r="E44" s="149">
        <v>0</v>
      </c>
      <c r="F44" s="149">
        <v>37</v>
      </c>
      <c r="G44" s="149">
        <v>0</v>
      </c>
      <c r="H44" s="149">
        <v>0</v>
      </c>
      <c r="I44" s="149">
        <v>1</v>
      </c>
      <c r="J44" s="149">
        <v>1</v>
      </c>
      <c r="K44" s="142">
        <v>13362</v>
      </c>
      <c r="L44" s="142">
        <v>13362</v>
      </c>
      <c r="M44" s="273"/>
      <c r="N44" s="149">
        <v>1</v>
      </c>
      <c r="O44" s="149">
        <v>0</v>
      </c>
      <c r="P44" s="149">
        <v>12837</v>
      </c>
      <c r="Q44" s="149">
        <v>0</v>
      </c>
    </row>
    <row r="45" spans="1:17" ht="24" customHeight="1">
      <c r="A45" s="29" t="s">
        <v>709</v>
      </c>
      <c r="B45" s="29" t="s">
        <v>1585</v>
      </c>
      <c r="C45" s="149">
        <v>4</v>
      </c>
      <c r="D45" s="149">
        <v>4</v>
      </c>
      <c r="E45" s="149">
        <v>0</v>
      </c>
      <c r="F45" s="149">
        <v>19</v>
      </c>
      <c r="G45" s="149">
        <v>3</v>
      </c>
      <c r="H45" s="149">
        <v>2</v>
      </c>
      <c r="I45" s="149">
        <v>10</v>
      </c>
      <c r="J45" s="149">
        <v>8</v>
      </c>
      <c r="K45" s="142">
        <v>1081642.316</v>
      </c>
      <c r="L45" s="142">
        <v>149214.335</v>
      </c>
      <c r="M45" s="273"/>
      <c r="N45" s="149">
        <v>164</v>
      </c>
      <c r="O45" s="149">
        <v>91</v>
      </c>
      <c r="P45" s="149">
        <v>482205.162</v>
      </c>
      <c r="Q45" s="149">
        <v>125053.262</v>
      </c>
    </row>
    <row r="46" spans="1:17" ht="24" customHeight="1">
      <c r="A46" s="29" t="s">
        <v>709</v>
      </c>
      <c r="B46" s="29" t="s">
        <v>1586</v>
      </c>
      <c r="C46" s="149">
        <v>1</v>
      </c>
      <c r="D46" s="149">
        <v>0</v>
      </c>
      <c r="E46" s="149">
        <v>1</v>
      </c>
      <c r="F46" s="149">
        <v>12</v>
      </c>
      <c r="G46" s="149">
        <v>1</v>
      </c>
      <c r="H46" s="149">
        <v>6</v>
      </c>
      <c r="I46" s="149">
        <v>2</v>
      </c>
      <c r="J46" s="149">
        <v>0</v>
      </c>
      <c r="K46" s="142">
        <v>1474820.933</v>
      </c>
      <c r="L46" s="142">
        <v>0</v>
      </c>
      <c r="M46" s="273"/>
      <c r="N46" s="149">
        <v>57</v>
      </c>
      <c r="O46" s="149">
        <v>0</v>
      </c>
      <c r="P46" s="149">
        <v>559193.623</v>
      </c>
      <c r="Q46" s="149">
        <v>0</v>
      </c>
    </row>
    <row r="47" spans="1:17" ht="24" customHeight="1">
      <c r="A47" s="29" t="s">
        <v>709</v>
      </c>
      <c r="B47" s="29" t="s">
        <v>713</v>
      </c>
      <c r="C47" s="149">
        <v>1</v>
      </c>
      <c r="D47" s="149">
        <v>1</v>
      </c>
      <c r="E47" s="149">
        <v>0</v>
      </c>
      <c r="F47" s="149">
        <v>21</v>
      </c>
      <c r="G47" s="149">
        <v>1</v>
      </c>
      <c r="H47" s="149">
        <v>5</v>
      </c>
      <c r="I47" s="149">
        <v>6</v>
      </c>
      <c r="J47" s="149">
        <v>5</v>
      </c>
      <c r="K47" s="142">
        <v>307164.414</v>
      </c>
      <c r="L47" s="142">
        <v>62876.414</v>
      </c>
      <c r="M47" s="273"/>
      <c r="N47" s="149">
        <v>12</v>
      </c>
      <c r="O47" s="149">
        <v>8</v>
      </c>
      <c r="P47" s="149">
        <v>14983.785</v>
      </c>
      <c r="Q47" s="149">
        <v>5584.5</v>
      </c>
    </row>
    <row r="48" spans="1:17" ht="24" customHeight="1">
      <c r="A48" s="29" t="s">
        <v>709</v>
      </c>
      <c r="B48" s="29" t="s">
        <v>1587</v>
      </c>
      <c r="C48" s="149">
        <v>1</v>
      </c>
      <c r="D48" s="149">
        <v>1</v>
      </c>
      <c r="E48" s="149">
        <v>0</v>
      </c>
      <c r="F48" s="149">
        <v>2</v>
      </c>
      <c r="G48" s="149">
        <v>0</v>
      </c>
      <c r="H48" s="149">
        <v>0</v>
      </c>
      <c r="I48" s="149">
        <v>5</v>
      </c>
      <c r="J48" s="149">
        <v>5</v>
      </c>
      <c r="K48" s="142">
        <v>82559</v>
      </c>
      <c r="L48" s="142">
        <v>82559</v>
      </c>
      <c r="M48" s="273"/>
      <c r="N48" s="149">
        <v>11</v>
      </c>
      <c r="O48" s="149">
        <v>11</v>
      </c>
      <c r="P48" s="149">
        <v>11188.732</v>
      </c>
      <c r="Q48" s="149">
        <v>11188.732</v>
      </c>
    </row>
    <row r="49" spans="1:17" ht="26.25" customHeight="1">
      <c r="A49" s="29" t="s">
        <v>709</v>
      </c>
      <c r="B49" s="29" t="s">
        <v>1588</v>
      </c>
      <c r="C49" s="149">
        <v>1</v>
      </c>
      <c r="D49" s="149">
        <v>1</v>
      </c>
      <c r="E49" s="149">
        <v>0</v>
      </c>
      <c r="F49" s="149">
        <v>3</v>
      </c>
      <c r="G49" s="149">
        <v>2</v>
      </c>
      <c r="H49" s="149">
        <v>0</v>
      </c>
      <c r="I49" s="149">
        <v>2</v>
      </c>
      <c r="J49" s="149">
        <v>2</v>
      </c>
      <c r="K49" s="142">
        <v>11659</v>
      </c>
      <c r="L49" s="142">
        <v>11659</v>
      </c>
      <c r="M49" s="273"/>
      <c r="N49" s="149">
        <v>0</v>
      </c>
      <c r="O49" s="149">
        <v>0</v>
      </c>
      <c r="P49" s="149">
        <v>0</v>
      </c>
      <c r="Q49" s="149">
        <v>0</v>
      </c>
    </row>
  </sheetData>
  <mergeCells count="3">
    <mergeCell ref="R3:S3"/>
    <mergeCell ref="I2:Q2"/>
    <mergeCell ref="B2:H2"/>
  </mergeCells>
  <printOptions/>
  <pageMargins left="1.0236220472440944" right="0.984251968503937" top="0.9055118110236221" bottom="0.8661417322834646" header="0.2362204724409449" footer="0.1968503937007874"/>
  <pageSetup horizontalDpi="600" verticalDpi="600" orientation="landscape" paperSize="8" scale="86" r:id="rId1"/>
</worksheet>
</file>

<file path=xl/worksheets/sheet18.xml><?xml version="1.0" encoding="utf-8"?>
<worksheet xmlns="http://schemas.openxmlformats.org/spreadsheetml/2006/main" xmlns:r="http://schemas.openxmlformats.org/officeDocument/2006/relationships">
  <dimension ref="A1:S443"/>
  <sheetViews>
    <sheetView view="pageBreakPreview" zoomScale="60" zoomScaleNormal="75" workbookViewId="0" topLeftCell="A1">
      <selection activeCell="K4" sqref="K4:L4"/>
    </sheetView>
  </sheetViews>
  <sheetFormatPr defaultColWidth="9.00390625" defaultRowHeight="13.5"/>
  <cols>
    <col min="1" max="1" width="8.375" style="1" customWidth="1"/>
    <col min="2" max="2" width="19.875" style="1" customWidth="1"/>
    <col min="3" max="3" width="7.125" style="1" customWidth="1"/>
    <col min="4" max="4" width="7.00390625" style="1" customWidth="1"/>
    <col min="5" max="5" width="7.25390625" style="1" customWidth="1"/>
    <col min="6" max="6" width="9.00390625" style="1" customWidth="1"/>
    <col min="7" max="7" width="7.875" style="1" bestFit="1" customWidth="1"/>
    <col min="8" max="8" width="8.25390625" style="1" bestFit="1" customWidth="1"/>
    <col min="9" max="10" width="9.00390625" style="1" customWidth="1"/>
    <col min="11" max="11" width="11.00390625" style="1" customWidth="1"/>
    <col min="12" max="12" width="11.25390625" style="1" customWidth="1"/>
    <col min="13" max="13" width="8.625" style="1" bestFit="1" customWidth="1"/>
    <col min="14" max="15" width="9.00390625" style="1" customWidth="1"/>
    <col min="16" max="16" width="11.00390625" style="1067" customWidth="1"/>
    <col min="17" max="17" width="10.50390625" style="1067" customWidth="1"/>
    <col min="18" max="18" width="5.625" style="1" customWidth="1"/>
    <col min="19" max="19" width="3.75390625" style="1" customWidth="1"/>
    <col min="20" max="16384" width="9.00390625" style="1" customWidth="1"/>
  </cols>
  <sheetData>
    <row r="1" spans="2:19" ht="14.25" thickBot="1">
      <c r="B1" s="1">
        <f>COUNTA(B5:B62)</f>
        <v>58</v>
      </c>
      <c r="C1" s="674">
        <f>SUM(C5:C62)</f>
        <v>92</v>
      </c>
      <c r="D1" s="674">
        <f aca="true" t="shared" si="0" ref="D1:Q1">SUM(D5:D62)</f>
        <v>30</v>
      </c>
      <c r="E1" s="674">
        <f t="shared" si="0"/>
        <v>27</v>
      </c>
      <c r="F1" s="674">
        <f t="shared" si="0"/>
        <v>1264</v>
      </c>
      <c r="G1" s="674">
        <f t="shared" si="0"/>
        <v>45</v>
      </c>
      <c r="H1" s="674">
        <f t="shared" si="0"/>
        <v>168</v>
      </c>
      <c r="I1" s="674">
        <f t="shared" si="0"/>
        <v>203</v>
      </c>
      <c r="J1" s="674">
        <f t="shared" si="0"/>
        <v>203</v>
      </c>
      <c r="K1" s="674">
        <f t="shared" si="0"/>
        <v>6461513</v>
      </c>
      <c r="L1" s="674">
        <f t="shared" si="0"/>
        <v>6461513</v>
      </c>
      <c r="M1" s="716" t="s">
        <v>619</v>
      </c>
      <c r="N1" s="674">
        <f t="shared" si="0"/>
        <v>386</v>
      </c>
      <c r="O1" s="674">
        <f t="shared" si="0"/>
        <v>256</v>
      </c>
      <c r="P1" s="1067">
        <f t="shared" si="0"/>
        <v>2250547</v>
      </c>
      <c r="Q1" s="1067">
        <f t="shared" si="0"/>
        <v>1081952</v>
      </c>
      <c r="R1" s="674">
        <f>R5</f>
        <v>0</v>
      </c>
      <c r="S1" s="674">
        <f>S5</f>
        <v>0</v>
      </c>
    </row>
    <row r="2" spans="2:19" ht="14.25" thickBot="1">
      <c r="B2" s="1117" t="s">
        <v>1207</v>
      </c>
      <c r="C2" s="1118"/>
      <c r="D2" s="1118"/>
      <c r="E2" s="1118"/>
      <c r="F2" s="1118"/>
      <c r="G2" s="1118"/>
      <c r="H2" s="1119"/>
      <c r="I2" s="1117" t="s">
        <v>1868</v>
      </c>
      <c r="J2" s="1118"/>
      <c r="K2" s="1118"/>
      <c r="L2" s="1118"/>
      <c r="M2" s="1118"/>
      <c r="N2" s="1118"/>
      <c r="O2" s="1118"/>
      <c r="P2" s="1118"/>
      <c r="Q2" s="1119"/>
      <c r="R2" s="3"/>
      <c r="S2" s="4"/>
    </row>
    <row r="3" spans="1:19" ht="21.7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1068" t="s">
        <v>600</v>
      </c>
      <c r="Q3" s="1069" t="s">
        <v>601</v>
      </c>
      <c r="R3" s="1114" t="s">
        <v>602</v>
      </c>
      <c r="S3" s="1190"/>
    </row>
    <row r="4" spans="1:19" ht="57.75" customHeight="1"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070" t="s">
        <v>1550</v>
      </c>
      <c r="Q4" s="1071" t="s">
        <v>1551</v>
      </c>
      <c r="R4" s="207" t="s">
        <v>1866</v>
      </c>
      <c r="S4" s="274" t="s">
        <v>610</v>
      </c>
    </row>
    <row r="5" spans="1:19" ht="32.25" customHeight="1">
      <c r="A5" s="29" t="s">
        <v>716</v>
      </c>
      <c r="B5" s="275" t="s">
        <v>1208</v>
      </c>
      <c r="C5" s="276">
        <v>0</v>
      </c>
      <c r="D5" s="277">
        <v>0</v>
      </c>
      <c r="E5" s="277">
        <v>0</v>
      </c>
      <c r="F5" s="276">
        <v>0</v>
      </c>
      <c r="G5" s="277">
        <v>0</v>
      </c>
      <c r="H5" s="277">
        <v>0</v>
      </c>
      <c r="I5" s="22"/>
      <c r="J5" s="23"/>
      <c r="K5" s="142"/>
      <c r="L5" s="142"/>
      <c r="M5" s="29"/>
      <c r="N5" s="29"/>
      <c r="O5" s="29"/>
      <c r="P5" s="1072"/>
      <c r="Q5" s="1072"/>
      <c r="R5" s="722"/>
      <c r="S5" s="722"/>
    </row>
    <row r="6" spans="1:19" ht="32.25" customHeight="1">
      <c r="A6" s="29" t="s">
        <v>716</v>
      </c>
      <c r="B6" s="278" t="s">
        <v>1209</v>
      </c>
      <c r="C6" s="279">
        <v>1</v>
      </c>
      <c r="D6" s="280">
        <v>1</v>
      </c>
      <c r="E6" s="280">
        <v>0</v>
      </c>
      <c r="F6" s="279">
        <v>2</v>
      </c>
      <c r="G6" s="280">
        <v>1</v>
      </c>
      <c r="H6" s="280">
        <v>0</v>
      </c>
      <c r="I6" s="233"/>
      <c r="J6" s="29"/>
      <c r="K6" s="149"/>
      <c r="L6" s="149"/>
      <c r="M6" s="29"/>
      <c r="N6" s="29"/>
      <c r="O6" s="29"/>
      <c r="P6" s="1072"/>
      <c r="Q6" s="1072"/>
      <c r="R6" s="722"/>
      <c r="S6" s="722"/>
    </row>
    <row r="7" spans="1:19" ht="32.25" customHeight="1">
      <c r="A7" s="29" t="s">
        <v>716</v>
      </c>
      <c r="B7" s="278" t="s">
        <v>1210</v>
      </c>
      <c r="C7" s="279">
        <v>2</v>
      </c>
      <c r="D7" s="280">
        <v>0</v>
      </c>
      <c r="E7" s="280">
        <v>0</v>
      </c>
      <c r="F7" s="279">
        <v>4</v>
      </c>
      <c r="G7" s="280">
        <v>0</v>
      </c>
      <c r="H7" s="280">
        <v>0</v>
      </c>
      <c r="I7" s="233">
        <v>2</v>
      </c>
      <c r="J7" s="29">
        <v>2</v>
      </c>
      <c r="K7" s="149">
        <v>26400</v>
      </c>
      <c r="L7" s="149">
        <v>26400</v>
      </c>
      <c r="M7" s="29" t="s">
        <v>620</v>
      </c>
      <c r="N7" s="29"/>
      <c r="O7" s="29"/>
      <c r="P7" s="1072"/>
      <c r="Q7" s="1072"/>
      <c r="R7" s="722"/>
      <c r="S7" s="722"/>
    </row>
    <row r="8" spans="1:19" ht="32.25" customHeight="1">
      <c r="A8" s="29" t="s">
        <v>716</v>
      </c>
      <c r="B8" s="278" t="s">
        <v>717</v>
      </c>
      <c r="C8" s="279">
        <v>1</v>
      </c>
      <c r="D8" s="280">
        <v>0</v>
      </c>
      <c r="E8" s="280">
        <v>0</v>
      </c>
      <c r="F8" s="279">
        <v>8</v>
      </c>
      <c r="G8" s="280">
        <v>0</v>
      </c>
      <c r="H8" s="280">
        <v>0</v>
      </c>
      <c r="I8" s="233"/>
      <c r="J8" s="29"/>
      <c r="K8" s="149"/>
      <c r="L8" s="149"/>
      <c r="M8" s="29"/>
      <c r="N8" s="29"/>
      <c r="O8" s="29"/>
      <c r="P8" s="1072"/>
      <c r="Q8" s="1072"/>
      <c r="R8" s="29"/>
      <c r="S8" s="29"/>
    </row>
    <row r="9" spans="1:19" ht="32.25" customHeight="1">
      <c r="A9" s="29" t="s">
        <v>716</v>
      </c>
      <c r="B9" s="278" t="s">
        <v>718</v>
      </c>
      <c r="C9" s="279">
        <v>2</v>
      </c>
      <c r="D9" s="280">
        <v>1</v>
      </c>
      <c r="E9" s="280">
        <v>0</v>
      </c>
      <c r="F9" s="279">
        <v>39</v>
      </c>
      <c r="G9" s="280">
        <v>0</v>
      </c>
      <c r="H9" s="280">
        <v>2</v>
      </c>
      <c r="I9" s="233"/>
      <c r="J9" s="29"/>
      <c r="K9" s="149"/>
      <c r="L9" s="149"/>
      <c r="M9" s="29"/>
      <c r="N9" s="29"/>
      <c r="O9" s="29"/>
      <c r="P9" s="1072"/>
      <c r="Q9" s="1072"/>
      <c r="R9" s="29"/>
      <c r="S9" s="29"/>
    </row>
    <row r="10" spans="1:19" ht="32.25" customHeight="1">
      <c r="A10" s="29" t="s">
        <v>716</v>
      </c>
      <c r="B10" s="278" t="s">
        <v>1211</v>
      </c>
      <c r="C10" s="279">
        <v>0</v>
      </c>
      <c r="D10" s="280">
        <v>0</v>
      </c>
      <c r="E10" s="280">
        <v>0</v>
      </c>
      <c r="F10" s="279">
        <v>0</v>
      </c>
      <c r="G10" s="280">
        <v>0</v>
      </c>
      <c r="H10" s="280">
        <v>0</v>
      </c>
      <c r="I10" s="233"/>
      <c r="J10" s="29"/>
      <c r="K10" s="149"/>
      <c r="L10" s="149"/>
      <c r="M10" s="29"/>
      <c r="N10" s="29"/>
      <c r="O10" s="29"/>
      <c r="P10" s="1072"/>
      <c r="Q10" s="1072"/>
      <c r="R10" s="29"/>
      <c r="S10" s="29"/>
    </row>
    <row r="11" spans="1:19" ht="32.25" customHeight="1">
      <c r="A11" s="29" t="s">
        <v>716</v>
      </c>
      <c r="B11" s="278" t="s">
        <v>719</v>
      </c>
      <c r="C11" s="279">
        <v>6</v>
      </c>
      <c r="D11" s="280">
        <v>2</v>
      </c>
      <c r="E11" s="280">
        <v>0</v>
      </c>
      <c r="F11" s="279">
        <v>59</v>
      </c>
      <c r="G11" s="280">
        <v>0</v>
      </c>
      <c r="H11" s="280">
        <v>0</v>
      </c>
      <c r="I11" s="233"/>
      <c r="J11" s="29"/>
      <c r="K11" s="149"/>
      <c r="L11" s="149"/>
      <c r="M11" s="29"/>
      <c r="N11" s="29"/>
      <c r="O11" s="29"/>
      <c r="P11" s="1072"/>
      <c r="Q11" s="1072"/>
      <c r="R11" s="29"/>
      <c r="S11" s="29"/>
    </row>
    <row r="12" spans="1:19" ht="32.25" customHeight="1">
      <c r="A12" s="29" t="s">
        <v>716</v>
      </c>
      <c r="B12" s="278" t="s">
        <v>720</v>
      </c>
      <c r="C12" s="279">
        <v>2</v>
      </c>
      <c r="D12" s="280">
        <v>2</v>
      </c>
      <c r="E12" s="280">
        <v>0</v>
      </c>
      <c r="F12" s="279">
        <v>3</v>
      </c>
      <c r="G12" s="280">
        <v>0</v>
      </c>
      <c r="H12" s="280">
        <v>0</v>
      </c>
      <c r="I12" s="233">
        <v>7</v>
      </c>
      <c r="J12" s="29">
        <v>7</v>
      </c>
      <c r="K12" s="149">
        <v>189959</v>
      </c>
      <c r="L12" s="149">
        <v>189959</v>
      </c>
      <c r="M12" s="29" t="s">
        <v>620</v>
      </c>
      <c r="N12" s="29">
        <v>6</v>
      </c>
      <c r="O12" s="29">
        <v>4</v>
      </c>
      <c r="P12" s="1072">
        <v>189760</v>
      </c>
      <c r="Q12" s="1072">
        <v>181097</v>
      </c>
      <c r="R12" s="29"/>
      <c r="S12" s="29"/>
    </row>
    <row r="13" spans="1:19" ht="32.25" customHeight="1">
      <c r="A13" s="29" t="s">
        <v>716</v>
      </c>
      <c r="B13" s="278" t="s">
        <v>1212</v>
      </c>
      <c r="C13" s="279">
        <v>0</v>
      </c>
      <c r="D13" s="280">
        <v>0</v>
      </c>
      <c r="E13" s="280">
        <v>0</v>
      </c>
      <c r="F13" s="279">
        <v>3</v>
      </c>
      <c r="G13" s="280">
        <v>1</v>
      </c>
      <c r="H13" s="280">
        <v>0</v>
      </c>
      <c r="I13" s="233">
        <v>1</v>
      </c>
      <c r="J13" s="29">
        <v>1</v>
      </c>
      <c r="K13" s="149">
        <v>12031</v>
      </c>
      <c r="L13" s="149">
        <v>12031</v>
      </c>
      <c r="M13" s="29" t="s">
        <v>620</v>
      </c>
      <c r="N13" s="29"/>
      <c r="O13" s="29"/>
      <c r="P13" s="1072"/>
      <c r="Q13" s="1072"/>
      <c r="R13" s="29"/>
      <c r="S13" s="29"/>
    </row>
    <row r="14" spans="1:19" ht="32.25" customHeight="1">
      <c r="A14" s="29" t="s">
        <v>716</v>
      </c>
      <c r="B14" s="278" t="s">
        <v>1213</v>
      </c>
      <c r="C14" s="279">
        <v>0</v>
      </c>
      <c r="D14" s="280">
        <v>0</v>
      </c>
      <c r="E14" s="280">
        <v>0</v>
      </c>
      <c r="F14" s="279">
        <v>0</v>
      </c>
      <c r="G14" s="280">
        <v>0</v>
      </c>
      <c r="H14" s="280">
        <v>0</v>
      </c>
      <c r="I14" s="233"/>
      <c r="J14" s="29"/>
      <c r="K14" s="149"/>
      <c r="L14" s="149"/>
      <c r="M14" s="29"/>
      <c r="N14" s="29"/>
      <c r="O14" s="29"/>
      <c r="P14" s="1072"/>
      <c r="Q14" s="1072"/>
      <c r="R14" s="29"/>
      <c r="S14" s="29"/>
    </row>
    <row r="15" spans="1:19" ht="32.25" customHeight="1">
      <c r="A15" s="29" t="s">
        <v>716</v>
      </c>
      <c r="B15" s="278" t="s">
        <v>1214</v>
      </c>
      <c r="C15" s="279">
        <v>2</v>
      </c>
      <c r="D15" s="280">
        <v>2</v>
      </c>
      <c r="E15" s="280">
        <v>0</v>
      </c>
      <c r="F15" s="279">
        <v>22</v>
      </c>
      <c r="G15" s="280">
        <v>0</v>
      </c>
      <c r="H15" s="280">
        <v>9</v>
      </c>
      <c r="I15" s="233">
        <v>1</v>
      </c>
      <c r="J15" s="29">
        <v>1</v>
      </c>
      <c r="K15" s="149">
        <v>581533</v>
      </c>
      <c r="L15" s="149">
        <v>581533</v>
      </c>
      <c r="M15" s="29" t="s">
        <v>620</v>
      </c>
      <c r="N15" s="29">
        <v>14</v>
      </c>
      <c r="O15" s="29">
        <v>12</v>
      </c>
      <c r="P15" s="1072">
        <v>376899</v>
      </c>
      <c r="Q15" s="1072">
        <v>211188</v>
      </c>
      <c r="R15" s="29"/>
      <c r="S15" s="29"/>
    </row>
    <row r="16" spans="1:19" ht="32.25" customHeight="1">
      <c r="A16" s="29" t="s">
        <v>716</v>
      </c>
      <c r="B16" s="278" t="s">
        <v>1215</v>
      </c>
      <c r="C16" s="279">
        <v>0</v>
      </c>
      <c r="D16" s="280">
        <v>0</v>
      </c>
      <c r="E16" s="280">
        <v>0</v>
      </c>
      <c r="F16" s="279">
        <v>3</v>
      </c>
      <c r="G16" s="280">
        <v>2</v>
      </c>
      <c r="H16" s="280">
        <v>0</v>
      </c>
      <c r="I16" s="233">
        <v>1</v>
      </c>
      <c r="J16" s="29">
        <v>1</v>
      </c>
      <c r="K16" s="149">
        <v>1295</v>
      </c>
      <c r="L16" s="149">
        <v>1295</v>
      </c>
      <c r="M16" s="29" t="s">
        <v>620</v>
      </c>
      <c r="N16" s="29"/>
      <c r="O16" s="29"/>
      <c r="P16" s="1072"/>
      <c r="Q16" s="1072"/>
      <c r="R16" s="29"/>
      <c r="S16" s="29"/>
    </row>
    <row r="17" spans="1:19" ht="32.25" customHeight="1">
      <c r="A17" s="29" t="s">
        <v>716</v>
      </c>
      <c r="B17" s="278" t="s">
        <v>1216</v>
      </c>
      <c r="C17" s="279">
        <v>1</v>
      </c>
      <c r="D17" s="280">
        <v>0</v>
      </c>
      <c r="E17" s="280">
        <v>0</v>
      </c>
      <c r="F17" s="279">
        <v>3</v>
      </c>
      <c r="G17" s="280">
        <v>0</v>
      </c>
      <c r="H17" s="280">
        <v>0</v>
      </c>
      <c r="I17" s="233">
        <v>1</v>
      </c>
      <c r="J17" s="29">
        <v>1</v>
      </c>
      <c r="K17" s="149">
        <v>1897</v>
      </c>
      <c r="L17" s="149">
        <v>1897</v>
      </c>
      <c r="M17" s="29" t="s">
        <v>620</v>
      </c>
      <c r="N17" s="29"/>
      <c r="O17" s="29"/>
      <c r="P17" s="1072"/>
      <c r="Q17" s="1072"/>
      <c r="R17" s="29"/>
      <c r="S17" s="29"/>
    </row>
    <row r="18" spans="1:19" ht="32.25" customHeight="1">
      <c r="A18" s="29" t="s">
        <v>716</v>
      </c>
      <c r="B18" s="278" t="s">
        <v>1217</v>
      </c>
      <c r="C18" s="279">
        <v>1</v>
      </c>
      <c r="D18" s="280">
        <v>0</v>
      </c>
      <c r="E18" s="280">
        <v>0</v>
      </c>
      <c r="F18" s="279">
        <v>13</v>
      </c>
      <c r="G18" s="280">
        <v>0</v>
      </c>
      <c r="H18" s="280">
        <v>0</v>
      </c>
      <c r="I18" s="233"/>
      <c r="J18" s="29"/>
      <c r="K18" s="149"/>
      <c r="L18" s="149"/>
      <c r="M18" s="29"/>
      <c r="N18" s="29"/>
      <c r="O18" s="29"/>
      <c r="P18" s="1072"/>
      <c r="Q18" s="1072"/>
      <c r="R18" s="29"/>
      <c r="S18" s="29"/>
    </row>
    <row r="19" spans="1:19" ht="32.25" customHeight="1">
      <c r="A19" s="29" t="s">
        <v>716</v>
      </c>
      <c r="B19" s="278" t="s">
        <v>1218</v>
      </c>
      <c r="C19" s="279">
        <v>2</v>
      </c>
      <c r="D19" s="280">
        <v>0</v>
      </c>
      <c r="E19" s="280">
        <v>0</v>
      </c>
      <c r="F19" s="279">
        <v>3</v>
      </c>
      <c r="G19" s="280">
        <v>0</v>
      </c>
      <c r="H19" s="280">
        <v>0</v>
      </c>
      <c r="I19" s="233"/>
      <c r="J19" s="29"/>
      <c r="K19" s="149"/>
      <c r="L19" s="149"/>
      <c r="M19" s="29"/>
      <c r="N19" s="29"/>
      <c r="O19" s="29"/>
      <c r="P19" s="1072"/>
      <c r="Q19" s="1072"/>
      <c r="R19" s="29"/>
      <c r="S19" s="29"/>
    </row>
    <row r="20" spans="1:19" ht="32.25" customHeight="1">
      <c r="A20" s="29" t="s">
        <v>716</v>
      </c>
      <c r="B20" s="278" t="s">
        <v>1219</v>
      </c>
      <c r="C20" s="279">
        <v>0</v>
      </c>
      <c r="D20" s="280">
        <v>0</v>
      </c>
      <c r="E20" s="280">
        <v>0</v>
      </c>
      <c r="F20" s="279">
        <v>1</v>
      </c>
      <c r="G20" s="280">
        <v>0</v>
      </c>
      <c r="H20" s="280">
        <v>0</v>
      </c>
      <c r="I20" s="233">
        <v>1</v>
      </c>
      <c r="J20" s="29">
        <v>1</v>
      </c>
      <c r="K20" s="149">
        <v>1000</v>
      </c>
      <c r="L20" s="149">
        <v>1000</v>
      </c>
      <c r="M20" s="29" t="s">
        <v>620</v>
      </c>
      <c r="N20" s="29"/>
      <c r="O20" s="29"/>
      <c r="P20" s="1072"/>
      <c r="Q20" s="1072"/>
      <c r="R20" s="29"/>
      <c r="S20" s="29"/>
    </row>
    <row r="21" spans="1:19" ht="32.25" customHeight="1">
      <c r="A21" s="29" t="s">
        <v>716</v>
      </c>
      <c r="B21" s="278" t="s">
        <v>721</v>
      </c>
      <c r="C21" s="279">
        <v>0</v>
      </c>
      <c r="D21" s="280">
        <v>0</v>
      </c>
      <c r="E21" s="280">
        <v>0</v>
      </c>
      <c r="F21" s="279">
        <v>214</v>
      </c>
      <c r="G21" s="280">
        <v>8</v>
      </c>
      <c r="H21" s="280">
        <v>0</v>
      </c>
      <c r="I21" s="233"/>
      <c r="J21" s="29"/>
      <c r="K21" s="149"/>
      <c r="L21" s="149"/>
      <c r="M21" s="29"/>
      <c r="N21" s="29"/>
      <c r="O21" s="29"/>
      <c r="P21" s="1072"/>
      <c r="Q21" s="1072"/>
      <c r="R21" s="29"/>
      <c r="S21" s="29"/>
    </row>
    <row r="22" spans="1:19" ht="32.25" customHeight="1">
      <c r="A22" s="29" t="s">
        <v>716</v>
      </c>
      <c r="B22" s="278" t="s">
        <v>1220</v>
      </c>
      <c r="C22" s="279">
        <v>1</v>
      </c>
      <c r="D22" s="280">
        <v>1</v>
      </c>
      <c r="E22" s="280">
        <v>0</v>
      </c>
      <c r="F22" s="279">
        <v>8</v>
      </c>
      <c r="G22" s="280">
        <v>0</v>
      </c>
      <c r="H22" s="280">
        <v>0</v>
      </c>
      <c r="I22" s="233">
        <v>1</v>
      </c>
      <c r="J22" s="29">
        <v>1</v>
      </c>
      <c r="K22" s="149">
        <v>12145</v>
      </c>
      <c r="L22" s="149">
        <v>12145</v>
      </c>
      <c r="M22" s="29" t="s">
        <v>620</v>
      </c>
      <c r="N22" s="29"/>
      <c r="O22" s="29"/>
      <c r="P22" s="1072"/>
      <c r="Q22" s="1072"/>
      <c r="R22" s="29"/>
      <c r="S22" s="29"/>
    </row>
    <row r="23" spans="1:19" ht="32.25" customHeight="1">
      <c r="A23" s="29" t="s">
        <v>716</v>
      </c>
      <c r="B23" s="278" t="s">
        <v>1221</v>
      </c>
      <c r="C23" s="279">
        <v>1</v>
      </c>
      <c r="D23" s="280">
        <v>1</v>
      </c>
      <c r="E23" s="280">
        <v>0</v>
      </c>
      <c r="F23" s="279">
        <v>6</v>
      </c>
      <c r="G23" s="280">
        <v>0</v>
      </c>
      <c r="H23" s="280">
        <v>1</v>
      </c>
      <c r="I23" s="233">
        <v>1</v>
      </c>
      <c r="J23" s="29">
        <v>1</v>
      </c>
      <c r="K23" s="149">
        <v>2000</v>
      </c>
      <c r="L23" s="149">
        <v>2000</v>
      </c>
      <c r="M23" s="29" t="s">
        <v>620</v>
      </c>
      <c r="N23" s="29"/>
      <c r="O23" s="29"/>
      <c r="P23" s="1072"/>
      <c r="Q23" s="1072"/>
      <c r="R23" s="29"/>
      <c r="S23" s="29"/>
    </row>
    <row r="24" spans="1:19" ht="32.25" customHeight="1">
      <c r="A24" s="29" t="s">
        <v>716</v>
      </c>
      <c r="B24" s="278" t="s">
        <v>1222</v>
      </c>
      <c r="C24" s="279">
        <v>0</v>
      </c>
      <c r="D24" s="280">
        <v>0</v>
      </c>
      <c r="E24" s="280">
        <v>0</v>
      </c>
      <c r="F24" s="279">
        <v>2</v>
      </c>
      <c r="G24" s="280">
        <v>0</v>
      </c>
      <c r="H24" s="280">
        <v>0</v>
      </c>
      <c r="I24" s="233"/>
      <c r="J24" s="29"/>
      <c r="K24" s="149"/>
      <c r="L24" s="149"/>
      <c r="M24" s="29"/>
      <c r="N24" s="29"/>
      <c r="O24" s="29"/>
      <c r="P24" s="1072"/>
      <c r="Q24" s="1072"/>
      <c r="R24" s="29"/>
      <c r="S24" s="29"/>
    </row>
    <row r="25" spans="1:19" ht="32.25" customHeight="1">
      <c r="A25" s="29" t="s">
        <v>716</v>
      </c>
      <c r="B25" s="278" t="s">
        <v>722</v>
      </c>
      <c r="C25" s="279">
        <v>0</v>
      </c>
      <c r="D25" s="280">
        <v>0</v>
      </c>
      <c r="E25" s="280">
        <v>0</v>
      </c>
      <c r="F25" s="279">
        <v>6</v>
      </c>
      <c r="G25" s="280">
        <v>1</v>
      </c>
      <c r="H25" s="280">
        <v>0</v>
      </c>
      <c r="I25" s="233"/>
      <c r="J25" s="29"/>
      <c r="K25" s="149"/>
      <c r="L25" s="149"/>
      <c r="M25" s="29"/>
      <c r="N25" s="29"/>
      <c r="O25" s="29"/>
      <c r="P25" s="1072"/>
      <c r="Q25" s="1072"/>
      <c r="R25" s="29"/>
      <c r="S25" s="29"/>
    </row>
    <row r="26" spans="1:19" ht="32.25" customHeight="1">
      <c r="A26" s="29" t="s">
        <v>716</v>
      </c>
      <c r="B26" s="278" t="s">
        <v>1223</v>
      </c>
      <c r="C26" s="279">
        <v>1</v>
      </c>
      <c r="D26" s="280">
        <v>0</v>
      </c>
      <c r="E26" s="280">
        <v>0</v>
      </c>
      <c r="F26" s="279">
        <v>11</v>
      </c>
      <c r="G26" s="280">
        <v>0</v>
      </c>
      <c r="H26" s="280">
        <v>0</v>
      </c>
      <c r="I26" s="233"/>
      <c r="J26" s="29"/>
      <c r="K26" s="149"/>
      <c r="L26" s="149"/>
      <c r="M26" s="29"/>
      <c r="N26" s="29"/>
      <c r="O26" s="29"/>
      <c r="P26" s="1072"/>
      <c r="Q26" s="1072"/>
      <c r="R26" s="29"/>
      <c r="S26" s="29"/>
    </row>
    <row r="27" spans="1:19" ht="32.25" customHeight="1">
      <c r="A27" s="29" t="s">
        <v>716</v>
      </c>
      <c r="B27" s="278" t="s">
        <v>1463</v>
      </c>
      <c r="C27" s="279">
        <v>1</v>
      </c>
      <c r="D27" s="280">
        <v>1</v>
      </c>
      <c r="E27" s="280">
        <v>0</v>
      </c>
      <c r="F27" s="279">
        <v>3</v>
      </c>
      <c r="G27" s="280">
        <v>2</v>
      </c>
      <c r="H27" s="280">
        <v>0</v>
      </c>
      <c r="I27" s="233"/>
      <c r="J27" s="29"/>
      <c r="K27" s="149"/>
      <c r="L27" s="149"/>
      <c r="M27" s="29"/>
      <c r="N27" s="29"/>
      <c r="O27" s="29"/>
      <c r="P27" s="1072"/>
      <c r="Q27" s="1072"/>
      <c r="R27" s="29"/>
      <c r="S27" s="29"/>
    </row>
    <row r="28" spans="1:19" ht="32.25" customHeight="1">
      <c r="A28" s="29" t="s">
        <v>716</v>
      </c>
      <c r="B28" s="278" t="s">
        <v>1464</v>
      </c>
      <c r="C28" s="279">
        <v>2</v>
      </c>
      <c r="D28" s="280">
        <v>0</v>
      </c>
      <c r="E28" s="280">
        <v>2</v>
      </c>
      <c r="F28" s="279">
        <v>16</v>
      </c>
      <c r="G28" s="280">
        <v>1</v>
      </c>
      <c r="H28" s="280">
        <v>8</v>
      </c>
      <c r="I28" s="233">
        <v>1</v>
      </c>
      <c r="J28" s="29">
        <v>1</v>
      </c>
      <c r="K28" s="149">
        <v>860235</v>
      </c>
      <c r="L28" s="149">
        <v>860235</v>
      </c>
      <c r="M28" s="29" t="s">
        <v>620</v>
      </c>
      <c r="N28" s="29">
        <v>66</v>
      </c>
      <c r="O28" s="29">
        <v>37</v>
      </c>
      <c r="P28" s="1072">
        <v>428962</v>
      </c>
      <c r="Q28" s="1072">
        <v>352525</v>
      </c>
      <c r="R28" s="29"/>
      <c r="S28" s="29"/>
    </row>
    <row r="29" spans="1:19" ht="32.25" customHeight="1">
      <c r="A29" s="29" t="s">
        <v>716</v>
      </c>
      <c r="B29" s="278" t="s">
        <v>1465</v>
      </c>
      <c r="C29" s="279">
        <v>0</v>
      </c>
      <c r="D29" s="280">
        <v>0</v>
      </c>
      <c r="E29" s="280">
        <v>0</v>
      </c>
      <c r="F29" s="279">
        <v>0</v>
      </c>
      <c r="G29" s="280">
        <v>0</v>
      </c>
      <c r="H29" s="280">
        <v>0</v>
      </c>
      <c r="I29" s="233"/>
      <c r="J29" s="29"/>
      <c r="K29" s="149"/>
      <c r="L29" s="149"/>
      <c r="M29" s="29"/>
      <c r="N29" s="29"/>
      <c r="O29" s="29"/>
      <c r="P29" s="1072"/>
      <c r="Q29" s="1072"/>
      <c r="R29" s="29"/>
      <c r="S29" s="29"/>
    </row>
    <row r="30" spans="1:19" ht="32.25" customHeight="1">
      <c r="A30" s="29" t="s">
        <v>716</v>
      </c>
      <c r="B30" s="278" t="s">
        <v>1466</v>
      </c>
      <c r="C30" s="279">
        <v>3</v>
      </c>
      <c r="D30" s="280">
        <v>1</v>
      </c>
      <c r="E30" s="280">
        <v>2</v>
      </c>
      <c r="F30" s="279">
        <v>83</v>
      </c>
      <c r="G30" s="280">
        <v>4</v>
      </c>
      <c r="H30" s="280">
        <v>9</v>
      </c>
      <c r="I30" s="233">
        <v>6</v>
      </c>
      <c r="J30" s="29">
        <v>6</v>
      </c>
      <c r="K30" s="149">
        <v>82732</v>
      </c>
      <c r="L30" s="149">
        <v>82732</v>
      </c>
      <c r="M30" s="29" t="s">
        <v>620</v>
      </c>
      <c r="N30" s="29">
        <v>16</v>
      </c>
      <c r="O30" s="29">
        <v>13</v>
      </c>
      <c r="P30" s="1072">
        <v>56239</v>
      </c>
      <c r="Q30" s="1072">
        <v>35294</v>
      </c>
      <c r="R30" s="29"/>
      <c r="S30" s="29"/>
    </row>
    <row r="31" spans="1:19" ht="32.25" customHeight="1">
      <c r="A31" s="29" t="s">
        <v>716</v>
      </c>
      <c r="B31" s="278" t="s">
        <v>723</v>
      </c>
      <c r="C31" s="279">
        <v>4</v>
      </c>
      <c r="D31" s="280">
        <v>1</v>
      </c>
      <c r="E31" s="280">
        <v>0</v>
      </c>
      <c r="F31" s="279">
        <v>118</v>
      </c>
      <c r="G31" s="280">
        <v>0</v>
      </c>
      <c r="H31" s="280">
        <v>0</v>
      </c>
      <c r="I31" s="233"/>
      <c r="J31" s="29"/>
      <c r="K31" s="149"/>
      <c r="L31" s="149"/>
      <c r="M31" s="29"/>
      <c r="N31" s="29"/>
      <c r="O31" s="29"/>
      <c r="P31" s="1072"/>
      <c r="Q31" s="1072"/>
      <c r="R31" s="29"/>
      <c r="S31" s="29"/>
    </row>
    <row r="32" spans="1:19" ht="32.25" customHeight="1">
      <c r="A32" s="29" t="s">
        <v>716</v>
      </c>
      <c r="B32" s="278" t="s">
        <v>724</v>
      </c>
      <c r="C32" s="279">
        <v>4</v>
      </c>
      <c r="D32" s="280">
        <v>1</v>
      </c>
      <c r="E32" s="280">
        <v>0</v>
      </c>
      <c r="F32" s="279">
        <v>67</v>
      </c>
      <c r="G32" s="280">
        <v>0</v>
      </c>
      <c r="H32" s="280">
        <v>0</v>
      </c>
      <c r="I32" s="233"/>
      <c r="J32" s="29"/>
      <c r="K32" s="149"/>
      <c r="L32" s="149"/>
      <c r="M32" s="29"/>
      <c r="N32" s="29"/>
      <c r="O32" s="29"/>
      <c r="P32" s="1072"/>
      <c r="Q32" s="1072"/>
      <c r="R32" s="29"/>
      <c r="S32" s="29"/>
    </row>
    <row r="33" spans="1:19" ht="32.25" customHeight="1">
      <c r="A33" s="29" t="s">
        <v>716</v>
      </c>
      <c r="B33" s="278" t="s">
        <v>1467</v>
      </c>
      <c r="C33" s="279">
        <v>2</v>
      </c>
      <c r="D33" s="280">
        <v>1</v>
      </c>
      <c r="E33" s="280">
        <v>0</v>
      </c>
      <c r="F33" s="279">
        <v>8</v>
      </c>
      <c r="G33" s="280">
        <v>0</v>
      </c>
      <c r="H33" s="280">
        <v>0</v>
      </c>
      <c r="I33" s="233">
        <v>1</v>
      </c>
      <c r="J33" s="29">
        <v>1</v>
      </c>
      <c r="K33" s="149">
        <v>4000</v>
      </c>
      <c r="L33" s="149">
        <v>4000</v>
      </c>
      <c r="M33" s="29" t="s">
        <v>620</v>
      </c>
      <c r="N33" s="29"/>
      <c r="O33" s="29"/>
      <c r="P33" s="1072"/>
      <c r="Q33" s="1072"/>
      <c r="R33" s="29"/>
      <c r="S33" s="29"/>
    </row>
    <row r="34" spans="1:19" ht="32.25" customHeight="1">
      <c r="A34" s="29" t="s">
        <v>716</v>
      </c>
      <c r="B34" s="278" t="s">
        <v>1468</v>
      </c>
      <c r="C34" s="279">
        <v>1</v>
      </c>
      <c r="D34" s="280">
        <v>1</v>
      </c>
      <c r="E34" s="280">
        <v>0</v>
      </c>
      <c r="F34" s="279">
        <v>4</v>
      </c>
      <c r="G34" s="280">
        <v>0</v>
      </c>
      <c r="H34" s="280">
        <v>2</v>
      </c>
      <c r="I34" s="233">
        <v>1</v>
      </c>
      <c r="J34" s="29">
        <v>1</v>
      </c>
      <c r="K34" s="149">
        <v>1500</v>
      </c>
      <c r="L34" s="149">
        <v>1500</v>
      </c>
      <c r="M34" s="29" t="s">
        <v>620</v>
      </c>
      <c r="N34" s="29"/>
      <c r="O34" s="29"/>
      <c r="P34" s="1072"/>
      <c r="Q34" s="1072"/>
      <c r="R34" s="29"/>
      <c r="S34" s="29"/>
    </row>
    <row r="35" spans="1:19" ht="32.25" customHeight="1">
      <c r="A35" s="29" t="s">
        <v>716</v>
      </c>
      <c r="B35" s="278" t="s">
        <v>1469</v>
      </c>
      <c r="C35" s="279">
        <v>2</v>
      </c>
      <c r="D35" s="280">
        <v>1</v>
      </c>
      <c r="E35" s="280">
        <v>0</v>
      </c>
      <c r="F35" s="279">
        <v>9</v>
      </c>
      <c r="G35" s="280">
        <v>0</v>
      </c>
      <c r="H35" s="280">
        <v>0</v>
      </c>
      <c r="I35" s="233">
        <v>4</v>
      </c>
      <c r="J35" s="29">
        <v>4</v>
      </c>
      <c r="K35" s="149">
        <v>8256</v>
      </c>
      <c r="L35" s="149">
        <v>8256</v>
      </c>
      <c r="M35" s="29" t="s">
        <v>620</v>
      </c>
      <c r="N35" s="29"/>
      <c r="O35" s="29"/>
      <c r="P35" s="1072"/>
      <c r="Q35" s="1072"/>
      <c r="R35" s="29"/>
      <c r="S35" s="29"/>
    </row>
    <row r="36" spans="1:19" ht="32.25" customHeight="1">
      <c r="A36" s="29" t="s">
        <v>716</v>
      </c>
      <c r="B36" s="278" t="s">
        <v>725</v>
      </c>
      <c r="C36" s="279">
        <v>1</v>
      </c>
      <c r="D36" s="280">
        <v>1</v>
      </c>
      <c r="E36" s="280">
        <v>0</v>
      </c>
      <c r="F36" s="279">
        <v>4</v>
      </c>
      <c r="G36" s="280">
        <v>0</v>
      </c>
      <c r="H36" s="280">
        <v>0</v>
      </c>
      <c r="I36" s="233">
        <v>1</v>
      </c>
      <c r="J36" s="29">
        <v>1</v>
      </c>
      <c r="K36" s="149">
        <v>40491</v>
      </c>
      <c r="L36" s="149">
        <v>40491</v>
      </c>
      <c r="M36" s="29" t="s">
        <v>620</v>
      </c>
      <c r="N36" s="29">
        <v>15</v>
      </c>
      <c r="O36" s="29">
        <v>15</v>
      </c>
      <c r="P36" s="1072">
        <v>5068</v>
      </c>
      <c r="Q36" s="1072">
        <v>5068</v>
      </c>
      <c r="R36" s="29"/>
      <c r="S36" s="29"/>
    </row>
    <row r="37" spans="1:19" ht="32.25" customHeight="1">
      <c r="A37" s="29" t="s">
        <v>716</v>
      </c>
      <c r="B37" s="278" t="s">
        <v>726</v>
      </c>
      <c r="C37" s="279">
        <v>0</v>
      </c>
      <c r="D37" s="281">
        <v>0</v>
      </c>
      <c r="E37" s="281">
        <v>0</v>
      </c>
      <c r="F37" s="279">
        <v>0</v>
      </c>
      <c r="G37" s="281">
        <v>0</v>
      </c>
      <c r="H37" s="281">
        <v>0</v>
      </c>
      <c r="I37" s="233"/>
      <c r="J37" s="29"/>
      <c r="K37" s="149"/>
      <c r="L37" s="149"/>
      <c r="M37" s="29"/>
      <c r="N37" s="29"/>
      <c r="O37" s="29"/>
      <c r="P37" s="1072"/>
      <c r="Q37" s="1072"/>
      <c r="R37" s="29"/>
      <c r="S37" s="29"/>
    </row>
    <row r="38" spans="1:19" ht="121.5">
      <c r="A38" s="29" t="s">
        <v>716</v>
      </c>
      <c r="B38" s="278" t="s">
        <v>727</v>
      </c>
      <c r="C38" s="279">
        <v>7</v>
      </c>
      <c r="D38" s="281">
        <v>2</v>
      </c>
      <c r="E38" s="281">
        <v>3</v>
      </c>
      <c r="F38" s="279">
        <v>155</v>
      </c>
      <c r="G38" s="281">
        <v>5</v>
      </c>
      <c r="H38" s="281">
        <v>25</v>
      </c>
      <c r="I38" s="233">
        <v>23</v>
      </c>
      <c r="J38" s="29">
        <v>23</v>
      </c>
      <c r="K38" s="149">
        <v>1460609</v>
      </c>
      <c r="L38" s="149">
        <v>1460609</v>
      </c>
      <c r="M38" s="29" t="s">
        <v>621</v>
      </c>
      <c r="N38" s="29"/>
      <c r="O38" s="29"/>
      <c r="P38" s="1072"/>
      <c r="Q38" s="1072"/>
      <c r="R38" s="29" t="s">
        <v>186</v>
      </c>
      <c r="S38" s="29" t="s">
        <v>728</v>
      </c>
    </row>
    <row r="39" spans="1:19" ht="30.75" customHeight="1">
      <c r="A39" s="29" t="s">
        <v>716</v>
      </c>
      <c r="B39" s="278" t="s">
        <v>1470</v>
      </c>
      <c r="C39" s="279">
        <v>0</v>
      </c>
      <c r="D39" s="281">
        <v>0</v>
      </c>
      <c r="E39" s="281">
        <v>0</v>
      </c>
      <c r="F39" s="279">
        <v>6</v>
      </c>
      <c r="G39" s="281">
        <v>1</v>
      </c>
      <c r="H39" s="281">
        <v>0</v>
      </c>
      <c r="I39" s="233"/>
      <c r="J39" s="29"/>
      <c r="K39" s="149"/>
      <c r="L39" s="149"/>
      <c r="M39" s="29"/>
      <c r="N39" s="29"/>
      <c r="O39" s="29"/>
      <c r="P39" s="1072"/>
      <c r="Q39" s="1072"/>
      <c r="R39" s="29"/>
      <c r="S39" s="29"/>
    </row>
    <row r="40" spans="1:19" ht="30.75" customHeight="1">
      <c r="A40" s="29" t="s">
        <v>716</v>
      </c>
      <c r="B40" s="278" t="s">
        <v>1471</v>
      </c>
      <c r="C40" s="279">
        <v>2</v>
      </c>
      <c r="D40" s="281">
        <v>1</v>
      </c>
      <c r="E40" s="281">
        <v>1</v>
      </c>
      <c r="F40" s="279">
        <v>17</v>
      </c>
      <c r="G40" s="281">
        <v>0</v>
      </c>
      <c r="H40" s="281">
        <v>5</v>
      </c>
      <c r="I40" s="233">
        <v>7</v>
      </c>
      <c r="J40" s="29">
        <v>7</v>
      </c>
      <c r="K40" s="149">
        <v>89967</v>
      </c>
      <c r="L40" s="149">
        <v>89967</v>
      </c>
      <c r="M40" s="29" t="s">
        <v>620</v>
      </c>
      <c r="N40" s="29">
        <v>2</v>
      </c>
      <c r="O40" s="29">
        <v>1</v>
      </c>
      <c r="P40" s="1072">
        <v>7014</v>
      </c>
      <c r="Q40" s="1072">
        <v>1480</v>
      </c>
      <c r="R40" s="29"/>
      <c r="S40" s="29"/>
    </row>
    <row r="41" spans="1:19" ht="30.75" customHeight="1">
      <c r="A41" s="29" t="s">
        <v>716</v>
      </c>
      <c r="B41" s="278" t="s">
        <v>1201</v>
      </c>
      <c r="C41" s="279">
        <v>2</v>
      </c>
      <c r="D41" s="281">
        <v>0</v>
      </c>
      <c r="E41" s="281">
        <v>0</v>
      </c>
      <c r="F41" s="279">
        <v>35</v>
      </c>
      <c r="G41" s="281">
        <v>0</v>
      </c>
      <c r="H41" s="281">
        <v>0</v>
      </c>
      <c r="I41" s="233">
        <v>1</v>
      </c>
      <c r="J41" s="29">
        <v>1</v>
      </c>
      <c r="K41" s="149">
        <v>280</v>
      </c>
      <c r="L41" s="149">
        <v>280</v>
      </c>
      <c r="M41" s="29" t="s">
        <v>620</v>
      </c>
      <c r="N41" s="29"/>
      <c r="O41" s="29"/>
      <c r="P41" s="1072"/>
      <c r="Q41" s="1072"/>
      <c r="R41" s="29"/>
      <c r="S41" s="29"/>
    </row>
    <row r="42" spans="1:19" ht="30.75" customHeight="1">
      <c r="A42" s="29" t="s">
        <v>716</v>
      </c>
      <c r="B42" s="278" t="s">
        <v>1472</v>
      </c>
      <c r="C42" s="279">
        <v>5</v>
      </c>
      <c r="D42" s="281">
        <v>1</v>
      </c>
      <c r="E42" s="281">
        <v>4</v>
      </c>
      <c r="F42" s="279">
        <v>48</v>
      </c>
      <c r="G42" s="281">
        <v>5</v>
      </c>
      <c r="H42" s="281">
        <v>17</v>
      </c>
      <c r="I42" s="233">
        <v>1</v>
      </c>
      <c r="J42" s="29">
        <v>1</v>
      </c>
      <c r="K42" s="149">
        <v>12878</v>
      </c>
      <c r="L42" s="149">
        <v>12878</v>
      </c>
      <c r="M42" s="29" t="s">
        <v>620</v>
      </c>
      <c r="N42" s="29"/>
      <c r="O42" s="29"/>
      <c r="P42" s="1072"/>
      <c r="Q42" s="1072"/>
      <c r="R42" s="29"/>
      <c r="S42" s="29"/>
    </row>
    <row r="43" spans="1:19" ht="30.75" customHeight="1">
      <c r="A43" s="29" t="s">
        <v>716</v>
      </c>
      <c r="B43" s="278" t="s">
        <v>1473</v>
      </c>
      <c r="C43" s="279">
        <v>1</v>
      </c>
      <c r="D43" s="281">
        <v>1</v>
      </c>
      <c r="E43" s="281">
        <v>0</v>
      </c>
      <c r="F43" s="279">
        <v>7</v>
      </c>
      <c r="G43" s="281">
        <v>0</v>
      </c>
      <c r="H43" s="281">
        <v>3</v>
      </c>
      <c r="I43" s="233">
        <v>7</v>
      </c>
      <c r="J43" s="29">
        <v>7</v>
      </c>
      <c r="K43" s="149">
        <v>20943</v>
      </c>
      <c r="L43" s="149">
        <v>20943</v>
      </c>
      <c r="M43" s="29" t="s">
        <v>620</v>
      </c>
      <c r="N43" s="29"/>
      <c r="O43" s="29"/>
      <c r="P43" s="1072"/>
      <c r="Q43" s="1072"/>
      <c r="R43" s="29"/>
      <c r="S43" s="29"/>
    </row>
    <row r="44" spans="1:19" ht="30.75" customHeight="1">
      <c r="A44" s="29" t="s">
        <v>716</v>
      </c>
      <c r="B44" s="278" t="s">
        <v>1474</v>
      </c>
      <c r="C44" s="279">
        <v>0</v>
      </c>
      <c r="D44" s="281">
        <v>0</v>
      </c>
      <c r="E44" s="281">
        <v>0</v>
      </c>
      <c r="F44" s="279">
        <v>3</v>
      </c>
      <c r="G44" s="281">
        <v>0</v>
      </c>
      <c r="H44" s="281">
        <v>0</v>
      </c>
      <c r="I44" s="233"/>
      <c r="J44" s="29"/>
      <c r="K44" s="149"/>
      <c r="L44" s="149"/>
      <c r="M44" s="29"/>
      <c r="N44" s="29"/>
      <c r="O44" s="29"/>
      <c r="P44" s="1072"/>
      <c r="Q44" s="1072"/>
      <c r="R44" s="29"/>
      <c r="S44" s="29"/>
    </row>
    <row r="45" spans="1:19" ht="30.75" customHeight="1">
      <c r="A45" s="29" t="s">
        <v>716</v>
      </c>
      <c r="B45" s="278" t="s">
        <v>1475</v>
      </c>
      <c r="C45" s="279">
        <v>2</v>
      </c>
      <c r="D45" s="281">
        <v>0</v>
      </c>
      <c r="E45" s="281">
        <v>1</v>
      </c>
      <c r="F45" s="279">
        <v>13</v>
      </c>
      <c r="G45" s="281">
        <v>0</v>
      </c>
      <c r="H45" s="281">
        <v>0</v>
      </c>
      <c r="I45" s="233"/>
      <c r="J45" s="29"/>
      <c r="K45" s="149"/>
      <c r="L45" s="149"/>
      <c r="M45" s="29"/>
      <c r="N45" s="29"/>
      <c r="O45" s="29"/>
      <c r="P45" s="1072"/>
      <c r="Q45" s="1072"/>
      <c r="R45" s="29"/>
      <c r="S45" s="29"/>
    </row>
    <row r="46" spans="1:19" ht="30.75" customHeight="1">
      <c r="A46" s="29" t="s">
        <v>716</v>
      </c>
      <c r="B46" s="278" t="s">
        <v>1476</v>
      </c>
      <c r="C46" s="279">
        <v>6</v>
      </c>
      <c r="D46" s="281">
        <v>1</v>
      </c>
      <c r="E46" s="281">
        <v>2</v>
      </c>
      <c r="F46" s="279">
        <v>40</v>
      </c>
      <c r="G46" s="281">
        <v>2</v>
      </c>
      <c r="H46" s="281">
        <v>7</v>
      </c>
      <c r="I46" s="233">
        <v>9</v>
      </c>
      <c r="J46" s="29">
        <v>9</v>
      </c>
      <c r="K46" s="149">
        <v>578237</v>
      </c>
      <c r="L46" s="149">
        <v>578237</v>
      </c>
      <c r="M46" s="29" t="s">
        <v>620</v>
      </c>
      <c r="N46" s="29"/>
      <c r="O46" s="29"/>
      <c r="P46" s="1072"/>
      <c r="Q46" s="1072"/>
      <c r="R46" s="29"/>
      <c r="S46" s="29"/>
    </row>
    <row r="47" spans="1:19" ht="30.75" customHeight="1">
      <c r="A47" s="29" t="s">
        <v>716</v>
      </c>
      <c r="B47" s="278" t="s">
        <v>1477</v>
      </c>
      <c r="C47" s="279">
        <v>0</v>
      </c>
      <c r="D47" s="281">
        <v>0</v>
      </c>
      <c r="E47" s="281">
        <v>0</v>
      </c>
      <c r="F47" s="279">
        <v>0</v>
      </c>
      <c r="G47" s="281">
        <v>0</v>
      </c>
      <c r="H47" s="281">
        <v>0</v>
      </c>
      <c r="I47" s="233">
        <v>1</v>
      </c>
      <c r="J47" s="29">
        <v>1</v>
      </c>
      <c r="K47" s="149">
        <v>147</v>
      </c>
      <c r="L47" s="149">
        <v>147</v>
      </c>
      <c r="M47" s="29" t="s">
        <v>620</v>
      </c>
      <c r="N47" s="29"/>
      <c r="O47" s="29"/>
      <c r="P47" s="1072"/>
      <c r="Q47" s="1072"/>
      <c r="R47" s="29"/>
      <c r="S47" s="29"/>
    </row>
    <row r="48" spans="1:19" ht="30.75" customHeight="1">
      <c r="A48" s="29" t="s">
        <v>716</v>
      </c>
      <c r="B48" s="278" t="s">
        <v>1478</v>
      </c>
      <c r="C48" s="279">
        <v>0</v>
      </c>
      <c r="D48" s="281">
        <v>0</v>
      </c>
      <c r="E48" s="281">
        <v>0</v>
      </c>
      <c r="F48" s="279">
        <v>2</v>
      </c>
      <c r="G48" s="281">
        <v>1</v>
      </c>
      <c r="H48" s="281">
        <v>0</v>
      </c>
      <c r="I48" s="233">
        <v>1</v>
      </c>
      <c r="J48" s="29">
        <v>1</v>
      </c>
      <c r="K48" s="149">
        <v>5374</v>
      </c>
      <c r="L48" s="149">
        <v>5374</v>
      </c>
      <c r="M48" s="29" t="s">
        <v>620</v>
      </c>
      <c r="N48" s="29"/>
      <c r="O48" s="29"/>
      <c r="P48" s="1072"/>
      <c r="Q48" s="1072"/>
      <c r="R48" s="29"/>
      <c r="S48" s="29"/>
    </row>
    <row r="49" spans="1:19" ht="30.75" customHeight="1">
      <c r="A49" s="29" t="s">
        <v>716</v>
      </c>
      <c r="B49" s="278" t="s">
        <v>1202</v>
      </c>
      <c r="C49" s="279">
        <v>1</v>
      </c>
      <c r="D49" s="281">
        <v>1</v>
      </c>
      <c r="E49" s="281">
        <v>0</v>
      </c>
      <c r="F49" s="279">
        <v>2</v>
      </c>
      <c r="G49" s="281">
        <v>0</v>
      </c>
      <c r="H49" s="281">
        <v>0</v>
      </c>
      <c r="I49" s="233"/>
      <c r="J49" s="29"/>
      <c r="K49" s="149"/>
      <c r="L49" s="149"/>
      <c r="M49" s="29"/>
      <c r="N49" s="29"/>
      <c r="O49" s="29"/>
      <c r="P49" s="1072"/>
      <c r="Q49" s="1072"/>
      <c r="R49" s="29"/>
      <c r="S49" s="29"/>
    </row>
    <row r="50" spans="1:19" ht="30.75" customHeight="1">
      <c r="A50" s="29" t="s">
        <v>716</v>
      </c>
      <c r="B50" s="278" t="s">
        <v>1479</v>
      </c>
      <c r="C50" s="279">
        <v>0</v>
      </c>
      <c r="D50" s="281">
        <v>0</v>
      </c>
      <c r="E50" s="281">
        <v>0</v>
      </c>
      <c r="F50" s="279">
        <v>1</v>
      </c>
      <c r="G50" s="281">
        <v>0</v>
      </c>
      <c r="H50" s="281">
        <v>0</v>
      </c>
      <c r="I50" s="233">
        <v>2</v>
      </c>
      <c r="J50" s="29">
        <v>2</v>
      </c>
      <c r="K50" s="149">
        <v>1223</v>
      </c>
      <c r="L50" s="149">
        <v>1223</v>
      </c>
      <c r="M50" s="29" t="s">
        <v>620</v>
      </c>
      <c r="N50" s="29"/>
      <c r="O50" s="29"/>
      <c r="P50" s="1072"/>
      <c r="Q50" s="1072"/>
      <c r="R50" s="29"/>
      <c r="S50" s="29"/>
    </row>
    <row r="51" spans="1:19" ht="30.75" customHeight="1">
      <c r="A51" s="29" t="s">
        <v>716</v>
      </c>
      <c r="B51" s="278" t="s">
        <v>1203</v>
      </c>
      <c r="C51" s="279">
        <v>5</v>
      </c>
      <c r="D51" s="281">
        <v>1</v>
      </c>
      <c r="E51" s="281">
        <v>3</v>
      </c>
      <c r="F51" s="279">
        <v>15</v>
      </c>
      <c r="G51" s="281">
        <v>1</v>
      </c>
      <c r="H51" s="281">
        <v>9</v>
      </c>
      <c r="I51" s="233"/>
      <c r="J51" s="29"/>
      <c r="K51" s="149"/>
      <c r="L51" s="149"/>
      <c r="M51" s="29"/>
      <c r="N51" s="29"/>
      <c r="O51" s="29"/>
      <c r="P51" s="1072"/>
      <c r="Q51" s="1072"/>
      <c r="R51" s="29"/>
      <c r="S51" s="29"/>
    </row>
    <row r="52" spans="1:19" ht="30.75" customHeight="1">
      <c r="A52" s="29" t="s">
        <v>716</v>
      </c>
      <c r="B52" s="278" t="s">
        <v>1480</v>
      </c>
      <c r="C52" s="279">
        <v>2</v>
      </c>
      <c r="D52" s="281">
        <v>0</v>
      </c>
      <c r="E52" s="281">
        <v>2</v>
      </c>
      <c r="F52" s="279">
        <v>10</v>
      </c>
      <c r="G52" s="281">
        <v>0</v>
      </c>
      <c r="H52" s="281">
        <v>7</v>
      </c>
      <c r="I52" s="233">
        <v>83</v>
      </c>
      <c r="J52" s="29">
        <v>83</v>
      </c>
      <c r="K52" s="149">
        <v>122000</v>
      </c>
      <c r="L52" s="149">
        <v>122000</v>
      </c>
      <c r="M52" s="29" t="s">
        <v>620</v>
      </c>
      <c r="N52" s="29">
        <v>10</v>
      </c>
      <c r="O52" s="29"/>
      <c r="P52" s="1072">
        <v>14000</v>
      </c>
      <c r="Q52" s="1072"/>
      <c r="R52" s="29"/>
      <c r="S52" s="29"/>
    </row>
    <row r="53" spans="1:19" ht="30.75" customHeight="1">
      <c r="A53" s="29" t="s">
        <v>716</v>
      </c>
      <c r="B53" s="278" t="s">
        <v>1204</v>
      </c>
      <c r="C53" s="279">
        <v>3</v>
      </c>
      <c r="D53" s="281">
        <v>1</v>
      </c>
      <c r="E53" s="281">
        <v>2</v>
      </c>
      <c r="F53" s="279">
        <v>40</v>
      </c>
      <c r="G53" s="281">
        <v>2</v>
      </c>
      <c r="H53" s="281">
        <v>16</v>
      </c>
      <c r="I53" s="233">
        <v>5</v>
      </c>
      <c r="J53" s="29">
        <v>5</v>
      </c>
      <c r="K53" s="149">
        <v>506760</v>
      </c>
      <c r="L53" s="149">
        <v>506760</v>
      </c>
      <c r="M53" s="29" t="s">
        <v>620</v>
      </c>
      <c r="N53" s="29">
        <v>23</v>
      </c>
      <c r="O53" s="29"/>
      <c r="P53" s="1072">
        <v>506760</v>
      </c>
      <c r="Q53" s="1072"/>
      <c r="R53" s="29"/>
      <c r="S53" s="29"/>
    </row>
    <row r="54" spans="1:19" ht="30.75" customHeight="1">
      <c r="A54" s="29" t="s">
        <v>716</v>
      </c>
      <c r="B54" s="278" t="s">
        <v>1205</v>
      </c>
      <c r="C54" s="279">
        <v>0</v>
      </c>
      <c r="D54" s="281">
        <v>0</v>
      </c>
      <c r="E54" s="281">
        <v>0</v>
      </c>
      <c r="F54" s="279">
        <v>2</v>
      </c>
      <c r="G54" s="281">
        <v>0</v>
      </c>
      <c r="H54" s="281">
        <v>0</v>
      </c>
      <c r="I54" s="233"/>
      <c r="J54" s="29"/>
      <c r="K54" s="149"/>
      <c r="L54" s="149"/>
      <c r="M54" s="29"/>
      <c r="N54" s="29"/>
      <c r="O54" s="29"/>
      <c r="P54" s="1072"/>
      <c r="Q54" s="1072"/>
      <c r="R54" s="29"/>
      <c r="S54" s="29"/>
    </row>
    <row r="55" spans="1:19" ht="30.75" customHeight="1">
      <c r="A55" s="29" t="s">
        <v>716</v>
      </c>
      <c r="B55" s="278" t="s">
        <v>1481</v>
      </c>
      <c r="C55" s="279">
        <v>0</v>
      </c>
      <c r="D55" s="281">
        <v>0</v>
      </c>
      <c r="E55" s="281">
        <v>0</v>
      </c>
      <c r="F55" s="279">
        <v>5</v>
      </c>
      <c r="G55" s="281">
        <v>0</v>
      </c>
      <c r="H55" s="281">
        <v>2</v>
      </c>
      <c r="I55" s="233">
        <v>3</v>
      </c>
      <c r="J55" s="29">
        <v>3</v>
      </c>
      <c r="K55" s="149">
        <v>19878</v>
      </c>
      <c r="L55" s="149">
        <v>19878</v>
      </c>
      <c r="M55" s="29" t="s">
        <v>620</v>
      </c>
      <c r="N55" s="29"/>
      <c r="O55" s="29"/>
      <c r="P55" s="1072"/>
      <c r="Q55" s="1072"/>
      <c r="R55" s="29"/>
      <c r="S55" s="29"/>
    </row>
    <row r="56" spans="1:19" ht="30.75" customHeight="1">
      <c r="A56" s="29" t="s">
        <v>716</v>
      </c>
      <c r="B56" s="278" t="s">
        <v>1482</v>
      </c>
      <c r="C56" s="279">
        <v>1</v>
      </c>
      <c r="D56" s="281">
        <v>0</v>
      </c>
      <c r="E56" s="281">
        <v>0</v>
      </c>
      <c r="F56" s="279">
        <v>4</v>
      </c>
      <c r="G56" s="281">
        <v>0</v>
      </c>
      <c r="H56" s="281">
        <v>0</v>
      </c>
      <c r="I56" s="233">
        <v>2</v>
      </c>
      <c r="J56" s="29">
        <v>2</v>
      </c>
      <c r="K56" s="149">
        <v>41069</v>
      </c>
      <c r="L56" s="149">
        <v>41069</v>
      </c>
      <c r="M56" s="29" t="s">
        <v>620</v>
      </c>
      <c r="N56" s="29">
        <v>12</v>
      </c>
      <c r="O56" s="29">
        <v>9</v>
      </c>
      <c r="P56" s="1072">
        <v>24423</v>
      </c>
      <c r="Q56" s="1072">
        <v>5987</v>
      </c>
      <c r="R56" s="29"/>
      <c r="S56" s="29"/>
    </row>
    <row r="57" spans="1:19" ht="30.75" customHeight="1">
      <c r="A57" s="29" t="s">
        <v>716</v>
      </c>
      <c r="B57" s="278" t="s">
        <v>1483</v>
      </c>
      <c r="C57" s="279">
        <v>0</v>
      </c>
      <c r="D57" s="281">
        <v>0</v>
      </c>
      <c r="E57" s="281">
        <v>0</v>
      </c>
      <c r="F57" s="279">
        <v>0</v>
      </c>
      <c r="G57" s="281">
        <v>0</v>
      </c>
      <c r="H57" s="281">
        <v>0</v>
      </c>
      <c r="I57" s="233">
        <v>1</v>
      </c>
      <c r="J57" s="29">
        <v>1</v>
      </c>
      <c r="K57" s="149">
        <v>4190</v>
      </c>
      <c r="L57" s="149">
        <v>4190</v>
      </c>
      <c r="M57" s="29" t="s">
        <v>620</v>
      </c>
      <c r="N57" s="29">
        <v>2</v>
      </c>
      <c r="O57" s="29">
        <v>2</v>
      </c>
      <c r="P57" s="1072">
        <v>1928</v>
      </c>
      <c r="Q57" s="1072">
        <v>1928</v>
      </c>
      <c r="R57" s="29"/>
      <c r="S57" s="29"/>
    </row>
    <row r="58" spans="1:19" ht="30.75" customHeight="1">
      <c r="A58" s="29" t="s">
        <v>716</v>
      </c>
      <c r="B58" s="278" t="s">
        <v>1206</v>
      </c>
      <c r="C58" s="279">
        <v>5</v>
      </c>
      <c r="D58" s="281">
        <v>1</v>
      </c>
      <c r="E58" s="281">
        <v>1</v>
      </c>
      <c r="F58" s="279">
        <v>33</v>
      </c>
      <c r="G58" s="281">
        <v>3</v>
      </c>
      <c r="H58" s="281">
        <v>9</v>
      </c>
      <c r="I58" s="233">
        <v>7</v>
      </c>
      <c r="J58" s="29">
        <v>7</v>
      </c>
      <c r="K58" s="149">
        <v>520234</v>
      </c>
      <c r="L58" s="149">
        <v>520234</v>
      </c>
      <c r="M58" s="29" t="s">
        <v>620</v>
      </c>
      <c r="N58" s="29">
        <v>107</v>
      </c>
      <c r="O58" s="29">
        <v>77</v>
      </c>
      <c r="P58" s="1072">
        <v>429477</v>
      </c>
      <c r="Q58" s="1072">
        <v>229299</v>
      </c>
      <c r="R58" s="29"/>
      <c r="S58" s="29"/>
    </row>
    <row r="59" spans="1:19" ht="30.75" customHeight="1">
      <c r="A59" s="29" t="s">
        <v>716</v>
      </c>
      <c r="B59" s="278" t="s">
        <v>1484</v>
      </c>
      <c r="C59" s="279">
        <v>1</v>
      </c>
      <c r="D59" s="281">
        <v>1</v>
      </c>
      <c r="E59" s="281">
        <v>0</v>
      </c>
      <c r="F59" s="279">
        <v>3</v>
      </c>
      <c r="G59" s="281">
        <v>2</v>
      </c>
      <c r="H59" s="281">
        <v>0</v>
      </c>
      <c r="I59" s="233">
        <v>1</v>
      </c>
      <c r="J59" s="29">
        <v>1</v>
      </c>
      <c r="K59" s="149">
        <v>1000</v>
      </c>
      <c r="L59" s="149">
        <v>1000</v>
      </c>
      <c r="M59" s="29" t="s">
        <v>620</v>
      </c>
      <c r="N59" s="29"/>
      <c r="O59" s="29"/>
      <c r="P59" s="1072"/>
      <c r="Q59" s="1072"/>
      <c r="R59" s="29"/>
      <c r="S59" s="29"/>
    </row>
    <row r="60" spans="1:19" ht="30.75" customHeight="1">
      <c r="A60" s="29" t="s">
        <v>716</v>
      </c>
      <c r="B60" s="278" t="s">
        <v>1485</v>
      </c>
      <c r="C60" s="279">
        <v>1</v>
      </c>
      <c r="D60" s="281">
        <v>1</v>
      </c>
      <c r="E60" s="281">
        <v>0</v>
      </c>
      <c r="F60" s="279">
        <v>14</v>
      </c>
      <c r="G60" s="281">
        <v>2</v>
      </c>
      <c r="H60" s="281">
        <v>2</v>
      </c>
      <c r="I60" s="233">
        <v>1</v>
      </c>
      <c r="J60" s="29">
        <v>1</v>
      </c>
      <c r="K60" s="149">
        <v>97917</v>
      </c>
      <c r="L60" s="149">
        <v>97917</v>
      </c>
      <c r="M60" s="29" t="s">
        <v>620</v>
      </c>
      <c r="N60" s="29">
        <v>14</v>
      </c>
      <c r="O60" s="29">
        <v>10</v>
      </c>
      <c r="P60" s="1072">
        <v>37515</v>
      </c>
      <c r="Q60" s="1072">
        <v>4478</v>
      </c>
      <c r="R60" s="29"/>
      <c r="S60" s="29"/>
    </row>
    <row r="61" spans="1:19" ht="30.75" customHeight="1">
      <c r="A61" s="29" t="s">
        <v>716</v>
      </c>
      <c r="B61" s="278" t="s">
        <v>1486</v>
      </c>
      <c r="C61" s="279">
        <v>3</v>
      </c>
      <c r="D61" s="281">
        <v>0</v>
      </c>
      <c r="E61" s="281">
        <v>3</v>
      </c>
      <c r="F61" s="279">
        <v>72</v>
      </c>
      <c r="G61" s="281">
        <v>0</v>
      </c>
      <c r="H61" s="281">
        <v>35</v>
      </c>
      <c r="I61" s="233">
        <v>17</v>
      </c>
      <c r="J61" s="29">
        <v>17</v>
      </c>
      <c r="K61" s="149">
        <v>1151029</v>
      </c>
      <c r="L61" s="149">
        <v>1151029</v>
      </c>
      <c r="M61" s="29" t="s">
        <v>620</v>
      </c>
      <c r="N61" s="29">
        <v>99</v>
      </c>
      <c r="O61" s="29">
        <v>76</v>
      </c>
      <c r="P61" s="1072">
        <v>172502</v>
      </c>
      <c r="Q61" s="1072">
        <v>53608</v>
      </c>
      <c r="R61" s="29"/>
      <c r="S61" s="29"/>
    </row>
    <row r="62" spans="1:19" ht="30.75" customHeight="1">
      <c r="A62" s="29" t="s">
        <v>716</v>
      </c>
      <c r="B62" s="278" t="s">
        <v>1487</v>
      </c>
      <c r="C62" s="279">
        <v>2</v>
      </c>
      <c r="D62" s="281">
        <v>0</v>
      </c>
      <c r="E62" s="281">
        <v>1</v>
      </c>
      <c r="F62" s="279">
        <v>15</v>
      </c>
      <c r="G62" s="281">
        <v>1</v>
      </c>
      <c r="H62" s="281">
        <v>0</v>
      </c>
      <c r="I62" s="233">
        <v>1</v>
      </c>
      <c r="J62" s="29">
        <v>1</v>
      </c>
      <c r="K62" s="149">
        <v>2304</v>
      </c>
      <c r="L62" s="149">
        <v>2304</v>
      </c>
      <c r="M62" s="29" t="s">
        <v>620</v>
      </c>
      <c r="N62" s="29"/>
      <c r="O62" s="29"/>
      <c r="P62" s="1072"/>
      <c r="Q62" s="1072"/>
      <c r="R62" s="29"/>
      <c r="S62" s="29"/>
    </row>
    <row r="63" ht="13.5">
      <c r="M63" s="183"/>
    </row>
    <row r="64" ht="13.5">
      <c r="M64" s="183"/>
    </row>
    <row r="65" ht="13.5">
      <c r="M65" s="183"/>
    </row>
    <row r="66" ht="13.5">
      <c r="M66" s="183"/>
    </row>
    <row r="67" ht="13.5">
      <c r="M67" s="183"/>
    </row>
    <row r="68" ht="13.5">
      <c r="M68" s="183"/>
    </row>
    <row r="69" ht="13.5">
      <c r="M69" s="183"/>
    </row>
    <row r="70" ht="13.5">
      <c r="M70" s="183"/>
    </row>
    <row r="71" ht="13.5">
      <c r="M71" s="183"/>
    </row>
    <row r="72" ht="13.5">
      <c r="M72" s="183"/>
    </row>
    <row r="73" ht="13.5">
      <c r="M73" s="183"/>
    </row>
    <row r="74" ht="13.5">
      <c r="M74" s="183"/>
    </row>
    <row r="75" ht="13.5">
      <c r="M75" s="183"/>
    </row>
    <row r="76" ht="13.5">
      <c r="M76" s="183"/>
    </row>
    <row r="77" ht="13.5">
      <c r="M77" s="183"/>
    </row>
    <row r="78" ht="13.5">
      <c r="M78" s="183"/>
    </row>
    <row r="79" ht="13.5">
      <c r="M79" s="183"/>
    </row>
    <row r="80" ht="13.5">
      <c r="M80" s="183"/>
    </row>
    <row r="81" ht="13.5">
      <c r="M81" s="183"/>
    </row>
    <row r="82" ht="13.5">
      <c r="M82" s="183"/>
    </row>
    <row r="83" ht="13.5">
      <c r="M83" s="183"/>
    </row>
    <row r="84" ht="13.5">
      <c r="M84" s="183"/>
    </row>
    <row r="85" ht="13.5">
      <c r="M85" s="183"/>
    </row>
    <row r="86" ht="13.5">
      <c r="M86" s="183"/>
    </row>
    <row r="87" ht="13.5">
      <c r="M87" s="183"/>
    </row>
    <row r="88" ht="13.5">
      <c r="M88" s="183"/>
    </row>
    <row r="89" ht="13.5">
      <c r="M89" s="183"/>
    </row>
    <row r="90" ht="13.5">
      <c r="M90" s="183"/>
    </row>
    <row r="91" ht="13.5">
      <c r="M91" s="183"/>
    </row>
    <row r="92" ht="13.5">
      <c r="M92" s="183"/>
    </row>
    <row r="93" ht="13.5">
      <c r="M93" s="183"/>
    </row>
    <row r="94" ht="13.5">
      <c r="M94" s="183"/>
    </row>
    <row r="95" ht="13.5">
      <c r="M95" s="183"/>
    </row>
    <row r="96" ht="13.5">
      <c r="M96" s="183"/>
    </row>
    <row r="97" ht="13.5">
      <c r="M97" s="183"/>
    </row>
    <row r="98" ht="13.5">
      <c r="M98" s="183"/>
    </row>
    <row r="99" ht="13.5">
      <c r="M99" s="183"/>
    </row>
    <row r="100" ht="13.5">
      <c r="M100" s="183"/>
    </row>
    <row r="101" ht="13.5">
      <c r="M101" s="183"/>
    </row>
    <row r="102" ht="13.5">
      <c r="M102" s="183"/>
    </row>
    <row r="103" ht="13.5">
      <c r="M103" s="183"/>
    </row>
    <row r="104" ht="13.5">
      <c r="M104" s="183"/>
    </row>
    <row r="105" ht="13.5">
      <c r="M105" s="183"/>
    </row>
    <row r="106" ht="13.5">
      <c r="M106" s="183"/>
    </row>
    <row r="107" ht="13.5">
      <c r="M107" s="183"/>
    </row>
    <row r="108" ht="13.5">
      <c r="M108" s="183"/>
    </row>
    <row r="109" ht="13.5">
      <c r="M109" s="183"/>
    </row>
    <row r="110" ht="13.5">
      <c r="M110" s="183"/>
    </row>
    <row r="111" ht="13.5">
      <c r="M111" s="183"/>
    </row>
    <row r="112" ht="13.5">
      <c r="M112" s="183"/>
    </row>
    <row r="113" ht="13.5">
      <c r="M113" s="183"/>
    </row>
    <row r="114" ht="13.5">
      <c r="M114" s="183"/>
    </row>
    <row r="115" ht="13.5">
      <c r="M115" s="183"/>
    </row>
    <row r="116" ht="13.5">
      <c r="M116" s="183"/>
    </row>
    <row r="117" ht="13.5">
      <c r="M117" s="183"/>
    </row>
    <row r="118" ht="13.5">
      <c r="M118" s="183"/>
    </row>
    <row r="119" ht="13.5">
      <c r="M119" s="183"/>
    </row>
    <row r="120" ht="13.5">
      <c r="M120" s="183"/>
    </row>
    <row r="121" ht="13.5">
      <c r="M121" s="183"/>
    </row>
    <row r="122" ht="13.5">
      <c r="M122" s="183"/>
    </row>
    <row r="123" ht="13.5">
      <c r="M123" s="183"/>
    </row>
    <row r="124" ht="13.5">
      <c r="M124" s="183"/>
    </row>
    <row r="125" ht="13.5">
      <c r="M125" s="183"/>
    </row>
    <row r="126" ht="13.5">
      <c r="M126" s="183"/>
    </row>
    <row r="127" ht="13.5">
      <c r="M127" s="183"/>
    </row>
    <row r="128" ht="13.5">
      <c r="M128" s="183"/>
    </row>
    <row r="129" ht="13.5">
      <c r="M129" s="183"/>
    </row>
    <row r="130" ht="13.5">
      <c r="M130" s="183"/>
    </row>
    <row r="131" ht="13.5">
      <c r="M131" s="183"/>
    </row>
    <row r="132" ht="13.5">
      <c r="M132" s="183"/>
    </row>
    <row r="133" ht="13.5">
      <c r="M133" s="183"/>
    </row>
    <row r="134" ht="13.5">
      <c r="M134" s="183"/>
    </row>
    <row r="135" ht="13.5">
      <c r="M135" s="183"/>
    </row>
    <row r="136" ht="13.5">
      <c r="M136" s="183"/>
    </row>
    <row r="137" ht="13.5">
      <c r="M137" s="183"/>
    </row>
    <row r="138" ht="13.5">
      <c r="M138" s="183"/>
    </row>
    <row r="139" ht="13.5">
      <c r="M139" s="183"/>
    </row>
    <row r="140" ht="13.5">
      <c r="M140" s="183"/>
    </row>
    <row r="141" ht="13.5">
      <c r="M141" s="183"/>
    </row>
    <row r="142" ht="13.5">
      <c r="M142" s="183"/>
    </row>
    <row r="143" ht="13.5">
      <c r="M143" s="183"/>
    </row>
    <row r="144" ht="13.5">
      <c r="M144" s="183"/>
    </row>
    <row r="145" ht="13.5">
      <c r="M145" s="183"/>
    </row>
    <row r="146" ht="13.5">
      <c r="M146" s="183"/>
    </row>
    <row r="147" ht="13.5">
      <c r="M147" s="183"/>
    </row>
    <row r="148" ht="13.5">
      <c r="M148" s="183"/>
    </row>
    <row r="149" ht="13.5">
      <c r="M149" s="183"/>
    </row>
    <row r="150" ht="13.5">
      <c r="M150" s="183"/>
    </row>
    <row r="151" ht="13.5">
      <c r="M151" s="183"/>
    </row>
    <row r="152" ht="13.5">
      <c r="M152" s="183"/>
    </row>
    <row r="153" ht="13.5">
      <c r="M153" s="183"/>
    </row>
    <row r="154" ht="13.5">
      <c r="M154" s="183"/>
    </row>
    <row r="155" ht="13.5">
      <c r="M155" s="183"/>
    </row>
    <row r="156" ht="13.5">
      <c r="M156" s="183"/>
    </row>
    <row r="157" ht="13.5">
      <c r="M157" s="183"/>
    </row>
    <row r="158" ht="13.5">
      <c r="M158" s="183"/>
    </row>
    <row r="159" ht="13.5">
      <c r="M159" s="183"/>
    </row>
    <row r="160" ht="13.5">
      <c r="M160" s="183"/>
    </row>
    <row r="161" ht="13.5">
      <c r="M161" s="183"/>
    </row>
    <row r="162" ht="13.5">
      <c r="M162" s="183"/>
    </row>
    <row r="163" ht="13.5">
      <c r="M163" s="183"/>
    </row>
    <row r="164" ht="13.5">
      <c r="M164" s="183"/>
    </row>
    <row r="165" ht="13.5">
      <c r="M165" s="183"/>
    </row>
    <row r="166" ht="13.5">
      <c r="M166" s="183"/>
    </row>
    <row r="167" ht="13.5">
      <c r="M167" s="183"/>
    </row>
    <row r="168" ht="13.5">
      <c r="M168" s="183"/>
    </row>
    <row r="169" ht="13.5">
      <c r="M169" s="183"/>
    </row>
    <row r="170" ht="13.5">
      <c r="M170" s="183"/>
    </row>
    <row r="171" ht="13.5">
      <c r="M171" s="183"/>
    </row>
    <row r="172" ht="13.5">
      <c r="M172" s="183"/>
    </row>
    <row r="173" ht="13.5">
      <c r="M173" s="183"/>
    </row>
    <row r="174" ht="13.5">
      <c r="M174" s="183"/>
    </row>
    <row r="175" ht="13.5">
      <c r="M175" s="183"/>
    </row>
    <row r="176" ht="13.5">
      <c r="M176" s="183"/>
    </row>
    <row r="177" ht="13.5">
      <c r="M177" s="183"/>
    </row>
    <row r="178" ht="13.5">
      <c r="M178" s="183"/>
    </row>
    <row r="179" ht="13.5">
      <c r="M179" s="183"/>
    </row>
    <row r="180" ht="13.5">
      <c r="M180" s="183"/>
    </row>
    <row r="181" ht="13.5">
      <c r="M181" s="183"/>
    </row>
    <row r="182" ht="13.5">
      <c r="M182" s="183"/>
    </row>
    <row r="183" ht="13.5">
      <c r="M183" s="183"/>
    </row>
    <row r="184" ht="13.5">
      <c r="M184" s="183"/>
    </row>
    <row r="185" ht="13.5">
      <c r="M185" s="183"/>
    </row>
    <row r="186" ht="13.5">
      <c r="M186" s="183"/>
    </row>
    <row r="187" ht="13.5">
      <c r="M187" s="183"/>
    </row>
    <row r="188" ht="13.5">
      <c r="M188" s="183"/>
    </row>
    <row r="189" ht="13.5">
      <c r="M189" s="183"/>
    </row>
    <row r="190" ht="13.5">
      <c r="M190" s="183"/>
    </row>
    <row r="191" ht="13.5">
      <c r="M191" s="183"/>
    </row>
    <row r="192" ht="13.5">
      <c r="M192" s="183"/>
    </row>
    <row r="193" ht="13.5">
      <c r="M193" s="183"/>
    </row>
    <row r="194" ht="13.5">
      <c r="M194" s="183"/>
    </row>
    <row r="195" ht="13.5">
      <c r="M195" s="183"/>
    </row>
    <row r="196" ht="13.5">
      <c r="M196" s="183"/>
    </row>
    <row r="197" ht="13.5">
      <c r="M197" s="183"/>
    </row>
    <row r="198" ht="13.5">
      <c r="M198" s="183"/>
    </row>
    <row r="199" ht="13.5">
      <c r="M199" s="183"/>
    </row>
    <row r="200" ht="13.5">
      <c r="M200" s="183"/>
    </row>
    <row r="201" ht="13.5">
      <c r="M201" s="183"/>
    </row>
    <row r="202" ht="13.5">
      <c r="M202" s="183"/>
    </row>
    <row r="203" ht="13.5">
      <c r="M203" s="183"/>
    </row>
    <row r="204" ht="13.5">
      <c r="M204" s="183"/>
    </row>
    <row r="205" ht="13.5">
      <c r="M205" s="183"/>
    </row>
    <row r="206" ht="13.5">
      <c r="M206" s="183"/>
    </row>
    <row r="207" ht="13.5">
      <c r="M207" s="183"/>
    </row>
    <row r="208" ht="13.5">
      <c r="M208" s="183"/>
    </row>
    <row r="209" ht="13.5">
      <c r="M209" s="183"/>
    </row>
    <row r="210" ht="13.5">
      <c r="M210" s="183"/>
    </row>
    <row r="211" ht="13.5">
      <c r="M211" s="183"/>
    </row>
    <row r="212" ht="13.5">
      <c r="M212" s="183"/>
    </row>
    <row r="213" ht="13.5">
      <c r="M213" s="183"/>
    </row>
    <row r="214" ht="13.5">
      <c r="M214" s="183"/>
    </row>
    <row r="215" ht="13.5">
      <c r="M215" s="183"/>
    </row>
    <row r="216" ht="13.5">
      <c r="M216" s="183"/>
    </row>
    <row r="217" ht="13.5">
      <c r="M217" s="183"/>
    </row>
    <row r="218" ht="13.5">
      <c r="M218" s="183"/>
    </row>
    <row r="219" ht="13.5">
      <c r="M219" s="183"/>
    </row>
    <row r="220" ht="13.5">
      <c r="M220" s="183"/>
    </row>
    <row r="221" ht="13.5">
      <c r="M221" s="183"/>
    </row>
    <row r="222" ht="13.5">
      <c r="M222" s="183"/>
    </row>
    <row r="223" ht="13.5">
      <c r="M223" s="183"/>
    </row>
    <row r="224" ht="13.5">
      <c r="M224" s="183"/>
    </row>
    <row r="225" ht="13.5">
      <c r="M225" s="183"/>
    </row>
    <row r="226" ht="13.5">
      <c r="M226" s="183"/>
    </row>
    <row r="227" ht="13.5">
      <c r="M227" s="183"/>
    </row>
    <row r="228" ht="13.5">
      <c r="M228" s="183"/>
    </row>
    <row r="229" ht="13.5">
      <c r="M229" s="183"/>
    </row>
    <row r="230" ht="13.5">
      <c r="M230" s="183"/>
    </row>
    <row r="231" ht="13.5">
      <c r="M231" s="183"/>
    </row>
    <row r="232" ht="13.5">
      <c r="M232" s="183"/>
    </row>
    <row r="233" ht="13.5">
      <c r="M233" s="183"/>
    </row>
    <row r="234" ht="13.5">
      <c r="M234" s="183"/>
    </row>
    <row r="235" ht="13.5">
      <c r="M235" s="183"/>
    </row>
    <row r="236" ht="13.5">
      <c r="M236" s="183"/>
    </row>
    <row r="237" ht="13.5">
      <c r="M237" s="183"/>
    </row>
    <row r="238" ht="13.5">
      <c r="M238" s="183"/>
    </row>
    <row r="239" ht="13.5">
      <c r="M239" s="183"/>
    </row>
    <row r="240" ht="13.5">
      <c r="M240" s="183"/>
    </row>
    <row r="241" ht="13.5">
      <c r="M241" s="183"/>
    </row>
    <row r="242" ht="13.5">
      <c r="M242" s="183"/>
    </row>
    <row r="243" ht="13.5">
      <c r="M243" s="183"/>
    </row>
    <row r="244" ht="13.5">
      <c r="M244" s="183"/>
    </row>
    <row r="245" ht="13.5">
      <c r="M245" s="183"/>
    </row>
    <row r="246" ht="13.5">
      <c r="M246" s="183"/>
    </row>
    <row r="247" ht="13.5">
      <c r="M247" s="183"/>
    </row>
    <row r="248" ht="13.5">
      <c r="M248" s="183"/>
    </row>
    <row r="249" ht="13.5">
      <c r="M249" s="183"/>
    </row>
    <row r="250" ht="13.5">
      <c r="M250" s="183"/>
    </row>
    <row r="251" ht="13.5">
      <c r="M251" s="183"/>
    </row>
    <row r="252" ht="13.5">
      <c r="M252" s="183"/>
    </row>
    <row r="253" ht="13.5">
      <c r="M253" s="183"/>
    </row>
    <row r="254" ht="13.5">
      <c r="M254" s="183"/>
    </row>
    <row r="255" ht="13.5">
      <c r="M255" s="183"/>
    </row>
    <row r="256" ht="13.5">
      <c r="M256" s="183"/>
    </row>
    <row r="257" ht="13.5">
      <c r="M257" s="183"/>
    </row>
    <row r="258" ht="13.5">
      <c r="M258" s="183"/>
    </row>
    <row r="259" ht="13.5">
      <c r="M259" s="183"/>
    </row>
    <row r="260" ht="13.5">
      <c r="M260" s="183"/>
    </row>
    <row r="261" ht="13.5">
      <c r="M261" s="183"/>
    </row>
    <row r="262" ht="13.5">
      <c r="M262" s="183"/>
    </row>
    <row r="263" ht="13.5">
      <c r="M263" s="183"/>
    </row>
    <row r="264" ht="13.5">
      <c r="M264" s="183"/>
    </row>
    <row r="265" ht="13.5">
      <c r="M265" s="183"/>
    </row>
    <row r="266" ht="13.5">
      <c r="M266" s="183"/>
    </row>
    <row r="267" ht="13.5">
      <c r="M267" s="183"/>
    </row>
    <row r="268" ht="13.5">
      <c r="M268" s="183"/>
    </row>
    <row r="269" ht="13.5">
      <c r="M269" s="183"/>
    </row>
    <row r="270" ht="13.5">
      <c r="M270" s="183"/>
    </row>
    <row r="271" ht="13.5">
      <c r="M271" s="183"/>
    </row>
    <row r="272" ht="13.5">
      <c r="M272" s="183"/>
    </row>
    <row r="273" ht="13.5">
      <c r="M273" s="183"/>
    </row>
    <row r="274" ht="13.5">
      <c r="M274" s="183"/>
    </row>
    <row r="275" ht="13.5">
      <c r="M275" s="183"/>
    </row>
    <row r="276" ht="13.5">
      <c r="M276" s="183"/>
    </row>
    <row r="277" ht="13.5">
      <c r="M277" s="183"/>
    </row>
    <row r="278" ht="13.5">
      <c r="M278" s="183"/>
    </row>
    <row r="279" ht="13.5">
      <c r="M279" s="183"/>
    </row>
    <row r="280" ht="13.5">
      <c r="M280" s="183"/>
    </row>
    <row r="281" ht="13.5">
      <c r="M281" s="183"/>
    </row>
    <row r="282" ht="13.5">
      <c r="M282" s="183"/>
    </row>
    <row r="283" ht="13.5">
      <c r="M283" s="183"/>
    </row>
    <row r="284" ht="13.5">
      <c r="M284" s="183"/>
    </row>
    <row r="285" ht="13.5">
      <c r="M285" s="183"/>
    </row>
    <row r="286" ht="13.5">
      <c r="M286" s="183"/>
    </row>
    <row r="287" ht="13.5">
      <c r="M287" s="183"/>
    </row>
    <row r="288" ht="13.5">
      <c r="M288" s="183"/>
    </row>
    <row r="289" ht="13.5">
      <c r="M289" s="183"/>
    </row>
    <row r="290" ht="13.5">
      <c r="M290" s="183"/>
    </row>
    <row r="291" ht="13.5">
      <c r="M291" s="183"/>
    </row>
    <row r="292" ht="13.5">
      <c r="M292" s="183"/>
    </row>
    <row r="293" ht="13.5">
      <c r="M293" s="183"/>
    </row>
    <row r="294" ht="13.5">
      <c r="M294" s="183"/>
    </row>
    <row r="295" ht="13.5">
      <c r="M295" s="183"/>
    </row>
    <row r="296" ht="13.5">
      <c r="M296" s="183"/>
    </row>
    <row r="297" ht="13.5">
      <c r="M297" s="183"/>
    </row>
    <row r="298" ht="13.5">
      <c r="M298" s="183"/>
    </row>
    <row r="299" ht="13.5">
      <c r="M299" s="183"/>
    </row>
    <row r="300" ht="13.5">
      <c r="M300" s="183"/>
    </row>
    <row r="301" ht="13.5">
      <c r="M301" s="183"/>
    </row>
    <row r="302" ht="13.5">
      <c r="M302" s="183"/>
    </row>
    <row r="303" ht="13.5">
      <c r="M303" s="183"/>
    </row>
    <row r="304" ht="13.5">
      <c r="M304" s="183"/>
    </row>
    <row r="305" ht="13.5">
      <c r="M305" s="183"/>
    </row>
    <row r="306" ht="13.5">
      <c r="M306" s="183"/>
    </row>
    <row r="307" ht="13.5">
      <c r="M307" s="183"/>
    </row>
    <row r="308" ht="13.5">
      <c r="M308" s="183"/>
    </row>
    <row r="309" ht="13.5">
      <c r="M309" s="183"/>
    </row>
    <row r="310" ht="13.5">
      <c r="M310" s="183"/>
    </row>
    <row r="311" ht="13.5">
      <c r="M311" s="183"/>
    </row>
    <row r="312" ht="13.5">
      <c r="M312" s="183"/>
    </row>
    <row r="313" ht="13.5">
      <c r="M313" s="183"/>
    </row>
    <row r="314" ht="13.5">
      <c r="M314" s="183"/>
    </row>
    <row r="315" ht="13.5">
      <c r="M315" s="183"/>
    </row>
    <row r="316" ht="13.5">
      <c r="M316" s="183"/>
    </row>
    <row r="317" ht="13.5">
      <c r="M317" s="183"/>
    </row>
    <row r="318" ht="13.5">
      <c r="M318" s="183"/>
    </row>
    <row r="319" ht="13.5">
      <c r="M319" s="183"/>
    </row>
    <row r="320" ht="13.5">
      <c r="M320" s="183"/>
    </row>
    <row r="321" ht="13.5">
      <c r="M321" s="183"/>
    </row>
    <row r="322" ht="13.5">
      <c r="M322" s="183"/>
    </row>
    <row r="323" ht="13.5">
      <c r="M323" s="183"/>
    </row>
    <row r="324" ht="13.5">
      <c r="M324" s="183"/>
    </row>
    <row r="325" ht="13.5">
      <c r="M325" s="183"/>
    </row>
    <row r="326" ht="13.5">
      <c r="M326" s="183"/>
    </row>
    <row r="327" ht="13.5">
      <c r="M327" s="183"/>
    </row>
    <row r="328" ht="13.5">
      <c r="M328" s="183"/>
    </row>
    <row r="329" ht="13.5">
      <c r="M329" s="183"/>
    </row>
    <row r="330" ht="13.5">
      <c r="M330" s="183"/>
    </row>
    <row r="331" ht="13.5">
      <c r="M331" s="183"/>
    </row>
    <row r="332" ht="13.5">
      <c r="M332" s="183"/>
    </row>
    <row r="333" ht="13.5">
      <c r="M333" s="183"/>
    </row>
    <row r="334" ht="13.5">
      <c r="M334" s="183"/>
    </row>
    <row r="335" ht="13.5">
      <c r="M335" s="183"/>
    </row>
    <row r="336" ht="13.5">
      <c r="M336" s="183"/>
    </row>
    <row r="337" ht="13.5">
      <c r="M337" s="183"/>
    </row>
    <row r="338" ht="13.5">
      <c r="M338" s="183"/>
    </row>
    <row r="339" ht="13.5">
      <c r="M339" s="183"/>
    </row>
    <row r="340" ht="13.5">
      <c r="M340" s="183"/>
    </row>
    <row r="341" ht="13.5">
      <c r="M341" s="183"/>
    </row>
    <row r="342" ht="13.5">
      <c r="M342" s="183"/>
    </row>
    <row r="343" ht="13.5">
      <c r="M343" s="183"/>
    </row>
    <row r="344" ht="13.5">
      <c r="M344" s="183"/>
    </row>
    <row r="345" ht="13.5">
      <c r="M345" s="183"/>
    </row>
    <row r="346" ht="13.5">
      <c r="M346" s="183"/>
    </row>
    <row r="347" ht="13.5">
      <c r="M347" s="183"/>
    </row>
    <row r="348" ht="13.5">
      <c r="M348" s="183"/>
    </row>
    <row r="349" ht="13.5">
      <c r="M349" s="183"/>
    </row>
    <row r="350" ht="13.5">
      <c r="M350" s="183"/>
    </row>
    <row r="351" ht="13.5">
      <c r="M351" s="183"/>
    </row>
    <row r="352" ht="13.5">
      <c r="M352" s="183"/>
    </row>
    <row r="353" ht="13.5">
      <c r="M353" s="183"/>
    </row>
    <row r="354" ht="13.5">
      <c r="M354" s="183"/>
    </row>
    <row r="355" ht="13.5">
      <c r="M355" s="183"/>
    </row>
    <row r="356" ht="13.5">
      <c r="M356" s="183"/>
    </row>
    <row r="357" ht="13.5">
      <c r="M357" s="183"/>
    </row>
    <row r="358" ht="13.5">
      <c r="M358" s="183"/>
    </row>
    <row r="359" ht="13.5">
      <c r="M359" s="183"/>
    </row>
    <row r="360" ht="13.5">
      <c r="M360" s="183"/>
    </row>
    <row r="361" ht="13.5">
      <c r="M361" s="183"/>
    </row>
    <row r="362" ht="13.5">
      <c r="M362" s="183"/>
    </row>
    <row r="363" ht="13.5">
      <c r="M363" s="183"/>
    </row>
    <row r="364" ht="13.5">
      <c r="M364" s="183"/>
    </row>
    <row r="365" ht="13.5">
      <c r="M365" s="183"/>
    </row>
    <row r="366" ht="13.5">
      <c r="M366" s="183"/>
    </row>
    <row r="367" ht="13.5">
      <c r="M367" s="183"/>
    </row>
    <row r="368" ht="13.5">
      <c r="M368" s="183"/>
    </row>
    <row r="369" ht="13.5">
      <c r="M369" s="183"/>
    </row>
    <row r="370" ht="13.5">
      <c r="M370" s="183"/>
    </row>
    <row r="371" ht="13.5">
      <c r="M371" s="183"/>
    </row>
    <row r="372" ht="13.5">
      <c r="M372" s="183"/>
    </row>
    <row r="373" ht="13.5">
      <c r="M373" s="183"/>
    </row>
    <row r="374" ht="13.5">
      <c r="M374" s="183"/>
    </row>
    <row r="375" ht="13.5">
      <c r="M375" s="183"/>
    </row>
    <row r="376" ht="13.5">
      <c r="M376" s="183"/>
    </row>
    <row r="377" ht="13.5">
      <c r="M377" s="183"/>
    </row>
    <row r="378" ht="13.5">
      <c r="M378" s="183"/>
    </row>
    <row r="379" ht="13.5">
      <c r="M379" s="183"/>
    </row>
    <row r="380" ht="13.5">
      <c r="M380" s="183"/>
    </row>
    <row r="381" ht="13.5">
      <c r="M381" s="183"/>
    </row>
    <row r="382" ht="13.5">
      <c r="M382" s="183"/>
    </row>
    <row r="383" ht="13.5">
      <c r="M383" s="183"/>
    </row>
    <row r="384" ht="13.5">
      <c r="M384" s="183"/>
    </row>
    <row r="385" ht="13.5">
      <c r="M385" s="183"/>
    </row>
    <row r="386" ht="13.5">
      <c r="M386" s="183"/>
    </row>
    <row r="387" ht="13.5">
      <c r="M387" s="183"/>
    </row>
    <row r="388" ht="13.5">
      <c r="M388" s="183"/>
    </row>
    <row r="389" ht="13.5">
      <c r="M389" s="183"/>
    </row>
    <row r="390" ht="13.5">
      <c r="M390" s="183"/>
    </row>
    <row r="391" ht="13.5">
      <c r="M391" s="183"/>
    </row>
    <row r="392" ht="13.5">
      <c r="M392" s="183"/>
    </row>
    <row r="393" ht="13.5">
      <c r="M393" s="183"/>
    </row>
    <row r="394" ht="13.5">
      <c r="M394" s="183"/>
    </row>
    <row r="395" ht="13.5">
      <c r="M395" s="183"/>
    </row>
    <row r="396" ht="13.5">
      <c r="M396" s="183"/>
    </row>
    <row r="397" ht="13.5">
      <c r="M397" s="183"/>
    </row>
    <row r="398" ht="13.5">
      <c r="M398" s="183"/>
    </row>
    <row r="399" ht="13.5">
      <c r="M399" s="183"/>
    </row>
    <row r="400" ht="13.5">
      <c r="M400" s="183"/>
    </row>
    <row r="401" ht="13.5">
      <c r="M401" s="183"/>
    </row>
    <row r="402" ht="13.5">
      <c r="M402" s="183"/>
    </row>
    <row r="403" ht="13.5">
      <c r="M403" s="183"/>
    </row>
    <row r="404" ht="13.5">
      <c r="M404" s="183"/>
    </row>
    <row r="405" ht="13.5">
      <c r="M405" s="183"/>
    </row>
    <row r="406" ht="13.5">
      <c r="M406" s="183"/>
    </row>
    <row r="407" ht="13.5">
      <c r="M407" s="183"/>
    </row>
    <row r="408" ht="13.5">
      <c r="M408" s="183"/>
    </row>
    <row r="409" ht="13.5">
      <c r="M409" s="183"/>
    </row>
    <row r="410" ht="13.5">
      <c r="M410" s="183"/>
    </row>
    <row r="411" ht="13.5">
      <c r="M411" s="183"/>
    </row>
    <row r="412" ht="13.5">
      <c r="M412" s="183"/>
    </row>
    <row r="413" ht="13.5">
      <c r="M413" s="183"/>
    </row>
    <row r="414" ht="13.5">
      <c r="M414" s="183"/>
    </row>
    <row r="415" ht="13.5">
      <c r="M415" s="183"/>
    </row>
    <row r="416" ht="13.5">
      <c r="M416" s="183"/>
    </row>
    <row r="417" ht="13.5">
      <c r="M417" s="183"/>
    </row>
    <row r="418" ht="13.5">
      <c r="M418" s="183"/>
    </row>
    <row r="419" ht="13.5">
      <c r="M419" s="183"/>
    </row>
    <row r="420" ht="13.5">
      <c r="M420" s="183"/>
    </row>
    <row r="421" ht="13.5">
      <c r="M421" s="183"/>
    </row>
    <row r="422" ht="13.5">
      <c r="M422" s="183"/>
    </row>
    <row r="423" ht="13.5">
      <c r="M423" s="183"/>
    </row>
    <row r="424" ht="13.5">
      <c r="M424" s="183"/>
    </row>
    <row r="425" ht="13.5">
      <c r="M425" s="183"/>
    </row>
    <row r="426" ht="13.5">
      <c r="M426" s="183"/>
    </row>
    <row r="427" ht="13.5">
      <c r="M427" s="183"/>
    </row>
    <row r="428" ht="13.5">
      <c r="M428" s="183"/>
    </row>
    <row r="429" ht="13.5">
      <c r="M429" s="183"/>
    </row>
    <row r="430" ht="13.5">
      <c r="M430" s="183"/>
    </row>
    <row r="431" ht="13.5">
      <c r="M431" s="183"/>
    </row>
    <row r="432" ht="13.5">
      <c r="M432" s="183"/>
    </row>
    <row r="433" ht="13.5">
      <c r="M433" s="183"/>
    </row>
    <row r="434" ht="13.5">
      <c r="M434" s="183"/>
    </row>
    <row r="435" ht="13.5">
      <c r="M435" s="183"/>
    </row>
    <row r="436" ht="13.5">
      <c r="M436" s="183"/>
    </row>
    <row r="437" ht="13.5">
      <c r="M437" s="183"/>
    </row>
    <row r="438" ht="13.5">
      <c r="M438" s="183"/>
    </row>
    <row r="439" ht="13.5">
      <c r="M439" s="183"/>
    </row>
    <row r="440" ht="13.5">
      <c r="M440" s="183"/>
    </row>
    <row r="441" ht="13.5">
      <c r="M441" s="183"/>
    </row>
    <row r="442" ht="13.5">
      <c r="M442" s="183"/>
    </row>
    <row r="443" ht="13.5">
      <c r="M443" s="183"/>
    </row>
  </sheetData>
  <mergeCells count="3">
    <mergeCell ref="R3:S3"/>
    <mergeCell ref="I2:Q2"/>
    <mergeCell ref="B2:H2"/>
  </mergeCells>
  <printOptions/>
  <pageMargins left="0.7874015748031497" right="0.7874015748031497" top="0.984251968503937" bottom="0.984251968503937" header="0.5118110236220472" footer="0.5118110236220472"/>
  <pageSetup horizontalDpi="600" verticalDpi="600" orientation="landscape" paperSize="9" scale="75" r:id="rId1"/>
  <rowBreaks count="3" manualBreakCount="3">
    <brk id="19" max="18" man="1"/>
    <brk id="34" max="18" man="1"/>
    <brk id="49" max="18" man="1"/>
  </rowBreaks>
</worksheet>
</file>

<file path=xl/worksheets/sheet19.xml><?xml version="1.0" encoding="utf-8"?>
<worksheet xmlns="http://schemas.openxmlformats.org/spreadsheetml/2006/main" xmlns:r="http://schemas.openxmlformats.org/officeDocument/2006/relationships">
  <dimension ref="A1:S42"/>
  <sheetViews>
    <sheetView view="pageBreakPreview" zoomScale="75" zoomScaleSheetLayoutView="75" workbookViewId="0" topLeftCell="C4">
      <selection activeCell="N7" sqref="N7"/>
    </sheetView>
  </sheetViews>
  <sheetFormatPr defaultColWidth="9.00390625" defaultRowHeight="13.5"/>
  <cols>
    <col min="1" max="1" width="8.375" style="1" customWidth="1"/>
    <col min="2" max="2" width="14.75390625" style="1" customWidth="1"/>
    <col min="3" max="3" width="7.87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2" width="12.625" style="1" customWidth="1"/>
    <col min="13" max="13" width="8.625" style="1" bestFit="1" customWidth="1"/>
    <col min="14" max="15" width="9.00390625" style="1" customWidth="1"/>
    <col min="16" max="17" width="12.125" style="1" bestFit="1" customWidth="1"/>
    <col min="18" max="18" width="5.625" style="1" customWidth="1"/>
    <col min="19" max="19" width="4.125" style="1" customWidth="1"/>
    <col min="20" max="16384" width="9.00390625" style="1" customWidth="1"/>
  </cols>
  <sheetData>
    <row r="1" spans="2:19" ht="14.25" thickBot="1">
      <c r="B1" s="1">
        <f>COUNTA(B5:B40)</f>
        <v>36</v>
      </c>
      <c r="C1" s="674">
        <f>SUM(C5:C40)</f>
        <v>25</v>
      </c>
      <c r="D1" s="674">
        <f aca="true" t="shared" si="0" ref="D1:Q1">SUM(D5:D40)</f>
        <v>16</v>
      </c>
      <c r="E1" s="674">
        <f t="shared" si="0"/>
        <v>7</v>
      </c>
      <c r="F1" s="674">
        <f t="shared" si="0"/>
        <v>487</v>
      </c>
      <c r="G1" s="674">
        <f t="shared" si="0"/>
        <v>13</v>
      </c>
      <c r="H1" s="674">
        <f t="shared" si="0"/>
        <v>42</v>
      </c>
      <c r="I1" s="674">
        <f t="shared" si="0"/>
        <v>412</v>
      </c>
      <c r="J1" s="674">
        <f t="shared" si="0"/>
        <v>411</v>
      </c>
      <c r="K1" s="674">
        <f t="shared" si="0"/>
        <v>4535986.637</v>
      </c>
      <c r="L1" s="674">
        <f t="shared" si="0"/>
        <v>4521790.124</v>
      </c>
      <c r="M1" s="716" t="s">
        <v>1778</v>
      </c>
      <c r="N1" s="674">
        <f t="shared" si="0"/>
        <v>240</v>
      </c>
      <c r="O1" s="674">
        <f t="shared" si="0"/>
        <v>189</v>
      </c>
      <c r="P1" s="674">
        <f t="shared" si="0"/>
        <v>761901.128</v>
      </c>
      <c r="Q1" s="674">
        <f t="shared" si="0"/>
        <v>389459.132</v>
      </c>
      <c r="R1" s="674">
        <f>R5</f>
        <v>0</v>
      </c>
      <c r="S1" s="674">
        <f>S5</f>
        <v>0</v>
      </c>
    </row>
    <row r="2" spans="2:19" ht="13.5">
      <c r="B2" s="1117" t="s">
        <v>842</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27">
      <c r="A5" s="29" t="s">
        <v>1488</v>
      </c>
      <c r="B5" s="23" t="s">
        <v>1489</v>
      </c>
      <c r="C5" s="23">
        <v>1</v>
      </c>
      <c r="D5" s="23">
        <v>0</v>
      </c>
      <c r="E5" s="23">
        <v>1</v>
      </c>
      <c r="F5" s="23">
        <v>1</v>
      </c>
      <c r="G5" s="23">
        <v>0</v>
      </c>
      <c r="H5" s="23">
        <v>0</v>
      </c>
      <c r="I5" s="23">
        <v>2</v>
      </c>
      <c r="J5" s="23">
        <v>2</v>
      </c>
      <c r="K5" s="27">
        <v>3228</v>
      </c>
      <c r="L5" s="27">
        <v>3228</v>
      </c>
      <c r="M5" s="23"/>
      <c r="N5" s="23">
        <v>0</v>
      </c>
      <c r="O5" s="23"/>
      <c r="P5" s="23"/>
      <c r="Q5" s="23"/>
      <c r="R5" s="718"/>
      <c r="S5" s="722"/>
    </row>
    <row r="6" spans="1:17" ht="27">
      <c r="A6" s="29" t="s">
        <v>1488</v>
      </c>
      <c r="B6" s="29" t="s">
        <v>1490</v>
      </c>
      <c r="C6" s="29">
        <v>0</v>
      </c>
      <c r="D6" s="29"/>
      <c r="E6" s="29"/>
      <c r="F6" s="29">
        <v>1</v>
      </c>
      <c r="G6" s="29">
        <v>0</v>
      </c>
      <c r="H6" s="29">
        <v>0</v>
      </c>
      <c r="I6" s="29">
        <v>0</v>
      </c>
      <c r="J6" s="29"/>
      <c r="K6" s="27"/>
      <c r="L6" s="27"/>
      <c r="M6" s="30"/>
      <c r="N6" s="29"/>
      <c r="O6" s="29"/>
      <c r="P6" s="29"/>
      <c r="Q6" s="29"/>
    </row>
    <row r="7" spans="1:17" ht="27">
      <c r="A7" s="29" t="s">
        <v>1488</v>
      </c>
      <c r="B7" s="29" t="s">
        <v>1491</v>
      </c>
      <c r="C7" s="29">
        <v>1</v>
      </c>
      <c r="D7" s="29">
        <v>0</v>
      </c>
      <c r="E7" s="29">
        <v>1</v>
      </c>
      <c r="F7" s="29">
        <v>2</v>
      </c>
      <c r="G7" s="29">
        <v>0</v>
      </c>
      <c r="H7" s="29">
        <v>1</v>
      </c>
      <c r="I7" s="29">
        <v>0</v>
      </c>
      <c r="J7" s="29"/>
      <c r="K7" s="27"/>
      <c r="L7" s="27"/>
      <c r="M7" s="31"/>
      <c r="N7" s="29"/>
      <c r="O7" s="29"/>
      <c r="P7" s="29"/>
      <c r="Q7" s="29"/>
    </row>
    <row r="8" spans="1:17" ht="27">
      <c r="A8" s="29" t="s">
        <v>1488</v>
      </c>
      <c r="B8" s="29" t="s">
        <v>1492</v>
      </c>
      <c r="C8" s="29">
        <v>1</v>
      </c>
      <c r="D8" s="29">
        <v>1</v>
      </c>
      <c r="E8" s="29">
        <v>0</v>
      </c>
      <c r="F8" s="29">
        <v>204</v>
      </c>
      <c r="G8" s="29">
        <v>5</v>
      </c>
      <c r="H8" s="29">
        <v>3</v>
      </c>
      <c r="I8" s="29">
        <v>6</v>
      </c>
      <c r="J8" s="29">
        <v>6</v>
      </c>
      <c r="K8" s="27">
        <v>1482190.1</v>
      </c>
      <c r="L8" s="27">
        <v>1482190.1</v>
      </c>
      <c r="M8" s="31" t="s">
        <v>620</v>
      </c>
      <c r="N8" s="29">
        <v>70</v>
      </c>
      <c r="O8" s="29">
        <v>60</v>
      </c>
      <c r="P8" s="32">
        <v>264747.948</v>
      </c>
      <c r="Q8" s="32">
        <v>108549.078</v>
      </c>
    </row>
    <row r="9" spans="1:17" ht="27">
      <c r="A9" s="29" t="s">
        <v>1488</v>
      </c>
      <c r="B9" s="29" t="s">
        <v>1493</v>
      </c>
      <c r="C9" s="29">
        <v>0</v>
      </c>
      <c r="D9" s="29"/>
      <c r="E9" s="29"/>
      <c r="F9" s="29">
        <v>2</v>
      </c>
      <c r="G9" s="29">
        <v>0</v>
      </c>
      <c r="H9" s="29">
        <v>0</v>
      </c>
      <c r="I9" s="29">
        <v>0</v>
      </c>
      <c r="J9" s="29"/>
      <c r="K9" s="27"/>
      <c r="L9" s="27"/>
      <c r="M9" s="31"/>
      <c r="N9" s="29"/>
      <c r="O9" s="29"/>
      <c r="P9" s="32"/>
      <c r="Q9" s="32"/>
    </row>
    <row r="10" spans="1:17" ht="40.5">
      <c r="A10" s="29" t="s">
        <v>1488</v>
      </c>
      <c r="B10" s="29" t="s">
        <v>1494</v>
      </c>
      <c r="C10" s="29">
        <v>1</v>
      </c>
      <c r="D10" s="29">
        <v>1</v>
      </c>
      <c r="E10" s="29">
        <v>0</v>
      </c>
      <c r="F10" s="29">
        <v>53</v>
      </c>
      <c r="G10" s="29">
        <v>0</v>
      </c>
      <c r="H10" s="29">
        <v>0</v>
      </c>
      <c r="I10" s="29">
        <v>1</v>
      </c>
      <c r="J10" s="29">
        <v>1</v>
      </c>
      <c r="K10" s="27">
        <v>587068.317</v>
      </c>
      <c r="L10" s="27">
        <v>587068.317</v>
      </c>
      <c r="M10" s="31" t="s">
        <v>620</v>
      </c>
      <c r="N10" s="29">
        <v>25</v>
      </c>
      <c r="O10" s="29">
        <v>19</v>
      </c>
      <c r="P10" s="32">
        <v>89502.506</v>
      </c>
      <c r="Q10" s="32">
        <v>56336.156</v>
      </c>
    </row>
    <row r="11" spans="1:17" ht="40.5">
      <c r="A11" s="29" t="s">
        <v>1488</v>
      </c>
      <c r="B11" s="29" t="s">
        <v>1495</v>
      </c>
      <c r="C11" s="29">
        <v>1</v>
      </c>
      <c r="D11" s="29">
        <v>1</v>
      </c>
      <c r="E11" s="29">
        <v>0</v>
      </c>
      <c r="F11" s="29">
        <v>4</v>
      </c>
      <c r="G11" s="29">
        <v>2</v>
      </c>
      <c r="H11" s="29">
        <v>0</v>
      </c>
      <c r="I11" s="29">
        <v>0</v>
      </c>
      <c r="J11" s="29"/>
      <c r="K11" s="27"/>
      <c r="L11" s="27"/>
      <c r="M11" s="31"/>
      <c r="N11" s="29"/>
      <c r="O11" s="29"/>
      <c r="P11" s="32"/>
      <c r="Q11" s="32"/>
    </row>
    <row r="12" spans="1:17" ht="27">
      <c r="A12" s="29" t="s">
        <v>1488</v>
      </c>
      <c r="B12" s="29" t="s">
        <v>1496</v>
      </c>
      <c r="C12" s="29">
        <v>3</v>
      </c>
      <c r="D12" s="29">
        <v>2</v>
      </c>
      <c r="E12" s="29">
        <v>1</v>
      </c>
      <c r="F12" s="29">
        <v>43</v>
      </c>
      <c r="G12" s="29">
        <v>1</v>
      </c>
      <c r="H12" s="29">
        <v>10</v>
      </c>
      <c r="I12" s="29">
        <v>1</v>
      </c>
      <c r="J12" s="29">
        <v>1</v>
      </c>
      <c r="K12" s="27">
        <v>29696.292</v>
      </c>
      <c r="L12" s="27">
        <v>29696.292</v>
      </c>
      <c r="M12" s="31" t="s">
        <v>620</v>
      </c>
      <c r="N12" s="29">
        <v>17</v>
      </c>
      <c r="O12" s="29">
        <v>15</v>
      </c>
      <c r="P12" s="32">
        <v>20643.042</v>
      </c>
      <c r="Q12" s="32">
        <v>2530.542</v>
      </c>
    </row>
    <row r="13" spans="1:17" ht="27">
      <c r="A13" s="29" t="s">
        <v>1488</v>
      </c>
      <c r="B13" s="29" t="s">
        <v>1497</v>
      </c>
      <c r="C13" s="29">
        <v>1</v>
      </c>
      <c r="D13" s="29">
        <v>1</v>
      </c>
      <c r="E13" s="29">
        <v>0</v>
      </c>
      <c r="F13" s="29">
        <v>13</v>
      </c>
      <c r="G13" s="29">
        <v>0</v>
      </c>
      <c r="H13" s="29">
        <v>1</v>
      </c>
      <c r="I13" s="29">
        <v>0</v>
      </c>
      <c r="J13" s="29"/>
      <c r="K13" s="27"/>
      <c r="L13" s="27"/>
      <c r="M13" s="31"/>
      <c r="N13" s="29"/>
      <c r="O13" s="29"/>
      <c r="P13" s="32"/>
      <c r="Q13" s="32"/>
    </row>
    <row r="14" spans="1:17" ht="27">
      <c r="A14" s="29" t="s">
        <v>1488</v>
      </c>
      <c r="B14" s="29" t="s">
        <v>1498</v>
      </c>
      <c r="C14" s="29">
        <v>0</v>
      </c>
      <c r="D14" s="29"/>
      <c r="E14" s="29"/>
      <c r="F14" s="29">
        <v>3</v>
      </c>
      <c r="G14" s="29">
        <v>1</v>
      </c>
      <c r="H14" s="29">
        <v>0</v>
      </c>
      <c r="I14" s="29">
        <v>0</v>
      </c>
      <c r="J14" s="29"/>
      <c r="K14" s="27"/>
      <c r="L14" s="27"/>
      <c r="M14" s="31"/>
      <c r="N14" s="29"/>
      <c r="O14" s="29"/>
      <c r="P14" s="32"/>
      <c r="Q14" s="32"/>
    </row>
    <row r="15" spans="1:17" ht="27">
      <c r="A15" s="29" t="s">
        <v>1488</v>
      </c>
      <c r="B15" s="29" t="s">
        <v>1499</v>
      </c>
      <c r="C15" s="29">
        <v>0</v>
      </c>
      <c r="D15" s="29"/>
      <c r="E15" s="29"/>
      <c r="F15" s="29">
        <v>1</v>
      </c>
      <c r="G15" s="29">
        <v>0</v>
      </c>
      <c r="H15" s="29">
        <v>0</v>
      </c>
      <c r="I15" s="29">
        <v>0</v>
      </c>
      <c r="J15" s="29"/>
      <c r="K15" s="27"/>
      <c r="L15" s="27"/>
      <c r="M15" s="31"/>
      <c r="N15" s="29"/>
      <c r="O15" s="29"/>
      <c r="P15" s="32"/>
      <c r="Q15" s="32"/>
    </row>
    <row r="16" spans="1:17" ht="54" customHeight="1">
      <c r="A16" s="29" t="s">
        <v>1488</v>
      </c>
      <c r="B16" s="29" t="s">
        <v>1500</v>
      </c>
      <c r="C16" s="29">
        <v>0</v>
      </c>
      <c r="D16" s="29"/>
      <c r="E16" s="29"/>
      <c r="F16" s="29">
        <v>0</v>
      </c>
      <c r="G16" s="29"/>
      <c r="H16" s="29"/>
      <c r="I16" s="29">
        <v>0</v>
      </c>
      <c r="J16" s="29"/>
      <c r="K16" s="27"/>
      <c r="L16" s="27"/>
      <c r="M16" s="31"/>
      <c r="N16" s="29"/>
      <c r="O16" s="29"/>
      <c r="P16" s="32"/>
      <c r="Q16" s="32"/>
    </row>
    <row r="17" spans="1:17" ht="27">
      <c r="A17" s="29" t="s">
        <v>1488</v>
      </c>
      <c r="B17" s="29" t="s">
        <v>1501</v>
      </c>
      <c r="C17" s="29">
        <v>1</v>
      </c>
      <c r="D17" s="29">
        <v>1</v>
      </c>
      <c r="E17" s="29">
        <v>0</v>
      </c>
      <c r="F17" s="29">
        <v>12</v>
      </c>
      <c r="G17" s="29">
        <v>0</v>
      </c>
      <c r="H17" s="29">
        <v>0</v>
      </c>
      <c r="I17" s="29">
        <v>9</v>
      </c>
      <c r="J17" s="29">
        <v>9</v>
      </c>
      <c r="K17" s="27">
        <v>181262.158</v>
      </c>
      <c r="L17" s="27">
        <v>181262.158</v>
      </c>
      <c r="M17" s="31" t="s">
        <v>620</v>
      </c>
      <c r="N17" s="29">
        <v>27</v>
      </c>
      <c r="O17" s="29">
        <v>10</v>
      </c>
      <c r="P17" s="32">
        <v>53427.971</v>
      </c>
      <c r="Q17" s="32">
        <v>9695.12</v>
      </c>
    </row>
    <row r="18" spans="1:17" ht="27">
      <c r="A18" s="29" t="s">
        <v>1488</v>
      </c>
      <c r="B18" s="29" t="s">
        <v>1502</v>
      </c>
      <c r="C18" s="29">
        <v>0</v>
      </c>
      <c r="D18" s="29"/>
      <c r="E18" s="29"/>
      <c r="F18" s="29">
        <v>0</v>
      </c>
      <c r="G18" s="29"/>
      <c r="H18" s="29"/>
      <c r="I18" s="29">
        <v>0</v>
      </c>
      <c r="J18" s="29"/>
      <c r="K18" s="27"/>
      <c r="L18" s="27"/>
      <c r="M18" s="31"/>
      <c r="N18" s="29"/>
      <c r="O18" s="29"/>
      <c r="P18" s="32"/>
      <c r="Q18" s="32"/>
    </row>
    <row r="19" spans="1:17" ht="27">
      <c r="A19" s="29" t="s">
        <v>1488</v>
      </c>
      <c r="B19" s="29" t="s">
        <v>1503</v>
      </c>
      <c r="C19" s="29">
        <v>2</v>
      </c>
      <c r="D19" s="29">
        <v>0</v>
      </c>
      <c r="E19" s="29">
        <v>2</v>
      </c>
      <c r="F19" s="29">
        <v>24</v>
      </c>
      <c r="G19" s="29">
        <v>0</v>
      </c>
      <c r="H19" s="29">
        <v>8</v>
      </c>
      <c r="I19" s="29">
        <v>31</v>
      </c>
      <c r="J19" s="29">
        <v>31</v>
      </c>
      <c r="K19" s="27">
        <v>128598.191</v>
      </c>
      <c r="L19" s="27">
        <v>128598.191</v>
      </c>
      <c r="M19" s="31" t="s">
        <v>620</v>
      </c>
      <c r="N19" s="29">
        <v>14</v>
      </c>
      <c r="O19" s="29">
        <v>13</v>
      </c>
      <c r="P19" s="32">
        <v>1635.48</v>
      </c>
      <c r="Q19" s="32">
        <v>1078.98</v>
      </c>
    </row>
    <row r="20" spans="1:17" ht="27">
      <c r="A20" s="29" t="s">
        <v>1488</v>
      </c>
      <c r="B20" s="29" t="s">
        <v>1504</v>
      </c>
      <c r="C20" s="29">
        <v>1</v>
      </c>
      <c r="D20" s="29">
        <v>1</v>
      </c>
      <c r="E20" s="29">
        <v>0</v>
      </c>
      <c r="F20" s="29">
        <v>3</v>
      </c>
      <c r="G20" s="29">
        <v>0</v>
      </c>
      <c r="H20" s="29">
        <v>0</v>
      </c>
      <c r="I20" s="29">
        <v>7</v>
      </c>
      <c r="J20" s="29">
        <v>7</v>
      </c>
      <c r="K20" s="27">
        <v>6415.037</v>
      </c>
      <c r="L20" s="27">
        <v>6415.037</v>
      </c>
      <c r="M20" s="31"/>
      <c r="N20" s="29">
        <v>0</v>
      </c>
      <c r="O20" s="29"/>
      <c r="P20" s="32"/>
      <c r="Q20" s="32"/>
    </row>
    <row r="21" spans="1:17" ht="40.5">
      <c r="A21" s="29" t="s">
        <v>1488</v>
      </c>
      <c r="B21" s="29" t="s">
        <v>1505</v>
      </c>
      <c r="C21" s="29">
        <v>0</v>
      </c>
      <c r="D21" s="29"/>
      <c r="E21" s="29"/>
      <c r="F21" s="29">
        <v>0</v>
      </c>
      <c r="G21" s="29"/>
      <c r="H21" s="29"/>
      <c r="I21" s="29">
        <v>0</v>
      </c>
      <c r="J21" s="29"/>
      <c r="K21" s="27">
        <v>0</v>
      </c>
      <c r="L21" s="27">
        <v>0</v>
      </c>
      <c r="M21" s="31"/>
      <c r="N21" s="29"/>
      <c r="O21" s="29"/>
      <c r="P21" s="32"/>
      <c r="Q21" s="32"/>
    </row>
    <row r="22" spans="1:17" ht="27">
      <c r="A22" s="29" t="s">
        <v>1488</v>
      </c>
      <c r="B22" s="29" t="s">
        <v>1506</v>
      </c>
      <c r="C22" s="29">
        <v>0</v>
      </c>
      <c r="D22" s="29"/>
      <c r="E22" s="29"/>
      <c r="F22" s="29">
        <v>2</v>
      </c>
      <c r="G22" s="29">
        <v>0</v>
      </c>
      <c r="H22" s="29">
        <v>0</v>
      </c>
      <c r="I22" s="29">
        <v>0</v>
      </c>
      <c r="J22" s="29"/>
      <c r="K22" s="27"/>
      <c r="L22" s="27"/>
      <c r="M22" s="31"/>
      <c r="N22" s="29"/>
      <c r="O22" s="29"/>
      <c r="P22" s="32"/>
      <c r="Q22" s="32"/>
    </row>
    <row r="23" spans="1:17" ht="27">
      <c r="A23" s="29" t="s">
        <v>1488</v>
      </c>
      <c r="B23" s="29" t="s">
        <v>1507</v>
      </c>
      <c r="C23" s="29">
        <v>0</v>
      </c>
      <c r="D23" s="29"/>
      <c r="E23" s="29"/>
      <c r="F23" s="29">
        <v>3</v>
      </c>
      <c r="G23" s="29">
        <v>0</v>
      </c>
      <c r="H23" s="29">
        <v>0</v>
      </c>
      <c r="I23" s="29">
        <v>0</v>
      </c>
      <c r="J23" s="29"/>
      <c r="K23" s="27"/>
      <c r="L23" s="27"/>
      <c r="M23" s="31"/>
      <c r="N23" s="29"/>
      <c r="O23" s="29"/>
      <c r="P23" s="32"/>
      <c r="Q23" s="32"/>
    </row>
    <row r="24" spans="1:17" ht="27">
      <c r="A24" s="29" t="s">
        <v>1488</v>
      </c>
      <c r="B24" s="29" t="s">
        <v>1508</v>
      </c>
      <c r="C24" s="29">
        <v>0</v>
      </c>
      <c r="D24" s="29"/>
      <c r="E24" s="29"/>
      <c r="F24" s="29">
        <v>0</v>
      </c>
      <c r="G24" s="29"/>
      <c r="H24" s="29"/>
      <c r="I24" s="29">
        <v>0</v>
      </c>
      <c r="J24" s="29"/>
      <c r="K24" s="27"/>
      <c r="L24" s="27"/>
      <c r="M24" s="31"/>
      <c r="N24" s="29"/>
      <c r="O24" s="29"/>
      <c r="P24" s="32"/>
      <c r="Q24" s="32"/>
    </row>
    <row r="25" spans="1:17" ht="40.5">
      <c r="A25" s="29" t="s">
        <v>1488</v>
      </c>
      <c r="B25" s="29" t="s">
        <v>1509</v>
      </c>
      <c r="C25" s="29">
        <v>0</v>
      </c>
      <c r="D25" s="29"/>
      <c r="E25" s="29"/>
      <c r="F25" s="29">
        <v>1</v>
      </c>
      <c r="G25" s="29">
        <v>0</v>
      </c>
      <c r="H25" s="29">
        <v>1</v>
      </c>
      <c r="I25" s="29">
        <v>0</v>
      </c>
      <c r="J25" s="29"/>
      <c r="K25" s="27"/>
      <c r="L25" s="27"/>
      <c r="M25" s="31"/>
      <c r="N25" s="29"/>
      <c r="O25" s="29"/>
      <c r="P25" s="32"/>
      <c r="Q25" s="32"/>
    </row>
    <row r="26" spans="1:17" ht="27">
      <c r="A26" s="29" t="s">
        <v>1488</v>
      </c>
      <c r="B26" s="29" t="s">
        <v>1510</v>
      </c>
      <c r="C26" s="29">
        <v>1</v>
      </c>
      <c r="D26" s="29">
        <v>0</v>
      </c>
      <c r="E26" s="29">
        <v>1</v>
      </c>
      <c r="F26" s="29">
        <v>9</v>
      </c>
      <c r="G26" s="29">
        <v>0</v>
      </c>
      <c r="H26" s="29">
        <v>3</v>
      </c>
      <c r="I26" s="29">
        <v>1</v>
      </c>
      <c r="J26" s="29">
        <v>1</v>
      </c>
      <c r="K26" s="27">
        <v>26669</v>
      </c>
      <c r="L26" s="27">
        <v>26669</v>
      </c>
      <c r="M26" s="31" t="s">
        <v>620</v>
      </c>
      <c r="N26" s="29">
        <v>4</v>
      </c>
      <c r="O26" s="29">
        <v>4</v>
      </c>
      <c r="P26" s="32">
        <v>2688</v>
      </c>
      <c r="Q26" s="32">
        <v>2688</v>
      </c>
    </row>
    <row r="27" spans="1:17" ht="27">
      <c r="A27" s="29" t="s">
        <v>1488</v>
      </c>
      <c r="B27" s="29" t="s">
        <v>1511</v>
      </c>
      <c r="C27" s="29">
        <v>3</v>
      </c>
      <c r="D27" s="29">
        <v>2</v>
      </c>
      <c r="E27" s="29">
        <v>1</v>
      </c>
      <c r="F27" s="29">
        <v>25</v>
      </c>
      <c r="G27" s="29">
        <v>0</v>
      </c>
      <c r="H27" s="29">
        <v>9</v>
      </c>
      <c r="I27" s="29">
        <v>334</v>
      </c>
      <c r="J27" s="29">
        <v>334</v>
      </c>
      <c r="K27" s="27">
        <v>439167.6</v>
      </c>
      <c r="L27" s="27">
        <v>439167.6</v>
      </c>
      <c r="M27" s="31" t="s">
        <v>620</v>
      </c>
      <c r="N27" s="29">
        <v>1</v>
      </c>
      <c r="O27" s="29">
        <v>1</v>
      </c>
      <c r="P27" s="32">
        <v>962.325</v>
      </c>
      <c r="Q27" s="32">
        <v>962.325</v>
      </c>
    </row>
    <row r="28" spans="1:17" ht="13.5">
      <c r="A28" s="29" t="s">
        <v>1488</v>
      </c>
      <c r="B28" s="29" t="s">
        <v>1512</v>
      </c>
      <c r="C28" s="29">
        <v>0</v>
      </c>
      <c r="D28" s="29">
        <v>0</v>
      </c>
      <c r="E28" s="29">
        <v>0</v>
      </c>
      <c r="F28" s="29">
        <v>5</v>
      </c>
      <c r="G28" s="29">
        <v>0</v>
      </c>
      <c r="H28" s="29">
        <v>1</v>
      </c>
      <c r="I28" s="29">
        <v>0</v>
      </c>
      <c r="J28" s="29"/>
      <c r="K28" s="27"/>
      <c r="L28" s="27"/>
      <c r="M28" s="31"/>
      <c r="N28" s="29"/>
      <c r="O28" s="29"/>
      <c r="P28" s="32"/>
      <c r="Q28" s="32"/>
    </row>
    <row r="29" spans="1:17" ht="27">
      <c r="A29" s="29" t="s">
        <v>1488</v>
      </c>
      <c r="B29" s="29" t="s">
        <v>1513</v>
      </c>
      <c r="C29" s="29">
        <v>0</v>
      </c>
      <c r="D29" s="29"/>
      <c r="E29" s="29"/>
      <c r="F29" s="29">
        <v>0</v>
      </c>
      <c r="G29" s="29"/>
      <c r="H29" s="29"/>
      <c r="I29" s="29">
        <v>0</v>
      </c>
      <c r="J29" s="29"/>
      <c r="K29" s="27"/>
      <c r="L29" s="27"/>
      <c r="M29" s="31"/>
      <c r="N29" s="29"/>
      <c r="O29" s="29"/>
      <c r="P29" s="32"/>
      <c r="Q29" s="32"/>
    </row>
    <row r="30" spans="1:17" ht="13.5">
      <c r="A30" s="29" t="s">
        <v>1488</v>
      </c>
      <c r="B30" s="29" t="s">
        <v>1514</v>
      </c>
      <c r="C30" s="29">
        <v>2</v>
      </c>
      <c r="D30" s="29">
        <v>0</v>
      </c>
      <c r="E30" s="29">
        <v>0</v>
      </c>
      <c r="F30" s="29">
        <v>24</v>
      </c>
      <c r="G30" s="29">
        <v>0</v>
      </c>
      <c r="H30" s="29">
        <v>0</v>
      </c>
      <c r="I30" s="29">
        <v>1</v>
      </c>
      <c r="J30" s="29">
        <v>0</v>
      </c>
      <c r="K30" s="27">
        <v>14196.513</v>
      </c>
      <c r="L30" s="27">
        <v>0</v>
      </c>
      <c r="M30" s="31"/>
      <c r="N30" s="29">
        <v>0</v>
      </c>
      <c r="O30" s="29"/>
      <c r="P30" s="32"/>
      <c r="Q30" s="32"/>
    </row>
    <row r="31" spans="1:17" ht="27">
      <c r="A31" s="29" t="s">
        <v>1488</v>
      </c>
      <c r="B31" s="29" t="s">
        <v>1515</v>
      </c>
      <c r="C31" s="29">
        <v>1</v>
      </c>
      <c r="D31" s="29">
        <v>1</v>
      </c>
      <c r="E31" s="29">
        <v>0</v>
      </c>
      <c r="F31" s="29">
        <v>11</v>
      </c>
      <c r="G31" s="29">
        <v>0</v>
      </c>
      <c r="H31" s="29">
        <v>1</v>
      </c>
      <c r="I31" s="29">
        <v>1</v>
      </c>
      <c r="J31" s="29">
        <v>1</v>
      </c>
      <c r="K31" s="27">
        <v>1011247</v>
      </c>
      <c r="L31" s="27">
        <v>1011247</v>
      </c>
      <c r="M31" s="31" t="s">
        <v>620</v>
      </c>
      <c r="N31" s="29">
        <v>1</v>
      </c>
      <c r="O31" s="29">
        <v>1</v>
      </c>
      <c r="P31" s="32">
        <v>172713</v>
      </c>
      <c r="Q31" s="32">
        <v>172713</v>
      </c>
    </row>
    <row r="32" spans="1:17" ht="27">
      <c r="A32" s="29" t="s">
        <v>1488</v>
      </c>
      <c r="B32" s="29" t="s">
        <v>1516</v>
      </c>
      <c r="C32" s="29">
        <v>0</v>
      </c>
      <c r="D32" s="29">
        <v>0</v>
      </c>
      <c r="E32" s="29">
        <v>0</v>
      </c>
      <c r="F32" s="29">
        <v>8</v>
      </c>
      <c r="G32" s="29">
        <v>0</v>
      </c>
      <c r="H32" s="29">
        <v>2</v>
      </c>
      <c r="I32" s="29">
        <v>8</v>
      </c>
      <c r="J32" s="29">
        <v>8</v>
      </c>
      <c r="K32" s="27">
        <v>163917</v>
      </c>
      <c r="L32" s="27">
        <v>163917</v>
      </c>
      <c r="M32" s="31"/>
      <c r="N32" s="29">
        <v>0</v>
      </c>
      <c r="O32" s="29"/>
      <c r="P32" s="32"/>
      <c r="Q32" s="32"/>
    </row>
    <row r="33" spans="1:17" ht="27">
      <c r="A33" s="29" t="s">
        <v>1488</v>
      </c>
      <c r="B33" s="29" t="s">
        <v>1517</v>
      </c>
      <c r="C33" s="29">
        <v>1</v>
      </c>
      <c r="D33" s="29">
        <v>1</v>
      </c>
      <c r="E33" s="29">
        <v>0</v>
      </c>
      <c r="F33" s="29">
        <v>5</v>
      </c>
      <c r="G33" s="29">
        <v>1</v>
      </c>
      <c r="H33" s="29">
        <v>0</v>
      </c>
      <c r="I33" s="29">
        <v>1</v>
      </c>
      <c r="J33" s="29">
        <v>1</v>
      </c>
      <c r="K33" s="27">
        <v>800</v>
      </c>
      <c r="L33" s="27">
        <v>800</v>
      </c>
      <c r="M33" s="31"/>
      <c r="N33" s="29">
        <v>0</v>
      </c>
      <c r="O33" s="29"/>
      <c r="P33" s="32"/>
      <c r="Q33" s="32"/>
    </row>
    <row r="34" spans="1:19" ht="27">
      <c r="A34" s="29" t="s">
        <v>1488</v>
      </c>
      <c r="B34" s="29" t="s">
        <v>1518</v>
      </c>
      <c r="C34" s="29">
        <v>1</v>
      </c>
      <c r="D34" s="29">
        <v>1</v>
      </c>
      <c r="E34" s="29">
        <v>0</v>
      </c>
      <c r="F34" s="29">
        <v>12</v>
      </c>
      <c r="G34" s="29">
        <v>0</v>
      </c>
      <c r="H34" s="29">
        <v>0</v>
      </c>
      <c r="I34" s="29">
        <v>3</v>
      </c>
      <c r="J34" s="29">
        <v>3</v>
      </c>
      <c r="K34" s="27">
        <v>178568.061</v>
      </c>
      <c r="L34" s="27">
        <v>178568.061</v>
      </c>
      <c r="M34" s="31" t="s">
        <v>620</v>
      </c>
      <c r="N34" s="29">
        <v>24</v>
      </c>
      <c r="O34" s="29">
        <v>21</v>
      </c>
      <c r="P34" s="32">
        <v>15257.363</v>
      </c>
      <c r="Q34" s="32">
        <v>6487.763</v>
      </c>
      <c r="R34" s="1" t="s">
        <v>1519</v>
      </c>
      <c r="S34" s="1" t="s">
        <v>1519</v>
      </c>
    </row>
    <row r="35" spans="1:17" ht="27">
      <c r="A35" s="29" t="s">
        <v>1488</v>
      </c>
      <c r="B35" s="29" t="s">
        <v>1520</v>
      </c>
      <c r="C35" s="29">
        <v>0</v>
      </c>
      <c r="D35" s="29"/>
      <c r="E35" s="29"/>
      <c r="F35" s="29">
        <v>0</v>
      </c>
      <c r="G35" s="29"/>
      <c r="H35" s="29"/>
      <c r="I35" s="29">
        <v>0</v>
      </c>
      <c r="J35" s="29"/>
      <c r="K35" s="27"/>
      <c r="L35" s="27"/>
      <c r="M35" s="31"/>
      <c r="N35" s="29"/>
      <c r="O35" s="29"/>
      <c r="P35" s="32"/>
      <c r="Q35" s="32"/>
    </row>
    <row r="36" spans="1:17" ht="40.5">
      <c r="A36" s="29" t="s">
        <v>1488</v>
      </c>
      <c r="B36" s="29" t="s">
        <v>1521</v>
      </c>
      <c r="C36" s="29">
        <v>0</v>
      </c>
      <c r="D36" s="29"/>
      <c r="E36" s="29"/>
      <c r="F36" s="29">
        <v>0</v>
      </c>
      <c r="G36" s="29"/>
      <c r="H36" s="29"/>
      <c r="I36" s="29">
        <v>0</v>
      </c>
      <c r="J36" s="29"/>
      <c r="K36" s="27"/>
      <c r="L36" s="27"/>
      <c r="M36" s="31"/>
      <c r="N36" s="29"/>
      <c r="O36" s="29"/>
      <c r="P36" s="32"/>
      <c r="Q36" s="32"/>
    </row>
    <row r="37" spans="1:17" ht="27">
      <c r="A37" s="29" t="s">
        <v>1488</v>
      </c>
      <c r="B37" s="29" t="s">
        <v>1522</v>
      </c>
      <c r="C37" s="29">
        <v>0</v>
      </c>
      <c r="D37" s="29"/>
      <c r="E37" s="29"/>
      <c r="F37" s="29">
        <v>0</v>
      </c>
      <c r="G37" s="29"/>
      <c r="H37" s="29"/>
      <c r="I37" s="29">
        <v>0</v>
      </c>
      <c r="J37" s="29"/>
      <c r="K37" s="27"/>
      <c r="L37" s="27"/>
      <c r="M37" s="31"/>
      <c r="N37" s="29"/>
      <c r="O37" s="29"/>
      <c r="P37" s="32"/>
      <c r="Q37" s="32"/>
    </row>
    <row r="38" spans="1:17" ht="27">
      <c r="A38" s="29" t="s">
        <v>1488</v>
      </c>
      <c r="B38" s="29" t="s">
        <v>1523</v>
      </c>
      <c r="C38" s="29">
        <v>1</v>
      </c>
      <c r="D38" s="29">
        <v>1</v>
      </c>
      <c r="E38" s="29">
        <v>0</v>
      </c>
      <c r="F38" s="29">
        <v>11</v>
      </c>
      <c r="G38" s="29">
        <v>0</v>
      </c>
      <c r="H38" s="29">
        <v>2</v>
      </c>
      <c r="I38" s="29">
        <v>3</v>
      </c>
      <c r="J38" s="29">
        <v>3</v>
      </c>
      <c r="K38" s="27">
        <v>280555.927</v>
      </c>
      <c r="L38" s="27">
        <v>280555.927</v>
      </c>
      <c r="M38" s="31" t="s">
        <v>620</v>
      </c>
      <c r="N38" s="29">
        <v>57</v>
      </c>
      <c r="O38" s="29">
        <v>45</v>
      </c>
      <c r="P38" s="32">
        <v>140323.493</v>
      </c>
      <c r="Q38" s="32">
        <v>28418.168</v>
      </c>
    </row>
    <row r="39" spans="1:17" ht="27">
      <c r="A39" s="29" t="s">
        <v>1488</v>
      </c>
      <c r="B39" s="29" t="s">
        <v>1524</v>
      </c>
      <c r="C39" s="29">
        <v>1</v>
      </c>
      <c r="D39" s="29">
        <v>1</v>
      </c>
      <c r="E39" s="29">
        <v>0</v>
      </c>
      <c r="F39" s="29">
        <v>2</v>
      </c>
      <c r="G39" s="29">
        <v>1</v>
      </c>
      <c r="H39" s="29">
        <v>0</v>
      </c>
      <c r="I39" s="29">
        <v>2</v>
      </c>
      <c r="J39" s="29">
        <v>2</v>
      </c>
      <c r="K39" s="27">
        <v>1508.955</v>
      </c>
      <c r="L39" s="27">
        <v>1508.955</v>
      </c>
      <c r="N39" s="29">
        <v>0</v>
      </c>
      <c r="O39" s="29"/>
      <c r="P39" s="32"/>
      <c r="Q39" s="32"/>
    </row>
    <row r="40" spans="1:17" ht="27">
      <c r="A40" s="29" t="s">
        <v>1488</v>
      </c>
      <c r="B40" s="29" t="s">
        <v>1525</v>
      </c>
      <c r="C40" s="29">
        <v>1</v>
      </c>
      <c r="D40" s="29">
        <v>1</v>
      </c>
      <c r="E40" s="29">
        <v>0</v>
      </c>
      <c r="F40" s="29">
        <v>3</v>
      </c>
      <c r="G40" s="29">
        <v>2</v>
      </c>
      <c r="H40" s="29">
        <v>0</v>
      </c>
      <c r="I40" s="29">
        <v>1</v>
      </c>
      <c r="J40" s="29">
        <v>1</v>
      </c>
      <c r="K40" s="27">
        <v>898.486</v>
      </c>
      <c r="L40" s="27">
        <v>898.486</v>
      </c>
      <c r="N40" s="29">
        <v>0</v>
      </c>
      <c r="O40" s="29"/>
      <c r="P40" s="32"/>
      <c r="Q40" s="32"/>
    </row>
    <row r="41" ht="13.5">
      <c r="Q41" s="282" t="s">
        <v>1526</v>
      </c>
    </row>
    <row r="42" spans="2:8" s="284" customFormat="1" ht="52.5">
      <c r="B42" s="283" t="s">
        <v>1527</v>
      </c>
      <c r="E42" s="283" t="s">
        <v>1528</v>
      </c>
      <c r="H42" s="283" t="s">
        <v>1529</v>
      </c>
    </row>
  </sheetData>
  <mergeCells count="3">
    <mergeCell ref="R3:S3"/>
    <mergeCell ref="I2:Q2"/>
    <mergeCell ref="B2:H2"/>
  </mergeCells>
  <printOptions/>
  <pageMargins left="0.7874015748031497" right="0.7874015748031497"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S65"/>
  <sheetViews>
    <sheetView view="pageBreakPreview" zoomScale="75" zoomScaleSheetLayoutView="75" workbookViewId="0" topLeftCell="A1">
      <pane ySplit="4" topLeftCell="BM5" activePane="bottomLeft" state="frozen"/>
      <selection pane="topLeft" activeCell="B36" sqref="B36"/>
      <selection pane="bottomLeft" activeCell="K4" sqref="K4"/>
    </sheetView>
  </sheetViews>
  <sheetFormatPr defaultColWidth="9.00390625" defaultRowHeight="13.5"/>
  <cols>
    <col min="1" max="1" width="5.25390625" style="1" bestFit="1" customWidth="1"/>
    <col min="2" max="2" width="23.375" style="1" customWidth="1"/>
    <col min="3" max="3" width="7.625" style="1" customWidth="1"/>
    <col min="4" max="4" width="7.875" style="1" bestFit="1" customWidth="1"/>
    <col min="5" max="5" width="8.25390625" style="1" bestFit="1" customWidth="1"/>
    <col min="6" max="6" width="8.00390625" style="1" customWidth="1"/>
    <col min="7" max="7" width="7.875" style="1" bestFit="1" customWidth="1"/>
    <col min="8" max="8" width="8.25390625" style="1" bestFit="1" customWidth="1"/>
    <col min="9" max="10" width="9.00390625" style="1" customWidth="1"/>
    <col min="11" max="11" width="11.00390625" style="1" bestFit="1" customWidth="1"/>
    <col min="12" max="12" width="10.875" style="1" customWidth="1"/>
    <col min="13" max="13" width="8.625" style="1" bestFit="1" customWidth="1"/>
    <col min="14" max="14" width="9.00390625" style="1" customWidth="1"/>
    <col min="15" max="15" width="7.75390625" style="1" customWidth="1"/>
    <col min="16" max="16" width="9.125" style="1" bestFit="1" customWidth="1"/>
    <col min="17" max="17" width="9.00390625" style="1" customWidth="1"/>
    <col min="18" max="18" width="5.625" style="1" customWidth="1"/>
    <col min="19" max="19" width="3.25390625" style="1" customWidth="1"/>
    <col min="20" max="16384" width="9.00390625" style="1" customWidth="1"/>
  </cols>
  <sheetData>
    <row r="1" spans="2:19" ht="24.75" customHeight="1" thickBot="1">
      <c r="B1" s="1">
        <f>COUNTA(B5:B65)</f>
        <v>61</v>
      </c>
      <c r="C1" s="674">
        <f>SUM(C5:C65)</f>
        <v>98</v>
      </c>
      <c r="D1" s="674">
        <f>SUM(D5:D65)</f>
        <v>55</v>
      </c>
      <c r="E1" s="674">
        <f aca="true" t="shared" si="0" ref="E1:P1">SUM(E5:E65)</f>
        <v>5</v>
      </c>
      <c r="F1" s="674">
        <f t="shared" si="0"/>
        <v>1885</v>
      </c>
      <c r="G1" s="674">
        <f t="shared" si="0"/>
        <v>132</v>
      </c>
      <c r="H1" s="674">
        <f t="shared" si="0"/>
        <v>74</v>
      </c>
      <c r="I1" s="674">
        <f t="shared" si="0"/>
        <v>61</v>
      </c>
      <c r="J1" s="674">
        <f t="shared" si="0"/>
        <v>52</v>
      </c>
      <c r="K1" s="674">
        <f t="shared" si="0"/>
        <v>13911570</v>
      </c>
      <c r="L1" s="674">
        <f t="shared" si="0"/>
        <v>12438367</v>
      </c>
      <c r="M1" s="674" t="str">
        <f>M5</f>
        <v>一部把握</v>
      </c>
      <c r="N1" s="674" t="s">
        <v>306</v>
      </c>
      <c r="O1" s="674" t="s">
        <v>306</v>
      </c>
      <c r="P1" s="674">
        <f t="shared" si="0"/>
        <v>1568493</v>
      </c>
      <c r="Q1" s="674" t="s">
        <v>306</v>
      </c>
      <c r="R1" s="674">
        <f>R5</f>
        <v>0</v>
      </c>
      <c r="S1" s="674">
        <f>S5</f>
        <v>0</v>
      </c>
    </row>
    <row r="2" spans="2:19" ht="14.25" thickBot="1">
      <c r="B2" s="1109" t="s">
        <v>1112</v>
      </c>
      <c r="C2" s="1110"/>
      <c r="D2" s="1110"/>
      <c r="E2" s="1110"/>
      <c r="F2" s="1110"/>
      <c r="G2" s="1110"/>
      <c r="H2" s="1111"/>
      <c r="I2" s="1117" t="s">
        <v>1113</v>
      </c>
      <c r="J2" s="1118"/>
      <c r="K2" s="1118"/>
      <c r="L2" s="1118"/>
      <c r="M2" s="1118"/>
      <c r="N2" s="1118"/>
      <c r="O2" s="1118"/>
      <c r="P2" s="1118"/>
      <c r="Q2" s="1119"/>
      <c r="R2" s="3"/>
      <c r="S2" s="4"/>
    </row>
    <row r="3" spans="1:19" ht="14.25"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89" t="s">
        <v>602</v>
      </c>
      <c r="S3" s="1190"/>
    </row>
    <row r="4" spans="1:19" ht="54.75" thickBot="1">
      <c r="A4" s="11" t="s">
        <v>669</v>
      </c>
      <c r="B4" s="14" t="s">
        <v>339</v>
      </c>
      <c r="C4" s="12" t="s">
        <v>604</v>
      </c>
      <c r="D4" s="12" t="s">
        <v>340</v>
      </c>
      <c r="E4" s="12" t="s">
        <v>605</v>
      </c>
      <c r="F4" s="12" t="s">
        <v>606</v>
      </c>
      <c r="G4" s="12" t="s">
        <v>607</v>
      </c>
      <c r="H4" s="13" t="s">
        <v>608</v>
      </c>
      <c r="I4" s="14" t="s">
        <v>341</v>
      </c>
      <c r="J4" s="12" t="s">
        <v>342</v>
      </c>
      <c r="K4" s="12" t="s">
        <v>293</v>
      </c>
      <c r="L4" s="15" t="s">
        <v>894</v>
      </c>
      <c r="M4" s="16" t="s">
        <v>609</v>
      </c>
      <c r="N4" s="14" t="s">
        <v>343</v>
      </c>
      <c r="O4" s="12" t="s">
        <v>1863</v>
      </c>
      <c r="P4" s="12" t="s">
        <v>1550</v>
      </c>
      <c r="Q4" s="13" t="s">
        <v>1551</v>
      </c>
      <c r="R4" s="17" t="s">
        <v>1866</v>
      </c>
      <c r="S4" s="18" t="s">
        <v>610</v>
      </c>
    </row>
    <row r="5" spans="1:19" ht="27">
      <c r="A5" s="895" t="s">
        <v>611</v>
      </c>
      <c r="B5" s="419" t="s">
        <v>272</v>
      </c>
      <c r="C5" s="23">
        <v>1</v>
      </c>
      <c r="D5" s="23">
        <v>1</v>
      </c>
      <c r="E5" s="23">
        <v>0</v>
      </c>
      <c r="F5" s="23">
        <v>11</v>
      </c>
      <c r="G5" s="23">
        <v>5</v>
      </c>
      <c r="H5" s="897">
        <v>0</v>
      </c>
      <c r="I5" s="419">
        <v>1</v>
      </c>
      <c r="J5" s="23">
        <v>1</v>
      </c>
      <c r="K5" s="27">
        <v>368392</v>
      </c>
      <c r="L5" s="27">
        <v>368392</v>
      </c>
      <c r="M5" s="23" t="s">
        <v>2080</v>
      </c>
      <c r="N5" s="27"/>
      <c r="O5" s="23"/>
      <c r="P5" s="27">
        <v>302399</v>
      </c>
      <c r="Q5" s="897"/>
      <c r="R5" s="22"/>
      <c r="S5" s="23"/>
    </row>
    <row r="6" spans="1:17" ht="27">
      <c r="A6" s="896" t="s">
        <v>611</v>
      </c>
      <c r="B6" s="231" t="s">
        <v>273</v>
      </c>
      <c r="C6" s="29">
        <v>0</v>
      </c>
      <c r="D6" s="29">
        <v>0</v>
      </c>
      <c r="E6" s="29">
        <v>0</v>
      </c>
      <c r="F6" s="29">
        <v>8</v>
      </c>
      <c r="G6" s="29">
        <v>3</v>
      </c>
      <c r="H6" s="232">
        <v>0</v>
      </c>
      <c r="I6" s="231">
        <v>0</v>
      </c>
      <c r="J6" s="29"/>
      <c r="K6" s="29"/>
      <c r="L6" s="29"/>
      <c r="M6" s="30"/>
      <c r="N6" s="29"/>
      <c r="O6" s="29"/>
      <c r="P6" s="29"/>
      <c r="Q6" s="232"/>
    </row>
    <row r="7" spans="1:17" ht="27">
      <c r="A7" s="896" t="s">
        <v>611</v>
      </c>
      <c r="B7" s="231" t="s">
        <v>274</v>
      </c>
      <c r="C7" s="29">
        <v>0</v>
      </c>
      <c r="D7" s="29">
        <v>0</v>
      </c>
      <c r="E7" s="29">
        <v>0</v>
      </c>
      <c r="F7" s="29">
        <v>4</v>
      </c>
      <c r="G7" s="29">
        <v>1</v>
      </c>
      <c r="H7" s="232">
        <v>0</v>
      </c>
      <c r="I7" s="231">
        <v>0</v>
      </c>
      <c r="J7" s="29"/>
      <c r="K7" s="29"/>
      <c r="L7" s="29"/>
      <c r="M7" s="31"/>
      <c r="N7" s="29"/>
      <c r="O7" s="29"/>
      <c r="P7" s="29"/>
      <c r="Q7" s="232"/>
    </row>
    <row r="8" spans="1:17" ht="27">
      <c r="A8" s="896" t="s">
        <v>611</v>
      </c>
      <c r="B8" s="231" t="s">
        <v>275</v>
      </c>
      <c r="C8" s="29">
        <v>1</v>
      </c>
      <c r="D8" s="29">
        <v>1</v>
      </c>
      <c r="E8" s="29">
        <v>0</v>
      </c>
      <c r="F8" s="29">
        <v>8</v>
      </c>
      <c r="G8" s="29">
        <v>1</v>
      </c>
      <c r="H8" s="232">
        <v>5</v>
      </c>
      <c r="I8" s="231">
        <v>0</v>
      </c>
      <c r="J8" s="29"/>
      <c r="K8" s="29"/>
      <c r="L8" s="29"/>
      <c r="M8" s="31"/>
      <c r="N8" s="29"/>
      <c r="O8" s="29"/>
      <c r="P8" s="29"/>
      <c r="Q8" s="232"/>
    </row>
    <row r="9" spans="1:17" ht="27">
      <c r="A9" s="896" t="s">
        <v>611</v>
      </c>
      <c r="B9" s="231" t="s">
        <v>276</v>
      </c>
      <c r="C9" s="29">
        <v>1</v>
      </c>
      <c r="D9" s="29">
        <v>1</v>
      </c>
      <c r="E9" s="29">
        <v>0</v>
      </c>
      <c r="F9" s="29">
        <v>13</v>
      </c>
      <c r="G9" s="29">
        <v>0</v>
      </c>
      <c r="H9" s="232">
        <v>4</v>
      </c>
      <c r="I9" s="231">
        <v>0</v>
      </c>
      <c r="J9" s="29"/>
      <c r="K9" s="29"/>
      <c r="L9" s="29"/>
      <c r="M9" s="31"/>
      <c r="N9" s="29"/>
      <c r="O9" s="29"/>
      <c r="P9" s="29"/>
      <c r="Q9" s="232"/>
    </row>
    <row r="10" spans="1:17" ht="27">
      <c r="A10" s="896" t="s">
        <v>611</v>
      </c>
      <c r="B10" s="231" t="s">
        <v>277</v>
      </c>
      <c r="C10" s="29">
        <v>2</v>
      </c>
      <c r="D10" s="29">
        <v>2</v>
      </c>
      <c r="E10" s="29">
        <v>0</v>
      </c>
      <c r="F10" s="29">
        <v>11</v>
      </c>
      <c r="G10" s="29">
        <v>0</v>
      </c>
      <c r="H10" s="232">
        <v>3</v>
      </c>
      <c r="I10" s="231">
        <v>0</v>
      </c>
      <c r="J10" s="29"/>
      <c r="K10" s="29"/>
      <c r="L10" s="29"/>
      <c r="M10" s="31"/>
      <c r="N10" s="29"/>
      <c r="O10" s="29"/>
      <c r="P10" s="29"/>
      <c r="Q10" s="232"/>
    </row>
    <row r="11" spans="1:17" ht="27">
      <c r="A11" s="896" t="s">
        <v>611</v>
      </c>
      <c r="B11" s="231" t="s">
        <v>278</v>
      </c>
      <c r="C11" s="29">
        <v>0</v>
      </c>
      <c r="D11" s="29">
        <v>0</v>
      </c>
      <c r="E11" s="29">
        <v>0</v>
      </c>
      <c r="F11" s="29">
        <v>16</v>
      </c>
      <c r="G11" s="29">
        <v>0</v>
      </c>
      <c r="H11" s="232">
        <v>2</v>
      </c>
      <c r="I11" s="231">
        <v>1</v>
      </c>
      <c r="J11" s="29">
        <v>1</v>
      </c>
      <c r="K11" s="32">
        <v>92280</v>
      </c>
      <c r="L11" s="32">
        <v>92280</v>
      </c>
      <c r="M11" s="31"/>
      <c r="N11" s="29"/>
      <c r="O11" s="29"/>
      <c r="P11" s="32">
        <v>36917</v>
      </c>
      <c r="Q11" s="232"/>
    </row>
    <row r="12" spans="1:17" ht="27">
      <c r="A12" s="896" t="s">
        <v>611</v>
      </c>
      <c r="B12" s="231" t="s">
        <v>279</v>
      </c>
      <c r="C12" s="29">
        <v>1</v>
      </c>
      <c r="D12" s="29">
        <v>1</v>
      </c>
      <c r="E12" s="29">
        <v>0</v>
      </c>
      <c r="F12" s="29">
        <v>13</v>
      </c>
      <c r="G12" s="29">
        <v>3</v>
      </c>
      <c r="H12" s="232">
        <v>0</v>
      </c>
      <c r="I12" s="231">
        <v>2</v>
      </c>
      <c r="J12" s="29">
        <v>2</v>
      </c>
      <c r="K12" s="32">
        <v>289407</v>
      </c>
      <c r="L12" s="32">
        <v>289407</v>
      </c>
      <c r="M12" s="31"/>
      <c r="N12" s="29"/>
      <c r="O12" s="29"/>
      <c r="P12" s="32">
        <v>131692</v>
      </c>
      <c r="Q12" s="232"/>
    </row>
    <row r="13" spans="1:17" ht="27">
      <c r="A13" s="896" t="s">
        <v>611</v>
      </c>
      <c r="B13" s="231" t="s">
        <v>280</v>
      </c>
      <c r="C13" s="29">
        <v>1</v>
      </c>
      <c r="D13" s="29">
        <v>1</v>
      </c>
      <c r="E13" s="29">
        <v>0</v>
      </c>
      <c r="F13" s="29">
        <v>9</v>
      </c>
      <c r="G13" s="29">
        <v>3</v>
      </c>
      <c r="H13" s="232">
        <v>0</v>
      </c>
      <c r="I13" s="231">
        <v>1</v>
      </c>
      <c r="J13" s="29">
        <v>1</v>
      </c>
      <c r="K13" s="32">
        <v>56084</v>
      </c>
      <c r="L13" s="32">
        <v>56084</v>
      </c>
      <c r="M13" s="31"/>
      <c r="N13" s="29"/>
      <c r="O13" s="29"/>
      <c r="P13" s="32">
        <v>11690</v>
      </c>
      <c r="Q13" s="232"/>
    </row>
    <row r="14" spans="1:17" ht="27">
      <c r="A14" s="896" t="s">
        <v>611</v>
      </c>
      <c r="B14" s="231" t="s">
        <v>281</v>
      </c>
      <c r="C14" s="29">
        <v>2</v>
      </c>
      <c r="D14" s="29">
        <v>2</v>
      </c>
      <c r="E14" s="29">
        <v>0</v>
      </c>
      <c r="F14" s="29">
        <v>11</v>
      </c>
      <c r="G14" s="29">
        <v>3</v>
      </c>
      <c r="H14" s="232">
        <v>1</v>
      </c>
      <c r="I14" s="231">
        <v>0</v>
      </c>
      <c r="J14" s="29"/>
      <c r="K14" s="29"/>
      <c r="L14" s="29"/>
      <c r="M14" s="31"/>
      <c r="N14" s="29"/>
      <c r="O14" s="29"/>
      <c r="P14" s="29"/>
      <c r="Q14" s="232"/>
    </row>
    <row r="15" spans="1:17" ht="27">
      <c r="A15" s="896" t="s">
        <v>611</v>
      </c>
      <c r="B15" s="231" t="s">
        <v>282</v>
      </c>
      <c r="C15" s="29">
        <v>2</v>
      </c>
      <c r="D15" s="29">
        <v>1</v>
      </c>
      <c r="E15" s="29">
        <v>0</v>
      </c>
      <c r="F15" s="29">
        <v>19</v>
      </c>
      <c r="G15" s="29">
        <v>1</v>
      </c>
      <c r="H15" s="232">
        <v>0</v>
      </c>
      <c r="I15" s="231">
        <v>0</v>
      </c>
      <c r="J15" s="29"/>
      <c r="K15" s="29"/>
      <c r="L15" s="29"/>
      <c r="M15" s="31"/>
      <c r="N15" s="29"/>
      <c r="O15" s="29"/>
      <c r="P15" s="29"/>
      <c r="Q15" s="232"/>
    </row>
    <row r="16" spans="1:17" ht="27">
      <c r="A16" s="896" t="s">
        <v>611</v>
      </c>
      <c r="B16" s="231" t="s">
        <v>283</v>
      </c>
      <c r="C16" s="29">
        <v>1</v>
      </c>
      <c r="D16" s="29">
        <v>1</v>
      </c>
      <c r="E16" s="29">
        <v>0</v>
      </c>
      <c r="F16" s="29">
        <v>4</v>
      </c>
      <c r="G16" s="29">
        <v>1</v>
      </c>
      <c r="H16" s="232">
        <v>0</v>
      </c>
      <c r="I16" s="231">
        <v>1</v>
      </c>
      <c r="J16" s="29">
        <v>1</v>
      </c>
      <c r="K16" s="32">
        <v>35848</v>
      </c>
      <c r="L16" s="32">
        <v>35848</v>
      </c>
      <c r="M16" s="31"/>
      <c r="N16" s="29"/>
      <c r="O16" s="29"/>
      <c r="P16" s="29">
        <v>0</v>
      </c>
      <c r="Q16" s="232"/>
    </row>
    <row r="17" spans="1:17" ht="27">
      <c r="A17" s="896" t="s">
        <v>611</v>
      </c>
      <c r="B17" s="231" t="s">
        <v>284</v>
      </c>
      <c r="C17" s="29">
        <v>1</v>
      </c>
      <c r="D17" s="29">
        <v>1</v>
      </c>
      <c r="E17" s="29">
        <v>0</v>
      </c>
      <c r="F17" s="29">
        <v>14</v>
      </c>
      <c r="G17" s="29">
        <v>2</v>
      </c>
      <c r="H17" s="232">
        <v>5</v>
      </c>
      <c r="I17" s="231">
        <v>2</v>
      </c>
      <c r="J17" s="29">
        <v>2</v>
      </c>
      <c r="K17" s="32">
        <v>147909</v>
      </c>
      <c r="L17" s="32">
        <v>147909</v>
      </c>
      <c r="M17" s="31"/>
      <c r="N17" s="29"/>
      <c r="O17" s="29"/>
      <c r="P17" s="32">
        <v>47884</v>
      </c>
      <c r="Q17" s="232"/>
    </row>
    <row r="18" spans="1:17" ht="27">
      <c r="A18" s="896" t="s">
        <v>611</v>
      </c>
      <c r="B18" s="231" t="s">
        <v>285</v>
      </c>
      <c r="C18" s="29">
        <v>1</v>
      </c>
      <c r="D18" s="29">
        <v>1</v>
      </c>
      <c r="E18" s="29">
        <v>0</v>
      </c>
      <c r="F18" s="29">
        <v>7</v>
      </c>
      <c r="G18" s="29">
        <v>4</v>
      </c>
      <c r="H18" s="232">
        <v>2</v>
      </c>
      <c r="I18" s="231">
        <v>1</v>
      </c>
      <c r="J18" s="29">
        <v>1</v>
      </c>
      <c r="K18" s="32">
        <v>19364</v>
      </c>
      <c r="L18" s="32">
        <v>19364</v>
      </c>
      <c r="M18" s="31"/>
      <c r="N18" s="29"/>
      <c r="O18" s="29"/>
      <c r="P18" s="29">
        <v>0</v>
      </c>
      <c r="Q18" s="232"/>
    </row>
    <row r="19" spans="1:17" ht="27">
      <c r="A19" s="896" t="s">
        <v>611</v>
      </c>
      <c r="B19" s="231" t="s">
        <v>286</v>
      </c>
      <c r="C19" s="29">
        <v>1</v>
      </c>
      <c r="D19" s="29">
        <v>1</v>
      </c>
      <c r="E19" s="29">
        <v>0</v>
      </c>
      <c r="F19" s="29">
        <v>27</v>
      </c>
      <c r="G19" s="29">
        <v>1</v>
      </c>
      <c r="H19" s="232">
        <v>0</v>
      </c>
      <c r="I19" s="231">
        <v>2</v>
      </c>
      <c r="J19" s="29">
        <v>2</v>
      </c>
      <c r="K19" s="32">
        <v>187861</v>
      </c>
      <c r="L19" s="32">
        <v>187861</v>
      </c>
      <c r="M19" s="31"/>
      <c r="N19" s="29"/>
      <c r="O19" s="29"/>
      <c r="P19" s="29">
        <v>0</v>
      </c>
      <c r="Q19" s="232"/>
    </row>
    <row r="20" spans="1:17" ht="27">
      <c r="A20" s="896" t="s">
        <v>611</v>
      </c>
      <c r="B20" s="231" t="s">
        <v>287</v>
      </c>
      <c r="C20" s="29">
        <v>1</v>
      </c>
      <c r="D20" s="29">
        <v>1</v>
      </c>
      <c r="E20" s="29">
        <v>0</v>
      </c>
      <c r="F20" s="29">
        <v>4</v>
      </c>
      <c r="G20" s="29">
        <v>2</v>
      </c>
      <c r="H20" s="232">
        <v>0</v>
      </c>
      <c r="I20" s="231">
        <v>1</v>
      </c>
      <c r="J20" s="29">
        <v>1</v>
      </c>
      <c r="K20" s="32">
        <v>2362</v>
      </c>
      <c r="L20" s="32">
        <v>2362</v>
      </c>
      <c r="M20" s="31"/>
      <c r="N20" s="29"/>
      <c r="O20" s="29"/>
      <c r="P20" s="29">
        <v>0</v>
      </c>
      <c r="Q20" s="232"/>
    </row>
    <row r="21" spans="1:17" ht="27">
      <c r="A21" s="896" t="s">
        <v>611</v>
      </c>
      <c r="B21" s="231" t="s">
        <v>288</v>
      </c>
      <c r="C21" s="29">
        <v>1</v>
      </c>
      <c r="D21" s="29">
        <v>1</v>
      </c>
      <c r="E21" s="29">
        <v>0</v>
      </c>
      <c r="F21" s="29">
        <v>3</v>
      </c>
      <c r="G21" s="29">
        <v>1</v>
      </c>
      <c r="H21" s="232">
        <v>0</v>
      </c>
      <c r="I21" s="231">
        <v>0</v>
      </c>
      <c r="J21" s="29"/>
      <c r="K21" s="29"/>
      <c r="L21" s="29"/>
      <c r="M21" s="31"/>
      <c r="N21" s="29"/>
      <c r="O21" s="29"/>
      <c r="P21" s="29"/>
      <c r="Q21" s="232"/>
    </row>
    <row r="22" spans="1:17" ht="27">
      <c r="A22" s="896" t="s">
        <v>611</v>
      </c>
      <c r="B22" s="231" t="s">
        <v>1779</v>
      </c>
      <c r="C22" s="29">
        <v>1</v>
      </c>
      <c r="D22" s="29">
        <v>1</v>
      </c>
      <c r="E22" s="29">
        <v>0</v>
      </c>
      <c r="F22" s="29">
        <v>8</v>
      </c>
      <c r="G22" s="29">
        <v>1</v>
      </c>
      <c r="H22" s="232">
        <v>0</v>
      </c>
      <c r="I22" s="231">
        <v>1</v>
      </c>
      <c r="J22" s="29">
        <v>1</v>
      </c>
      <c r="K22" s="32">
        <v>42744</v>
      </c>
      <c r="L22" s="32">
        <v>42744</v>
      </c>
      <c r="M22" s="31"/>
      <c r="N22" s="29"/>
      <c r="O22" s="29"/>
      <c r="P22" s="29">
        <v>0</v>
      </c>
      <c r="Q22" s="232"/>
    </row>
    <row r="23" spans="1:17" ht="27">
      <c r="A23" s="896" t="s">
        <v>611</v>
      </c>
      <c r="B23" s="231" t="s">
        <v>1780</v>
      </c>
      <c r="C23" s="29">
        <v>3</v>
      </c>
      <c r="D23" s="29">
        <v>3</v>
      </c>
      <c r="E23" s="29">
        <v>0</v>
      </c>
      <c r="F23" s="29">
        <v>294</v>
      </c>
      <c r="G23" s="29">
        <v>1</v>
      </c>
      <c r="H23" s="232">
        <v>2</v>
      </c>
      <c r="I23" s="231">
        <v>5</v>
      </c>
      <c r="J23" s="29">
        <v>5</v>
      </c>
      <c r="K23" s="32">
        <v>1732407</v>
      </c>
      <c r="L23" s="32">
        <v>1732407</v>
      </c>
      <c r="M23" s="31"/>
      <c r="N23" s="29"/>
      <c r="O23" s="29"/>
      <c r="P23" s="32">
        <v>159393</v>
      </c>
      <c r="Q23" s="232"/>
    </row>
    <row r="24" spans="1:17" ht="27">
      <c r="A24" s="896" t="s">
        <v>611</v>
      </c>
      <c r="B24" s="231" t="s">
        <v>1781</v>
      </c>
      <c r="C24" s="29">
        <v>2</v>
      </c>
      <c r="D24" s="29">
        <v>1</v>
      </c>
      <c r="E24" s="29">
        <v>0</v>
      </c>
      <c r="F24" s="29">
        <v>10</v>
      </c>
      <c r="G24" s="29">
        <v>3</v>
      </c>
      <c r="H24" s="232">
        <v>0</v>
      </c>
      <c r="I24" s="231">
        <v>0</v>
      </c>
      <c r="J24" s="29"/>
      <c r="K24" s="29"/>
      <c r="L24" s="29"/>
      <c r="M24" s="31"/>
      <c r="N24" s="29"/>
      <c r="O24" s="29"/>
      <c r="P24" s="29"/>
      <c r="Q24" s="232"/>
    </row>
    <row r="25" spans="1:17" ht="27">
      <c r="A25" s="896" t="s">
        <v>611</v>
      </c>
      <c r="B25" s="231" t="s">
        <v>291</v>
      </c>
      <c r="C25" s="29">
        <v>1</v>
      </c>
      <c r="D25" s="29">
        <v>1</v>
      </c>
      <c r="E25" s="29">
        <v>0</v>
      </c>
      <c r="F25" s="29">
        <v>34</v>
      </c>
      <c r="G25" s="29">
        <v>0</v>
      </c>
      <c r="H25" s="232">
        <v>0</v>
      </c>
      <c r="I25" s="231">
        <v>2</v>
      </c>
      <c r="J25" s="29">
        <v>2</v>
      </c>
      <c r="K25" s="32">
        <v>206690</v>
      </c>
      <c r="L25" s="32">
        <v>206690</v>
      </c>
      <c r="M25" s="31"/>
      <c r="N25" s="29"/>
      <c r="O25" s="29"/>
      <c r="P25" s="32">
        <v>21656</v>
      </c>
      <c r="Q25" s="232"/>
    </row>
    <row r="26" spans="1:17" ht="27">
      <c r="A26" s="896" t="s">
        <v>611</v>
      </c>
      <c r="B26" s="231" t="s">
        <v>1782</v>
      </c>
      <c r="C26" s="29">
        <v>0</v>
      </c>
      <c r="D26" s="29">
        <v>0</v>
      </c>
      <c r="E26" s="29">
        <v>0</v>
      </c>
      <c r="F26" s="29">
        <v>1</v>
      </c>
      <c r="G26" s="29">
        <v>0</v>
      </c>
      <c r="H26" s="232">
        <v>0</v>
      </c>
      <c r="I26" s="231">
        <v>0</v>
      </c>
      <c r="J26" s="29"/>
      <c r="K26" s="29"/>
      <c r="L26" s="29"/>
      <c r="M26" s="31"/>
      <c r="N26" s="29"/>
      <c r="O26" s="29"/>
      <c r="P26" s="29"/>
      <c r="Q26" s="232"/>
    </row>
    <row r="27" spans="1:17" ht="27">
      <c r="A27" s="896" t="s">
        <v>611</v>
      </c>
      <c r="B27" s="231" t="s">
        <v>1783</v>
      </c>
      <c r="C27" s="29">
        <v>0</v>
      </c>
      <c r="D27" s="29">
        <v>0</v>
      </c>
      <c r="E27" s="29">
        <v>0</v>
      </c>
      <c r="F27" s="29">
        <v>16</v>
      </c>
      <c r="G27" s="29">
        <v>1</v>
      </c>
      <c r="H27" s="232">
        <v>0</v>
      </c>
      <c r="I27" s="231">
        <v>0</v>
      </c>
      <c r="J27" s="29"/>
      <c r="K27" s="29"/>
      <c r="L27" s="29"/>
      <c r="M27" s="31"/>
      <c r="N27" s="29"/>
      <c r="O27" s="29"/>
      <c r="P27" s="29"/>
      <c r="Q27" s="232"/>
    </row>
    <row r="28" spans="1:17" ht="27">
      <c r="A28" s="896" t="s">
        <v>611</v>
      </c>
      <c r="B28" s="231" t="s">
        <v>1784</v>
      </c>
      <c r="C28" s="29">
        <v>4</v>
      </c>
      <c r="D28" s="29">
        <v>3</v>
      </c>
      <c r="E28" s="29">
        <v>0</v>
      </c>
      <c r="F28" s="29">
        <v>48</v>
      </c>
      <c r="G28" s="29">
        <v>5</v>
      </c>
      <c r="H28" s="232">
        <v>0</v>
      </c>
      <c r="I28" s="231">
        <v>2</v>
      </c>
      <c r="J28" s="29">
        <v>2</v>
      </c>
      <c r="K28" s="32">
        <v>6851</v>
      </c>
      <c r="L28" s="32">
        <v>6851</v>
      </c>
      <c r="M28" s="31"/>
      <c r="N28" s="29"/>
      <c r="O28" s="29"/>
      <c r="P28" s="29">
        <v>0</v>
      </c>
      <c r="Q28" s="232"/>
    </row>
    <row r="29" spans="1:17" ht="27">
      <c r="A29" s="896" t="s">
        <v>611</v>
      </c>
      <c r="B29" s="231" t="s">
        <v>1785</v>
      </c>
      <c r="C29" s="29">
        <v>1</v>
      </c>
      <c r="D29" s="29">
        <v>0</v>
      </c>
      <c r="E29" s="29">
        <v>0</v>
      </c>
      <c r="F29" s="29">
        <v>5</v>
      </c>
      <c r="G29" s="29">
        <v>0</v>
      </c>
      <c r="H29" s="232">
        <v>0</v>
      </c>
      <c r="I29" s="231">
        <v>0</v>
      </c>
      <c r="J29" s="29"/>
      <c r="K29" s="29"/>
      <c r="L29" s="29"/>
      <c r="M29" s="31"/>
      <c r="N29" s="29"/>
      <c r="O29" s="29"/>
      <c r="P29" s="29"/>
      <c r="Q29" s="232"/>
    </row>
    <row r="30" spans="1:17" ht="27">
      <c r="A30" s="896" t="s">
        <v>611</v>
      </c>
      <c r="B30" s="231" t="s">
        <v>1786</v>
      </c>
      <c r="C30" s="29">
        <v>5</v>
      </c>
      <c r="D30" s="29">
        <v>2</v>
      </c>
      <c r="E30" s="29">
        <v>0</v>
      </c>
      <c r="F30" s="29">
        <v>181</v>
      </c>
      <c r="G30" s="29">
        <v>0</v>
      </c>
      <c r="H30" s="232">
        <v>0</v>
      </c>
      <c r="I30" s="231">
        <v>0</v>
      </c>
      <c r="J30" s="29"/>
      <c r="K30" s="29"/>
      <c r="L30" s="29"/>
      <c r="M30" s="31"/>
      <c r="N30" s="29"/>
      <c r="O30" s="29"/>
      <c r="P30" s="29"/>
      <c r="Q30" s="232"/>
    </row>
    <row r="31" spans="1:17" ht="27">
      <c r="A31" s="896" t="s">
        <v>611</v>
      </c>
      <c r="B31" s="231" t="s">
        <v>1787</v>
      </c>
      <c r="C31" s="29">
        <v>2</v>
      </c>
      <c r="D31" s="29">
        <v>0</v>
      </c>
      <c r="E31" s="29">
        <v>0</v>
      </c>
      <c r="F31" s="29">
        <v>42</v>
      </c>
      <c r="G31" s="29">
        <v>0</v>
      </c>
      <c r="H31" s="232">
        <v>0</v>
      </c>
      <c r="I31" s="231">
        <v>0</v>
      </c>
      <c r="J31" s="29"/>
      <c r="K31" s="29"/>
      <c r="L31" s="29"/>
      <c r="M31" s="31"/>
      <c r="N31" s="29"/>
      <c r="O31" s="29"/>
      <c r="P31" s="29"/>
      <c r="Q31" s="232"/>
    </row>
    <row r="32" spans="1:17" ht="27">
      <c r="A32" s="896" t="s">
        <v>611</v>
      </c>
      <c r="B32" s="231" t="s">
        <v>1788</v>
      </c>
      <c r="C32" s="29">
        <v>1</v>
      </c>
      <c r="D32" s="29">
        <v>0</v>
      </c>
      <c r="E32" s="29">
        <v>0</v>
      </c>
      <c r="F32" s="29">
        <v>4</v>
      </c>
      <c r="G32" s="29">
        <v>1</v>
      </c>
      <c r="H32" s="232">
        <v>0</v>
      </c>
      <c r="I32" s="231">
        <v>0</v>
      </c>
      <c r="J32" s="29"/>
      <c r="K32" s="29"/>
      <c r="L32" s="29"/>
      <c r="M32" s="31"/>
      <c r="N32" s="29"/>
      <c r="O32" s="29"/>
      <c r="P32" s="29"/>
      <c r="Q32" s="232"/>
    </row>
    <row r="33" spans="1:17" ht="27">
      <c r="A33" s="896" t="s">
        <v>611</v>
      </c>
      <c r="B33" s="231" t="s">
        <v>1789</v>
      </c>
      <c r="C33" s="29">
        <v>2</v>
      </c>
      <c r="D33" s="29">
        <v>0</v>
      </c>
      <c r="E33" s="29">
        <v>0</v>
      </c>
      <c r="F33" s="29">
        <v>7</v>
      </c>
      <c r="G33" s="29">
        <v>0</v>
      </c>
      <c r="H33" s="232">
        <v>0</v>
      </c>
      <c r="I33" s="231">
        <v>1</v>
      </c>
      <c r="J33" s="29">
        <v>1</v>
      </c>
      <c r="K33" s="32">
        <v>27412</v>
      </c>
      <c r="L33" s="32">
        <v>27412</v>
      </c>
      <c r="M33" s="31"/>
      <c r="N33" s="29"/>
      <c r="O33" s="29"/>
      <c r="P33" s="32">
        <v>17685</v>
      </c>
      <c r="Q33" s="232"/>
    </row>
    <row r="34" spans="1:17" ht="27">
      <c r="A34" s="896" t="s">
        <v>611</v>
      </c>
      <c r="B34" s="231" t="s">
        <v>1790</v>
      </c>
      <c r="C34" s="29">
        <v>1</v>
      </c>
      <c r="D34" s="29">
        <v>0</v>
      </c>
      <c r="E34" s="29">
        <v>0</v>
      </c>
      <c r="F34" s="29">
        <v>16</v>
      </c>
      <c r="G34" s="29">
        <v>0</v>
      </c>
      <c r="H34" s="232">
        <v>0</v>
      </c>
      <c r="I34" s="231">
        <v>1</v>
      </c>
      <c r="J34" s="29">
        <v>1</v>
      </c>
      <c r="K34" s="32">
        <v>31445</v>
      </c>
      <c r="L34" s="32">
        <v>31445</v>
      </c>
      <c r="M34" s="31"/>
      <c r="N34" s="29"/>
      <c r="O34" s="29"/>
      <c r="P34" s="32">
        <v>20063</v>
      </c>
      <c r="Q34" s="232"/>
    </row>
    <row r="35" spans="1:17" ht="27">
      <c r="A35" s="896" t="s">
        <v>611</v>
      </c>
      <c r="B35" s="231" t="s">
        <v>1791</v>
      </c>
      <c r="C35" s="29">
        <v>1</v>
      </c>
      <c r="D35" s="29">
        <v>0</v>
      </c>
      <c r="E35" s="29">
        <v>0</v>
      </c>
      <c r="F35" s="29">
        <v>3</v>
      </c>
      <c r="G35" s="29">
        <v>0</v>
      </c>
      <c r="H35" s="232">
        <v>0</v>
      </c>
      <c r="I35" s="231">
        <v>0</v>
      </c>
      <c r="J35" s="29"/>
      <c r="K35" s="29"/>
      <c r="L35" s="29"/>
      <c r="M35" s="31"/>
      <c r="N35" s="29"/>
      <c r="O35" s="29"/>
      <c r="P35" s="29"/>
      <c r="Q35" s="232"/>
    </row>
    <row r="36" spans="1:17" ht="27">
      <c r="A36" s="896" t="s">
        <v>611</v>
      </c>
      <c r="B36" s="231" t="s">
        <v>1792</v>
      </c>
      <c r="C36" s="29">
        <v>1</v>
      </c>
      <c r="D36" s="29">
        <v>0</v>
      </c>
      <c r="E36" s="29">
        <v>0</v>
      </c>
      <c r="F36" s="29">
        <v>3</v>
      </c>
      <c r="G36" s="29">
        <v>1</v>
      </c>
      <c r="H36" s="232">
        <v>0</v>
      </c>
      <c r="I36" s="231">
        <v>0</v>
      </c>
      <c r="J36" s="29"/>
      <c r="K36" s="29"/>
      <c r="L36" s="29"/>
      <c r="M36" s="31"/>
      <c r="N36" s="29"/>
      <c r="O36" s="29"/>
      <c r="P36" s="29"/>
      <c r="Q36" s="232"/>
    </row>
    <row r="37" spans="1:17" ht="27">
      <c r="A37" s="896" t="s">
        <v>611</v>
      </c>
      <c r="B37" s="231" t="s">
        <v>1793</v>
      </c>
      <c r="C37" s="29">
        <v>1</v>
      </c>
      <c r="D37" s="29">
        <v>1</v>
      </c>
      <c r="E37" s="29">
        <v>0</v>
      </c>
      <c r="F37" s="29">
        <v>71</v>
      </c>
      <c r="G37" s="29">
        <v>0</v>
      </c>
      <c r="H37" s="232">
        <v>0</v>
      </c>
      <c r="I37" s="231">
        <v>2</v>
      </c>
      <c r="J37" s="29">
        <v>2</v>
      </c>
      <c r="K37" s="32">
        <v>3653</v>
      </c>
      <c r="L37" s="32">
        <v>3653</v>
      </c>
      <c r="M37" s="31"/>
      <c r="N37" s="29"/>
      <c r="O37" s="29"/>
      <c r="P37" s="29">
        <v>0</v>
      </c>
      <c r="Q37" s="232"/>
    </row>
    <row r="38" spans="1:17" ht="27">
      <c r="A38" s="896" t="s">
        <v>611</v>
      </c>
      <c r="B38" s="231" t="s">
        <v>1794</v>
      </c>
      <c r="C38" s="29">
        <v>1</v>
      </c>
      <c r="D38" s="29">
        <v>1</v>
      </c>
      <c r="E38" s="29">
        <v>0</v>
      </c>
      <c r="F38" s="29">
        <v>1</v>
      </c>
      <c r="G38" s="29">
        <v>0</v>
      </c>
      <c r="H38" s="232">
        <v>0</v>
      </c>
      <c r="I38" s="231">
        <v>0</v>
      </c>
      <c r="J38" s="29"/>
      <c r="K38" s="29"/>
      <c r="L38" s="29"/>
      <c r="M38" s="31"/>
      <c r="N38" s="29"/>
      <c r="O38" s="29"/>
      <c r="P38" s="29"/>
      <c r="Q38" s="232"/>
    </row>
    <row r="39" spans="1:17" ht="27">
      <c r="A39" s="896" t="s">
        <v>611</v>
      </c>
      <c r="B39" s="231" t="s">
        <v>311</v>
      </c>
      <c r="C39" s="29">
        <v>3</v>
      </c>
      <c r="D39" s="29">
        <v>1</v>
      </c>
      <c r="E39" s="29">
        <v>0</v>
      </c>
      <c r="F39" s="29">
        <v>287</v>
      </c>
      <c r="G39" s="29">
        <v>1</v>
      </c>
      <c r="H39" s="232">
        <v>1</v>
      </c>
      <c r="I39" s="231">
        <v>5</v>
      </c>
      <c r="J39" s="29">
        <v>5</v>
      </c>
      <c r="K39" s="32">
        <v>129340</v>
      </c>
      <c r="L39" s="32">
        <v>129340</v>
      </c>
      <c r="M39" s="31"/>
      <c r="N39" s="29"/>
      <c r="O39" s="29"/>
      <c r="P39" s="29">
        <v>0</v>
      </c>
      <c r="Q39" s="232"/>
    </row>
    <row r="40" spans="1:17" ht="27">
      <c r="A40" s="896" t="s">
        <v>611</v>
      </c>
      <c r="B40" s="231" t="s">
        <v>312</v>
      </c>
      <c r="C40" s="29">
        <v>1</v>
      </c>
      <c r="D40" s="29">
        <v>1</v>
      </c>
      <c r="E40" s="29">
        <v>0</v>
      </c>
      <c r="F40" s="29">
        <v>37</v>
      </c>
      <c r="G40" s="29">
        <v>3</v>
      </c>
      <c r="H40" s="232">
        <v>1</v>
      </c>
      <c r="I40" s="231">
        <v>0</v>
      </c>
      <c r="J40" s="29"/>
      <c r="K40" s="29"/>
      <c r="L40" s="29"/>
      <c r="M40" s="31"/>
      <c r="N40" s="29"/>
      <c r="O40" s="29"/>
      <c r="P40" s="29"/>
      <c r="Q40" s="232"/>
    </row>
    <row r="41" spans="1:17" ht="27">
      <c r="A41" s="896" t="s">
        <v>611</v>
      </c>
      <c r="B41" s="898" t="s">
        <v>313</v>
      </c>
      <c r="C41" s="33">
        <v>1</v>
      </c>
      <c r="D41" s="33">
        <v>0</v>
      </c>
      <c r="E41" s="33">
        <v>0</v>
      </c>
      <c r="F41" s="33">
        <v>7</v>
      </c>
      <c r="G41" s="33">
        <v>0</v>
      </c>
      <c r="H41" s="899">
        <v>0</v>
      </c>
      <c r="I41" s="898">
        <v>0</v>
      </c>
      <c r="J41" s="33"/>
      <c r="K41" s="33"/>
      <c r="L41" s="33"/>
      <c r="M41" s="183"/>
      <c r="N41" s="34"/>
      <c r="O41" s="34"/>
      <c r="P41" s="34"/>
      <c r="Q41" s="622"/>
    </row>
    <row r="42" spans="1:17" ht="27">
      <c r="A42" s="896" t="s">
        <v>611</v>
      </c>
      <c r="B42" s="898" t="s">
        <v>314</v>
      </c>
      <c r="C42" s="33">
        <v>2</v>
      </c>
      <c r="D42" s="33">
        <v>1</v>
      </c>
      <c r="E42" s="33">
        <v>0</v>
      </c>
      <c r="F42" s="33">
        <v>11</v>
      </c>
      <c r="G42" s="33">
        <v>0</v>
      </c>
      <c r="H42" s="899">
        <v>0</v>
      </c>
      <c r="I42" s="898">
        <v>0</v>
      </c>
      <c r="J42" s="33"/>
      <c r="K42" s="33"/>
      <c r="L42" s="33"/>
      <c r="M42" s="183"/>
      <c r="N42" s="34"/>
      <c r="O42" s="34"/>
      <c r="P42" s="34"/>
      <c r="Q42" s="622"/>
    </row>
    <row r="43" spans="1:17" ht="27">
      <c r="A43" s="896" t="s">
        <v>611</v>
      </c>
      <c r="B43" s="898" t="s">
        <v>315</v>
      </c>
      <c r="C43" s="33">
        <v>3</v>
      </c>
      <c r="D43" s="33">
        <v>2</v>
      </c>
      <c r="E43" s="33">
        <v>0</v>
      </c>
      <c r="F43" s="33">
        <v>40</v>
      </c>
      <c r="G43" s="33">
        <v>5</v>
      </c>
      <c r="H43" s="899">
        <v>0</v>
      </c>
      <c r="I43" s="898">
        <v>1</v>
      </c>
      <c r="J43" s="33">
        <v>1</v>
      </c>
      <c r="K43" s="35">
        <v>50400</v>
      </c>
      <c r="L43" s="35">
        <v>50400</v>
      </c>
      <c r="M43" s="183"/>
      <c r="N43" s="34"/>
      <c r="O43" s="34"/>
      <c r="P43" s="34">
        <v>0</v>
      </c>
      <c r="Q43" s="622"/>
    </row>
    <row r="44" spans="1:17" ht="27">
      <c r="A44" s="896" t="s">
        <v>611</v>
      </c>
      <c r="B44" s="898" t="s">
        <v>316</v>
      </c>
      <c r="C44" s="33">
        <v>2</v>
      </c>
      <c r="D44" s="33">
        <v>2</v>
      </c>
      <c r="E44" s="33">
        <v>0</v>
      </c>
      <c r="F44" s="33">
        <v>27</v>
      </c>
      <c r="G44" s="33">
        <v>21</v>
      </c>
      <c r="H44" s="899">
        <v>2</v>
      </c>
      <c r="I44" s="898">
        <v>8</v>
      </c>
      <c r="J44" s="33" t="s">
        <v>317</v>
      </c>
      <c r="K44" s="35">
        <v>580868</v>
      </c>
      <c r="L44" s="33" t="s">
        <v>317</v>
      </c>
      <c r="M44" s="183"/>
      <c r="N44" s="34"/>
      <c r="O44" s="34"/>
      <c r="P44" s="36">
        <v>119867</v>
      </c>
      <c r="Q44" s="622"/>
    </row>
    <row r="45" spans="1:17" ht="27">
      <c r="A45" s="896" t="s">
        <v>611</v>
      </c>
      <c r="B45" s="898" t="s">
        <v>318</v>
      </c>
      <c r="C45" s="33">
        <v>2</v>
      </c>
      <c r="D45" s="33">
        <v>2</v>
      </c>
      <c r="E45" s="33">
        <v>0</v>
      </c>
      <c r="F45" s="33">
        <v>52</v>
      </c>
      <c r="G45" s="33">
        <v>21</v>
      </c>
      <c r="H45" s="899">
        <v>2</v>
      </c>
      <c r="I45" s="898">
        <v>1</v>
      </c>
      <c r="J45" s="33">
        <v>1</v>
      </c>
      <c r="K45" s="35">
        <v>737817</v>
      </c>
      <c r="L45" s="35">
        <v>737817</v>
      </c>
      <c r="M45" s="183"/>
      <c r="N45" s="34"/>
      <c r="O45" s="34"/>
      <c r="P45" s="36">
        <v>9450</v>
      </c>
      <c r="Q45" s="622"/>
    </row>
    <row r="46" spans="1:17" ht="27">
      <c r="A46" s="896" t="s">
        <v>611</v>
      </c>
      <c r="B46" s="898" t="s">
        <v>319</v>
      </c>
      <c r="C46" s="33">
        <v>1</v>
      </c>
      <c r="D46" s="33">
        <v>1</v>
      </c>
      <c r="E46" s="33">
        <v>0</v>
      </c>
      <c r="F46" s="33">
        <v>42</v>
      </c>
      <c r="G46" s="33">
        <v>0</v>
      </c>
      <c r="H46" s="899">
        <v>9</v>
      </c>
      <c r="I46" s="898">
        <v>2</v>
      </c>
      <c r="J46" s="33">
        <v>2</v>
      </c>
      <c r="K46" s="35">
        <v>6716757</v>
      </c>
      <c r="L46" s="35">
        <v>6716757</v>
      </c>
      <c r="M46" s="183"/>
      <c r="N46" s="34"/>
      <c r="O46" s="34"/>
      <c r="P46" s="36">
        <v>7896</v>
      </c>
      <c r="Q46" s="622"/>
    </row>
    <row r="47" spans="1:17" ht="27">
      <c r="A47" s="896" t="s">
        <v>611</v>
      </c>
      <c r="B47" s="898" t="s">
        <v>320</v>
      </c>
      <c r="C47" s="33">
        <v>2</v>
      </c>
      <c r="D47" s="33">
        <v>0</v>
      </c>
      <c r="E47" s="33">
        <v>1</v>
      </c>
      <c r="F47" s="33">
        <v>14</v>
      </c>
      <c r="G47" s="33">
        <v>1</v>
      </c>
      <c r="H47" s="899">
        <v>7</v>
      </c>
      <c r="I47" s="898">
        <v>2</v>
      </c>
      <c r="J47" s="33">
        <v>2</v>
      </c>
      <c r="K47" s="35">
        <v>211229</v>
      </c>
      <c r="L47" s="35">
        <v>211299</v>
      </c>
      <c r="M47" s="183"/>
      <c r="N47" s="34"/>
      <c r="O47" s="34"/>
      <c r="P47" s="36">
        <v>95011</v>
      </c>
      <c r="Q47" s="622"/>
    </row>
    <row r="48" spans="1:17" ht="27">
      <c r="A48" s="896" t="s">
        <v>611</v>
      </c>
      <c r="B48" s="898" t="s">
        <v>321</v>
      </c>
      <c r="C48" s="33">
        <v>1</v>
      </c>
      <c r="D48" s="33">
        <v>1</v>
      </c>
      <c r="E48" s="33">
        <v>0</v>
      </c>
      <c r="F48" s="33">
        <v>38</v>
      </c>
      <c r="G48" s="33">
        <v>1</v>
      </c>
      <c r="H48" s="899">
        <v>0</v>
      </c>
      <c r="I48" s="898">
        <v>2</v>
      </c>
      <c r="J48" s="33">
        <v>2</v>
      </c>
      <c r="K48" s="35">
        <v>506619</v>
      </c>
      <c r="L48" s="35">
        <v>506619</v>
      </c>
      <c r="M48" s="183"/>
      <c r="N48" s="34"/>
      <c r="O48" s="34"/>
      <c r="P48" s="36">
        <v>182335</v>
      </c>
      <c r="Q48" s="622"/>
    </row>
    <row r="49" spans="1:17" ht="27">
      <c r="A49" s="896" t="s">
        <v>611</v>
      </c>
      <c r="B49" s="898" t="s">
        <v>322</v>
      </c>
      <c r="C49" s="33">
        <v>2</v>
      </c>
      <c r="D49" s="33">
        <v>0</v>
      </c>
      <c r="E49" s="33">
        <v>1</v>
      </c>
      <c r="F49" s="33">
        <v>8</v>
      </c>
      <c r="G49" s="33">
        <v>0</v>
      </c>
      <c r="H49" s="899">
        <v>0</v>
      </c>
      <c r="I49" s="898">
        <v>0</v>
      </c>
      <c r="J49" s="33"/>
      <c r="K49" s="33"/>
      <c r="L49" s="33"/>
      <c r="M49" s="183"/>
      <c r="N49" s="34"/>
      <c r="O49" s="34"/>
      <c r="P49" s="34"/>
      <c r="Q49" s="622"/>
    </row>
    <row r="50" spans="1:17" ht="27">
      <c r="A50" s="896" t="s">
        <v>611</v>
      </c>
      <c r="B50" s="898" t="s">
        <v>323</v>
      </c>
      <c r="C50" s="33">
        <v>2</v>
      </c>
      <c r="D50" s="33">
        <v>2</v>
      </c>
      <c r="E50" s="33">
        <v>0</v>
      </c>
      <c r="F50" s="33">
        <v>58</v>
      </c>
      <c r="G50" s="33">
        <v>19</v>
      </c>
      <c r="H50" s="899">
        <v>2</v>
      </c>
      <c r="I50" s="898">
        <v>1</v>
      </c>
      <c r="J50" s="33" t="s">
        <v>317</v>
      </c>
      <c r="K50" s="35">
        <v>892405</v>
      </c>
      <c r="L50" s="33" t="s">
        <v>317</v>
      </c>
      <c r="M50" s="183"/>
      <c r="N50" s="34"/>
      <c r="O50" s="34"/>
      <c r="P50" s="36">
        <v>127106</v>
      </c>
      <c r="Q50" s="622"/>
    </row>
    <row r="51" spans="1:17" ht="27">
      <c r="A51" s="896" t="s">
        <v>611</v>
      </c>
      <c r="B51" s="898" t="s">
        <v>324</v>
      </c>
      <c r="C51" s="33">
        <v>0</v>
      </c>
      <c r="D51" s="33">
        <v>0</v>
      </c>
      <c r="E51" s="33">
        <v>0</v>
      </c>
      <c r="F51" s="33">
        <v>10</v>
      </c>
      <c r="G51" s="33">
        <v>1</v>
      </c>
      <c r="H51" s="899">
        <v>0</v>
      </c>
      <c r="I51" s="898">
        <v>1</v>
      </c>
      <c r="J51" s="33">
        <v>1</v>
      </c>
      <c r="K51" s="35">
        <v>74763</v>
      </c>
      <c r="L51" s="35">
        <v>74763</v>
      </c>
      <c r="M51" s="183"/>
      <c r="N51" s="34"/>
      <c r="O51" s="34"/>
      <c r="P51" s="34">
        <v>0</v>
      </c>
      <c r="Q51" s="622"/>
    </row>
    <row r="52" spans="1:17" ht="27">
      <c r="A52" s="896" t="s">
        <v>611</v>
      </c>
      <c r="B52" s="898" t="s">
        <v>325</v>
      </c>
      <c r="C52" s="33">
        <v>2</v>
      </c>
      <c r="D52" s="33">
        <v>2</v>
      </c>
      <c r="E52" s="33">
        <v>0</v>
      </c>
      <c r="F52" s="33">
        <v>8</v>
      </c>
      <c r="G52" s="33">
        <v>2</v>
      </c>
      <c r="H52" s="899">
        <v>6</v>
      </c>
      <c r="I52" s="898">
        <v>2</v>
      </c>
      <c r="J52" s="33">
        <v>2</v>
      </c>
      <c r="K52" s="35">
        <v>50947</v>
      </c>
      <c r="L52" s="35">
        <v>50947</v>
      </c>
      <c r="M52" s="183"/>
      <c r="N52" s="34"/>
      <c r="O52" s="34"/>
      <c r="P52" s="34">
        <v>0</v>
      </c>
      <c r="Q52" s="622"/>
    </row>
    <row r="53" spans="1:17" ht="27">
      <c r="A53" s="896" t="s">
        <v>611</v>
      </c>
      <c r="B53" s="898" t="s">
        <v>326</v>
      </c>
      <c r="C53" s="33">
        <v>3</v>
      </c>
      <c r="D53" s="33">
        <v>3</v>
      </c>
      <c r="E53" s="33">
        <v>0</v>
      </c>
      <c r="F53" s="33">
        <v>61</v>
      </c>
      <c r="G53" s="33">
        <v>4</v>
      </c>
      <c r="H53" s="899">
        <v>6</v>
      </c>
      <c r="I53" s="898">
        <v>3</v>
      </c>
      <c r="J53" s="33">
        <v>3</v>
      </c>
      <c r="K53" s="35">
        <v>137400</v>
      </c>
      <c r="L53" s="35">
        <v>137400</v>
      </c>
      <c r="M53" s="183"/>
      <c r="N53" s="34"/>
      <c r="O53" s="34"/>
      <c r="P53" s="36">
        <v>31317</v>
      </c>
      <c r="Q53" s="622"/>
    </row>
    <row r="54" spans="1:17" ht="27">
      <c r="A54" s="896" t="s">
        <v>611</v>
      </c>
      <c r="B54" s="898" t="s">
        <v>327</v>
      </c>
      <c r="C54" s="33">
        <v>1</v>
      </c>
      <c r="D54" s="33">
        <v>1</v>
      </c>
      <c r="E54" s="33">
        <v>0</v>
      </c>
      <c r="F54" s="33">
        <v>7</v>
      </c>
      <c r="G54" s="33">
        <v>0</v>
      </c>
      <c r="H54" s="899">
        <v>6</v>
      </c>
      <c r="I54" s="898">
        <v>1</v>
      </c>
      <c r="J54" s="33">
        <v>1</v>
      </c>
      <c r="K54" s="35">
        <v>174669</v>
      </c>
      <c r="L54" s="35">
        <v>174669</v>
      </c>
      <c r="M54" s="183"/>
      <c r="N54" s="34"/>
      <c r="O54" s="34"/>
      <c r="P54" s="36">
        <v>63038</v>
      </c>
      <c r="Q54" s="622"/>
    </row>
    <row r="55" spans="1:17" ht="27">
      <c r="A55" s="896" t="s">
        <v>611</v>
      </c>
      <c r="B55" s="898" t="s">
        <v>328</v>
      </c>
      <c r="C55" s="33">
        <v>3</v>
      </c>
      <c r="D55" s="33">
        <v>1</v>
      </c>
      <c r="E55" s="33">
        <v>0</v>
      </c>
      <c r="F55" s="33">
        <v>24</v>
      </c>
      <c r="G55" s="33">
        <v>0</v>
      </c>
      <c r="H55" s="899">
        <v>6</v>
      </c>
      <c r="I55" s="898">
        <v>1</v>
      </c>
      <c r="J55" s="33">
        <v>1</v>
      </c>
      <c r="K55" s="35">
        <v>152277</v>
      </c>
      <c r="L55" s="35">
        <v>152277</v>
      </c>
      <c r="M55" s="183"/>
      <c r="N55" s="34"/>
      <c r="O55" s="34"/>
      <c r="P55" s="36">
        <v>44343</v>
      </c>
      <c r="Q55" s="622"/>
    </row>
    <row r="56" spans="1:17" ht="27">
      <c r="A56" s="896" t="s">
        <v>611</v>
      </c>
      <c r="B56" s="898" t="s">
        <v>329</v>
      </c>
      <c r="C56" s="33">
        <v>1</v>
      </c>
      <c r="D56" s="33">
        <v>1</v>
      </c>
      <c r="E56" s="33">
        <v>0</v>
      </c>
      <c r="F56" s="33">
        <v>0</v>
      </c>
      <c r="G56" s="33">
        <v>0</v>
      </c>
      <c r="H56" s="899">
        <v>0</v>
      </c>
      <c r="I56" s="898">
        <v>0</v>
      </c>
      <c r="J56" s="33"/>
      <c r="K56" s="33"/>
      <c r="L56" s="33"/>
      <c r="M56" s="183"/>
      <c r="N56" s="34"/>
      <c r="O56" s="34"/>
      <c r="P56" s="34"/>
      <c r="Q56" s="622"/>
    </row>
    <row r="57" spans="1:17" ht="27">
      <c r="A57" s="896" t="s">
        <v>611</v>
      </c>
      <c r="B57" s="898" t="s">
        <v>330</v>
      </c>
      <c r="C57" s="33">
        <v>1</v>
      </c>
      <c r="D57" s="33">
        <v>1</v>
      </c>
      <c r="E57" s="33">
        <v>0</v>
      </c>
      <c r="F57" s="33">
        <v>8</v>
      </c>
      <c r="G57" s="33">
        <v>8</v>
      </c>
      <c r="H57" s="899">
        <v>0</v>
      </c>
      <c r="I57" s="898">
        <v>1</v>
      </c>
      <c r="J57" s="33">
        <v>1</v>
      </c>
      <c r="K57" s="35">
        <v>5990</v>
      </c>
      <c r="L57" s="35">
        <v>5990</v>
      </c>
      <c r="M57" s="183"/>
      <c r="N57" s="34"/>
      <c r="O57" s="34"/>
      <c r="P57" s="34">
        <v>0</v>
      </c>
      <c r="Q57" s="622"/>
    </row>
    <row r="58" spans="1:17" ht="27">
      <c r="A58" s="896" t="s">
        <v>611</v>
      </c>
      <c r="B58" s="898" t="s">
        <v>331</v>
      </c>
      <c r="C58" s="33">
        <v>1</v>
      </c>
      <c r="D58" s="33">
        <v>0</v>
      </c>
      <c r="E58" s="33">
        <v>0</v>
      </c>
      <c r="F58" s="33">
        <v>87</v>
      </c>
      <c r="G58" s="33">
        <v>0</v>
      </c>
      <c r="H58" s="899">
        <v>1</v>
      </c>
      <c r="I58" s="898">
        <v>0</v>
      </c>
      <c r="J58" s="33"/>
      <c r="K58" s="33"/>
      <c r="L58" s="33"/>
      <c r="M58" s="183"/>
      <c r="N58" s="34"/>
      <c r="O58" s="34"/>
      <c r="P58" s="34"/>
      <c r="Q58" s="622"/>
    </row>
    <row r="59" spans="1:17" ht="27">
      <c r="A59" s="896" t="s">
        <v>611</v>
      </c>
      <c r="B59" s="898" t="s">
        <v>332</v>
      </c>
      <c r="C59" s="33">
        <v>1</v>
      </c>
      <c r="D59" s="33">
        <v>0</v>
      </c>
      <c r="E59" s="33">
        <v>0</v>
      </c>
      <c r="F59" s="33">
        <v>0</v>
      </c>
      <c r="G59" s="33">
        <v>0</v>
      </c>
      <c r="H59" s="899">
        <v>0</v>
      </c>
      <c r="I59" s="898">
        <v>0</v>
      </c>
      <c r="J59" s="33"/>
      <c r="K59" s="33"/>
      <c r="L59" s="33"/>
      <c r="M59" s="183"/>
      <c r="N59" s="34"/>
      <c r="O59" s="34"/>
      <c r="P59" s="34"/>
      <c r="Q59" s="622"/>
    </row>
    <row r="60" spans="1:17" ht="27">
      <c r="A60" s="896" t="s">
        <v>611</v>
      </c>
      <c r="B60" s="898" t="s">
        <v>333</v>
      </c>
      <c r="C60" s="33">
        <v>6</v>
      </c>
      <c r="D60" s="33">
        <v>0</v>
      </c>
      <c r="E60" s="33">
        <v>1</v>
      </c>
      <c r="F60" s="33">
        <v>64</v>
      </c>
      <c r="G60" s="33">
        <v>0</v>
      </c>
      <c r="H60" s="899">
        <v>0</v>
      </c>
      <c r="I60" s="898">
        <v>0</v>
      </c>
      <c r="J60" s="33"/>
      <c r="K60" s="33"/>
      <c r="L60" s="33"/>
      <c r="M60" s="183"/>
      <c r="N60" s="34"/>
      <c r="O60" s="34"/>
      <c r="P60" s="34"/>
      <c r="Q60" s="622"/>
    </row>
    <row r="61" spans="1:17" ht="27">
      <c r="A61" s="896" t="s">
        <v>611</v>
      </c>
      <c r="B61" s="898" t="s">
        <v>334</v>
      </c>
      <c r="C61" s="33">
        <v>2</v>
      </c>
      <c r="D61" s="33">
        <v>0</v>
      </c>
      <c r="E61" s="33">
        <v>1</v>
      </c>
      <c r="F61" s="33">
        <v>4</v>
      </c>
      <c r="G61" s="33">
        <v>0</v>
      </c>
      <c r="H61" s="899">
        <v>0</v>
      </c>
      <c r="I61" s="898">
        <v>2</v>
      </c>
      <c r="J61" s="33">
        <v>2</v>
      </c>
      <c r="K61" s="35">
        <v>231733</v>
      </c>
      <c r="L61" s="35">
        <v>231733</v>
      </c>
      <c r="M61" s="183"/>
      <c r="N61" s="34"/>
      <c r="O61" s="34"/>
      <c r="P61" s="36">
        <v>138548</v>
      </c>
      <c r="Q61" s="622"/>
    </row>
    <row r="62" spans="1:17" ht="27">
      <c r="A62" s="896" t="s">
        <v>611</v>
      </c>
      <c r="B62" s="898" t="s">
        <v>335</v>
      </c>
      <c r="C62" s="33">
        <v>4</v>
      </c>
      <c r="D62" s="33">
        <v>0</v>
      </c>
      <c r="E62" s="33">
        <v>1</v>
      </c>
      <c r="F62" s="33">
        <v>15</v>
      </c>
      <c r="G62" s="33">
        <v>0</v>
      </c>
      <c r="H62" s="899">
        <v>1</v>
      </c>
      <c r="I62" s="898">
        <v>1</v>
      </c>
      <c r="J62" s="33">
        <v>1</v>
      </c>
      <c r="K62" s="35">
        <v>4866</v>
      </c>
      <c r="L62" s="35">
        <v>4866</v>
      </c>
      <c r="M62" s="183"/>
      <c r="N62" s="34"/>
      <c r="O62" s="34"/>
      <c r="P62" s="34">
        <v>203</v>
      </c>
      <c r="Q62" s="622"/>
    </row>
    <row r="63" spans="1:17" ht="27">
      <c r="A63" s="896" t="s">
        <v>611</v>
      </c>
      <c r="B63" s="898" t="s">
        <v>336</v>
      </c>
      <c r="C63" s="33">
        <v>2</v>
      </c>
      <c r="D63" s="33">
        <v>0</v>
      </c>
      <c r="E63" s="33">
        <v>0</v>
      </c>
      <c r="F63" s="33">
        <v>14</v>
      </c>
      <c r="G63" s="33">
        <v>0</v>
      </c>
      <c r="H63" s="899">
        <v>0</v>
      </c>
      <c r="I63" s="898">
        <v>0</v>
      </c>
      <c r="J63" s="33"/>
      <c r="K63" s="33"/>
      <c r="L63" s="33"/>
      <c r="M63" s="183"/>
      <c r="N63" s="34"/>
      <c r="O63" s="34"/>
      <c r="P63" s="34"/>
      <c r="Q63" s="622"/>
    </row>
    <row r="64" spans="1:17" ht="27">
      <c r="A64" s="896" t="s">
        <v>611</v>
      </c>
      <c r="B64" s="898" t="s">
        <v>337</v>
      </c>
      <c r="C64" s="33">
        <v>1</v>
      </c>
      <c r="D64" s="33">
        <v>1</v>
      </c>
      <c r="E64" s="33">
        <v>0</v>
      </c>
      <c r="F64" s="33">
        <v>31</v>
      </c>
      <c r="G64" s="33">
        <v>0</v>
      </c>
      <c r="H64" s="899">
        <v>0</v>
      </c>
      <c r="I64" s="898">
        <v>1</v>
      </c>
      <c r="J64" s="33">
        <v>1</v>
      </c>
      <c r="K64" s="35">
        <v>2781</v>
      </c>
      <c r="L64" s="35">
        <v>2781</v>
      </c>
      <c r="M64" s="183"/>
      <c r="N64" s="34"/>
      <c r="O64" s="34"/>
      <c r="P64" s="34">
        <v>0</v>
      </c>
      <c r="Q64" s="622"/>
    </row>
    <row r="65" spans="1:17" ht="27.75" thickBot="1">
      <c r="A65" s="896" t="s">
        <v>611</v>
      </c>
      <c r="B65" s="900" t="s">
        <v>338</v>
      </c>
      <c r="C65" s="901">
        <v>4</v>
      </c>
      <c r="D65" s="901">
        <v>3</v>
      </c>
      <c r="E65" s="901">
        <v>0</v>
      </c>
      <c r="F65" s="901">
        <v>5</v>
      </c>
      <c r="G65" s="901">
        <v>1</v>
      </c>
      <c r="H65" s="902">
        <v>0</v>
      </c>
      <c r="I65" s="900">
        <v>0</v>
      </c>
      <c r="J65" s="901"/>
      <c r="K65" s="901"/>
      <c r="L65" s="901"/>
      <c r="M65" s="514"/>
      <c r="N65" s="12"/>
      <c r="O65" s="12"/>
      <c r="P65" s="12"/>
      <c r="Q65" s="13"/>
    </row>
  </sheetData>
  <mergeCells count="3">
    <mergeCell ref="R3:S3"/>
    <mergeCell ref="I2:Q2"/>
    <mergeCell ref="B2:H2"/>
  </mergeCells>
  <printOptions/>
  <pageMargins left="0.7874015748031497" right="0.7874015748031497" top="0.59" bottom="0.49" header="0.5118110236220472" footer="0.5118110236220472"/>
  <pageSetup fitToHeight="5" horizontalDpi="1200" verticalDpi="1200" orientation="landscape" paperSize="9" scale="75" r:id="rId1"/>
</worksheet>
</file>

<file path=xl/worksheets/sheet20.xml><?xml version="1.0" encoding="utf-8"?>
<worksheet xmlns="http://schemas.openxmlformats.org/spreadsheetml/2006/main" xmlns:r="http://schemas.openxmlformats.org/officeDocument/2006/relationships">
  <dimension ref="A1:S49"/>
  <sheetViews>
    <sheetView view="pageBreakPreview" zoomScale="75" zoomScaleSheetLayoutView="75" workbookViewId="0" topLeftCell="A1">
      <selection activeCell="K4" sqref="K4:L4"/>
    </sheetView>
  </sheetViews>
  <sheetFormatPr defaultColWidth="9.00390625" defaultRowHeight="13.5"/>
  <cols>
    <col min="1" max="1" width="8.75390625" style="1" customWidth="1"/>
    <col min="2" max="2" width="24.875" style="1" customWidth="1"/>
    <col min="3" max="3" width="9.125" style="1" bestFit="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10" width="9.125" style="1" bestFit="1" customWidth="1"/>
    <col min="11" max="12" width="11.125" style="1" bestFit="1" customWidth="1"/>
    <col min="13" max="13" width="8.625" style="1" bestFit="1" customWidth="1"/>
    <col min="14" max="15" width="9.125" style="1" bestFit="1" customWidth="1"/>
    <col min="16" max="16" width="11.125" style="1" bestFit="1" customWidth="1"/>
    <col min="17" max="17" width="9.75390625" style="1" bestFit="1" customWidth="1"/>
    <col min="18" max="18" width="9.125" style="1" bestFit="1" customWidth="1"/>
    <col min="19" max="19" width="2.50390625" style="1" customWidth="1"/>
    <col min="20" max="16384" width="9.00390625" style="1" customWidth="1"/>
  </cols>
  <sheetData>
    <row r="1" spans="2:19" ht="14.25" thickBot="1">
      <c r="B1" s="1">
        <f>COUNTA(B5:B47)</f>
        <v>43</v>
      </c>
      <c r="C1" s="674">
        <f>SUM(C5:C47)</f>
        <v>47</v>
      </c>
      <c r="D1" s="674">
        <f aca="true" t="shared" si="0" ref="D1:Q1">SUM(D5:D47)</f>
        <v>25</v>
      </c>
      <c r="E1" s="674">
        <f t="shared" si="0"/>
        <v>11</v>
      </c>
      <c r="F1" s="674">
        <f t="shared" si="0"/>
        <v>828</v>
      </c>
      <c r="G1" s="674">
        <f t="shared" si="0"/>
        <v>18</v>
      </c>
      <c r="H1" s="674">
        <f t="shared" si="0"/>
        <v>54</v>
      </c>
      <c r="I1" s="674">
        <f t="shared" si="0"/>
        <v>62</v>
      </c>
      <c r="J1" s="674">
        <f t="shared" si="0"/>
        <v>62</v>
      </c>
      <c r="K1" s="674">
        <f t="shared" si="0"/>
        <v>6394725</v>
      </c>
      <c r="L1" s="674">
        <f t="shared" si="0"/>
        <v>6394725</v>
      </c>
      <c r="M1" s="674" t="str">
        <f>M5</f>
        <v>把握</v>
      </c>
      <c r="N1" s="674">
        <f t="shared" si="0"/>
        <v>604</v>
      </c>
      <c r="O1" s="674">
        <f t="shared" si="0"/>
        <v>408</v>
      </c>
      <c r="P1" s="674">
        <f t="shared" si="0"/>
        <v>2696243</v>
      </c>
      <c r="Q1" s="674">
        <f t="shared" si="0"/>
        <v>891565</v>
      </c>
      <c r="R1" s="674">
        <f>R5</f>
        <v>0</v>
      </c>
      <c r="S1" s="674">
        <f>S5</f>
        <v>0</v>
      </c>
    </row>
    <row r="2" spans="2:19" ht="14.25" thickBot="1">
      <c r="B2" s="1117" t="s">
        <v>1111</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285" t="s">
        <v>1866</v>
      </c>
      <c r="S4" s="286" t="s">
        <v>610</v>
      </c>
    </row>
    <row r="5" spans="1:19" ht="38.25" customHeight="1">
      <c r="A5" s="29" t="s">
        <v>1530</v>
      </c>
      <c r="B5" s="638" t="s">
        <v>1620</v>
      </c>
      <c r="C5" s="23">
        <v>1</v>
      </c>
      <c r="D5" s="23">
        <v>1</v>
      </c>
      <c r="E5" s="23"/>
      <c r="F5" s="23">
        <v>11</v>
      </c>
      <c r="G5" s="23"/>
      <c r="H5" s="23">
        <v>1</v>
      </c>
      <c r="I5" s="142">
        <v>1</v>
      </c>
      <c r="J5" s="142">
        <v>1</v>
      </c>
      <c r="K5" s="142">
        <v>70000</v>
      </c>
      <c r="L5" s="142">
        <v>70000</v>
      </c>
      <c r="M5" s="639" t="s">
        <v>620</v>
      </c>
      <c r="N5" s="142">
        <v>0</v>
      </c>
      <c r="O5" s="142"/>
      <c r="P5" s="142"/>
      <c r="Q5" s="142"/>
      <c r="R5" s="718"/>
      <c r="S5" s="722"/>
    </row>
    <row r="6" spans="1:17" ht="38.25" customHeight="1">
      <c r="A6" s="29" t="s">
        <v>1530</v>
      </c>
      <c r="B6" s="638" t="s">
        <v>1621</v>
      </c>
      <c r="C6" s="29">
        <v>1</v>
      </c>
      <c r="D6" s="29"/>
      <c r="E6" s="29"/>
      <c r="F6" s="29">
        <v>13</v>
      </c>
      <c r="G6" s="29"/>
      <c r="H6" s="29">
        <v>3</v>
      </c>
      <c r="I6" s="149"/>
      <c r="J6" s="149"/>
      <c r="K6" s="149"/>
      <c r="L6" s="149"/>
      <c r="M6" s="30"/>
      <c r="N6" s="149"/>
      <c r="O6" s="149"/>
      <c r="P6" s="149"/>
      <c r="Q6" s="149"/>
    </row>
    <row r="7" spans="1:17" ht="38.25" customHeight="1">
      <c r="A7" s="29" t="s">
        <v>1530</v>
      </c>
      <c r="B7" s="638" t="s">
        <v>1622</v>
      </c>
      <c r="C7" s="29">
        <v>6</v>
      </c>
      <c r="D7" s="29"/>
      <c r="E7" s="29"/>
      <c r="F7" s="29">
        <v>8</v>
      </c>
      <c r="G7" s="29"/>
      <c r="H7" s="29"/>
      <c r="I7" s="149"/>
      <c r="J7" s="149"/>
      <c r="K7" s="149"/>
      <c r="L7" s="149"/>
      <c r="M7" s="31"/>
      <c r="N7" s="149"/>
      <c r="O7" s="149"/>
      <c r="P7" s="149"/>
      <c r="Q7" s="149"/>
    </row>
    <row r="8" spans="1:17" ht="38.25" customHeight="1">
      <c r="A8" s="29" t="s">
        <v>1530</v>
      </c>
      <c r="B8" s="638" t="s">
        <v>1623</v>
      </c>
      <c r="C8" s="29">
        <v>0</v>
      </c>
      <c r="D8" s="29"/>
      <c r="E8" s="29"/>
      <c r="F8" s="29">
        <v>0</v>
      </c>
      <c r="G8" s="29"/>
      <c r="H8" s="29"/>
      <c r="I8" s="149"/>
      <c r="J8" s="149"/>
      <c r="K8" s="149"/>
      <c r="L8" s="149"/>
      <c r="M8" s="31"/>
      <c r="N8" s="149"/>
      <c r="O8" s="149"/>
      <c r="P8" s="149"/>
      <c r="Q8" s="149"/>
    </row>
    <row r="9" spans="1:17" ht="38.25" customHeight="1">
      <c r="A9" s="29" t="s">
        <v>1530</v>
      </c>
      <c r="B9" s="638" t="s">
        <v>1624</v>
      </c>
      <c r="C9" s="29">
        <v>0</v>
      </c>
      <c r="D9" s="29"/>
      <c r="E9" s="29"/>
      <c r="F9" s="29">
        <v>2</v>
      </c>
      <c r="G9" s="29"/>
      <c r="H9" s="29"/>
      <c r="I9" s="149"/>
      <c r="J9" s="149"/>
      <c r="K9" s="149"/>
      <c r="L9" s="149"/>
      <c r="M9" s="31"/>
      <c r="N9" s="149"/>
      <c r="O9" s="149"/>
      <c r="P9" s="149"/>
      <c r="Q9" s="149"/>
    </row>
    <row r="10" spans="1:17" ht="38.25" customHeight="1">
      <c r="A10" s="29" t="s">
        <v>1530</v>
      </c>
      <c r="B10" s="638" t="s">
        <v>1625</v>
      </c>
      <c r="C10" s="29">
        <v>0</v>
      </c>
      <c r="D10" s="29"/>
      <c r="E10" s="29"/>
      <c r="F10" s="29">
        <v>0</v>
      </c>
      <c r="G10" s="29"/>
      <c r="H10" s="29"/>
      <c r="I10" s="149"/>
      <c r="J10" s="149"/>
      <c r="K10" s="149"/>
      <c r="L10" s="149"/>
      <c r="M10" s="31"/>
      <c r="N10" s="149"/>
      <c r="O10" s="149"/>
      <c r="P10" s="149"/>
      <c r="Q10" s="149"/>
    </row>
    <row r="11" spans="1:17" ht="38.25" customHeight="1">
      <c r="A11" s="29" t="s">
        <v>1530</v>
      </c>
      <c r="B11" s="638" t="s">
        <v>1626</v>
      </c>
      <c r="C11" s="29">
        <v>1</v>
      </c>
      <c r="D11" s="29">
        <v>1</v>
      </c>
      <c r="E11" s="29"/>
      <c r="F11" s="29">
        <v>23</v>
      </c>
      <c r="G11" s="29"/>
      <c r="H11" s="29"/>
      <c r="I11" s="149">
        <v>2</v>
      </c>
      <c r="J11" s="149">
        <v>2</v>
      </c>
      <c r="K11" s="149">
        <v>475492</v>
      </c>
      <c r="L11" s="149">
        <v>475492</v>
      </c>
      <c r="M11" s="31"/>
      <c r="N11" s="149">
        <v>37</v>
      </c>
      <c r="O11" s="149">
        <v>33</v>
      </c>
      <c r="P11" s="149">
        <v>151599</v>
      </c>
      <c r="Q11" s="149">
        <v>87394</v>
      </c>
    </row>
    <row r="12" spans="1:17" ht="38.25" customHeight="1">
      <c r="A12" s="29" t="s">
        <v>1530</v>
      </c>
      <c r="B12" s="638" t="s">
        <v>1627</v>
      </c>
      <c r="C12" s="29">
        <v>2</v>
      </c>
      <c r="D12" s="29">
        <v>2</v>
      </c>
      <c r="E12" s="29"/>
      <c r="F12" s="29">
        <v>46</v>
      </c>
      <c r="G12" s="29"/>
      <c r="H12" s="29">
        <v>3</v>
      </c>
      <c r="I12" s="149">
        <v>5</v>
      </c>
      <c r="J12" s="149">
        <v>5</v>
      </c>
      <c r="K12" s="149">
        <v>773229</v>
      </c>
      <c r="L12" s="149">
        <v>773229</v>
      </c>
      <c r="M12" s="31"/>
      <c r="N12" s="149">
        <v>40</v>
      </c>
      <c r="O12" s="149">
        <v>32</v>
      </c>
      <c r="P12" s="149">
        <v>121145</v>
      </c>
      <c r="Q12" s="149">
        <v>50839</v>
      </c>
    </row>
    <row r="13" spans="1:17" ht="38.25" customHeight="1">
      <c r="A13" s="29" t="s">
        <v>1530</v>
      </c>
      <c r="B13" s="638" t="s">
        <v>1628</v>
      </c>
      <c r="C13" s="29">
        <v>0</v>
      </c>
      <c r="D13" s="29"/>
      <c r="E13" s="29"/>
      <c r="F13" s="29">
        <v>0</v>
      </c>
      <c r="G13" s="29"/>
      <c r="H13" s="29"/>
      <c r="I13" s="149"/>
      <c r="J13" s="149"/>
      <c r="K13" s="149"/>
      <c r="L13" s="149"/>
      <c r="M13" s="31"/>
      <c r="N13" s="149"/>
      <c r="O13" s="149"/>
      <c r="P13" s="149"/>
      <c r="Q13" s="149"/>
    </row>
    <row r="14" spans="1:17" ht="38.25" customHeight="1">
      <c r="A14" s="29" t="s">
        <v>1530</v>
      </c>
      <c r="B14" s="638" t="s">
        <v>1629</v>
      </c>
      <c r="C14" s="29">
        <v>1</v>
      </c>
      <c r="D14" s="29">
        <v>1</v>
      </c>
      <c r="E14" s="29"/>
      <c r="F14" s="29">
        <v>4</v>
      </c>
      <c r="G14" s="29"/>
      <c r="H14" s="29">
        <v>1</v>
      </c>
      <c r="I14" s="149">
        <v>5</v>
      </c>
      <c r="J14" s="149">
        <v>5</v>
      </c>
      <c r="K14" s="149">
        <v>43604</v>
      </c>
      <c r="L14" s="149">
        <v>43604</v>
      </c>
      <c r="M14" s="31"/>
      <c r="N14" s="149">
        <v>8</v>
      </c>
      <c r="O14" s="149">
        <v>6</v>
      </c>
      <c r="P14" s="149">
        <v>5518</v>
      </c>
      <c r="Q14" s="149">
        <v>2578</v>
      </c>
    </row>
    <row r="15" spans="1:17" ht="38.25" customHeight="1">
      <c r="A15" s="29" t="s">
        <v>1530</v>
      </c>
      <c r="B15" s="638" t="s">
        <v>1630</v>
      </c>
      <c r="C15" s="29">
        <v>0</v>
      </c>
      <c r="D15" s="29"/>
      <c r="E15" s="29"/>
      <c r="F15" s="29">
        <v>0</v>
      </c>
      <c r="G15" s="29"/>
      <c r="H15" s="29"/>
      <c r="I15" s="149"/>
      <c r="J15" s="149"/>
      <c r="K15" s="149"/>
      <c r="L15" s="149"/>
      <c r="M15" s="31"/>
      <c r="N15" s="149"/>
      <c r="O15" s="149"/>
      <c r="P15" s="149"/>
      <c r="Q15" s="149"/>
    </row>
    <row r="16" spans="1:17" ht="38.25" customHeight="1">
      <c r="A16" s="29" t="s">
        <v>1530</v>
      </c>
      <c r="B16" s="638" t="s">
        <v>1631</v>
      </c>
      <c r="C16" s="29">
        <v>1</v>
      </c>
      <c r="D16" s="29">
        <v>1</v>
      </c>
      <c r="E16" s="29"/>
      <c r="F16" s="29">
        <v>231</v>
      </c>
      <c r="G16" s="29">
        <v>5</v>
      </c>
      <c r="H16" s="29"/>
      <c r="I16" s="149">
        <v>3</v>
      </c>
      <c r="J16" s="149">
        <v>3</v>
      </c>
      <c r="K16" s="149">
        <v>114379</v>
      </c>
      <c r="L16" s="149">
        <v>114379</v>
      </c>
      <c r="M16" s="31"/>
      <c r="N16" s="149">
        <v>7</v>
      </c>
      <c r="O16" s="149">
        <v>7</v>
      </c>
      <c r="P16" s="149">
        <v>17167</v>
      </c>
      <c r="Q16" s="149">
        <v>17167</v>
      </c>
    </row>
    <row r="17" spans="1:17" ht="38.25" customHeight="1">
      <c r="A17" s="29" t="s">
        <v>1530</v>
      </c>
      <c r="B17" s="638" t="s">
        <v>1632</v>
      </c>
      <c r="C17" s="29">
        <v>1</v>
      </c>
      <c r="D17" s="29"/>
      <c r="E17" s="29"/>
      <c r="F17" s="29">
        <v>15</v>
      </c>
      <c r="G17" s="29"/>
      <c r="H17" s="29"/>
      <c r="I17" s="149"/>
      <c r="J17" s="149"/>
      <c r="K17" s="149"/>
      <c r="L17" s="149"/>
      <c r="M17" s="31"/>
      <c r="N17" s="149"/>
      <c r="O17" s="149"/>
      <c r="P17" s="149"/>
      <c r="Q17" s="149"/>
    </row>
    <row r="18" spans="1:17" ht="38.25" customHeight="1">
      <c r="A18" s="29" t="s">
        <v>1530</v>
      </c>
      <c r="B18" s="638" t="s">
        <v>1633</v>
      </c>
      <c r="C18" s="29">
        <v>0</v>
      </c>
      <c r="D18" s="29"/>
      <c r="E18" s="29"/>
      <c r="F18" s="29">
        <v>0</v>
      </c>
      <c r="G18" s="29"/>
      <c r="H18" s="29"/>
      <c r="I18" s="149"/>
      <c r="J18" s="149"/>
      <c r="K18" s="149"/>
      <c r="L18" s="149"/>
      <c r="M18" s="31"/>
      <c r="N18" s="149"/>
      <c r="O18" s="149"/>
      <c r="P18" s="149"/>
      <c r="Q18" s="149"/>
    </row>
    <row r="19" spans="1:17" ht="38.25" customHeight="1">
      <c r="A19" s="29" t="s">
        <v>1530</v>
      </c>
      <c r="B19" s="638" t="s">
        <v>1634</v>
      </c>
      <c r="C19" s="29">
        <v>0</v>
      </c>
      <c r="D19" s="29"/>
      <c r="E19" s="29"/>
      <c r="F19" s="29">
        <v>0</v>
      </c>
      <c r="G19" s="29"/>
      <c r="H19" s="29"/>
      <c r="I19" s="149"/>
      <c r="J19" s="149"/>
      <c r="K19" s="149"/>
      <c r="L19" s="149"/>
      <c r="M19" s="31"/>
      <c r="N19" s="149"/>
      <c r="O19" s="149"/>
      <c r="P19" s="149"/>
      <c r="Q19" s="149"/>
    </row>
    <row r="20" spans="1:17" ht="38.25" customHeight="1">
      <c r="A20" s="29" t="s">
        <v>1530</v>
      </c>
      <c r="B20" s="638" t="s">
        <v>1635</v>
      </c>
      <c r="C20" s="29">
        <v>1</v>
      </c>
      <c r="D20" s="29">
        <v>1</v>
      </c>
      <c r="E20" s="29"/>
      <c r="F20" s="29">
        <v>2</v>
      </c>
      <c r="G20" s="29">
        <v>1</v>
      </c>
      <c r="H20" s="29"/>
      <c r="I20" s="149"/>
      <c r="J20" s="149"/>
      <c r="K20" s="149"/>
      <c r="L20" s="149"/>
      <c r="M20" s="31"/>
      <c r="N20" s="149"/>
      <c r="O20" s="149"/>
      <c r="P20" s="149"/>
      <c r="Q20" s="149"/>
    </row>
    <row r="21" spans="1:17" ht="38.25" customHeight="1">
      <c r="A21" s="29" t="s">
        <v>1530</v>
      </c>
      <c r="B21" s="638" t="s">
        <v>1636</v>
      </c>
      <c r="C21" s="29">
        <v>1</v>
      </c>
      <c r="D21" s="29"/>
      <c r="E21" s="29">
        <v>1</v>
      </c>
      <c r="F21" s="29">
        <v>46</v>
      </c>
      <c r="G21" s="29">
        <v>1</v>
      </c>
      <c r="H21" s="29"/>
      <c r="I21" s="149"/>
      <c r="J21" s="149"/>
      <c r="K21" s="149"/>
      <c r="L21" s="149"/>
      <c r="M21" s="31"/>
      <c r="N21" s="149"/>
      <c r="O21" s="149"/>
      <c r="P21" s="149"/>
      <c r="Q21" s="149"/>
    </row>
    <row r="22" spans="1:17" ht="38.25" customHeight="1">
      <c r="A22" s="29" t="s">
        <v>1530</v>
      </c>
      <c r="B22" s="638" t="s">
        <v>1637</v>
      </c>
      <c r="C22" s="29">
        <v>0</v>
      </c>
      <c r="D22" s="29"/>
      <c r="E22" s="29"/>
      <c r="F22" s="29">
        <v>0</v>
      </c>
      <c r="G22" s="29"/>
      <c r="H22" s="29"/>
      <c r="I22" s="149"/>
      <c r="J22" s="149"/>
      <c r="K22" s="149"/>
      <c r="L22" s="149"/>
      <c r="M22" s="31"/>
      <c r="N22" s="149"/>
      <c r="O22" s="149"/>
      <c r="P22" s="149"/>
      <c r="Q22" s="149"/>
    </row>
    <row r="23" spans="1:17" ht="38.25" customHeight="1">
      <c r="A23" s="29" t="s">
        <v>1530</v>
      </c>
      <c r="B23" s="638" t="s">
        <v>1638</v>
      </c>
      <c r="C23" s="29">
        <v>2</v>
      </c>
      <c r="D23" s="29">
        <v>1</v>
      </c>
      <c r="E23" s="29">
        <v>1</v>
      </c>
      <c r="F23" s="29">
        <v>9</v>
      </c>
      <c r="G23" s="29"/>
      <c r="H23" s="29">
        <v>8</v>
      </c>
      <c r="I23" s="149"/>
      <c r="J23" s="149"/>
      <c r="K23" s="149"/>
      <c r="L23" s="149"/>
      <c r="M23" s="31"/>
      <c r="N23" s="149"/>
      <c r="O23" s="149"/>
      <c r="P23" s="149"/>
      <c r="Q23" s="149"/>
    </row>
    <row r="24" spans="1:17" ht="38.25" customHeight="1">
      <c r="A24" s="29" t="s">
        <v>1530</v>
      </c>
      <c r="B24" s="638" t="s">
        <v>1639</v>
      </c>
      <c r="C24" s="29">
        <v>1</v>
      </c>
      <c r="D24" s="29">
        <v>1</v>
      </c>
      <c r="E24" s="29"/>
      <c r="F24" s="29">
        <v>2</v>
      </c>
      <c r="G24" s="29"/>
      <c r="H24" s="29">
        <v>1</v>
      </c>
      <c r="I24" s="149">
        <v>2</v>
      </c>
      <c r="J24" s="149">
        <v>2</v>
      </c>
      <c r="K24" s="149">
        <v>2034</v>
      </c>
      <c r="L24" s="149">
        <v>2034</v>
      </c>
      <c r="M24" s="31"/>
      <c r="N24" s="149">
        <v>0</v>
      </c>
      <c r="O24" s="149"/>
      <c r="P24" s="149"/>
      <c r="Q24" s="149"/>
    </row>
    <row r="25" spans="1:17" ht="38.25" customHeight="1">
      <c r="A25" s="29" t="s">
        <v>1530</v>
      </c>
      <c r="B25" s="638" t="s">
        <v>1640</v>
      </c>
      <c r="C25" s="29">
        <v>2</v>
      </c>
      <c r="D25" s="29">
        <v>1</v>
      </c>
      <c r="E25" s="29">
        <v>1</v>
      </c>
      <c r="F25" s="29">
        <v>26</v>
      </c>
      <c r="G25" s="29">
        <v>9</v>
      </c>
      <c r="H25" s="29">
        <v>1</v>
      </c>
      <c r="I25" s="149">
        <v>10</v>
      </c>
      <c r="J25" s="149">
        <v>10</v>
      </c>
      <c r="K25" s="149">
        <v>180455</v>
      </c>
      <c r="L25" s="149">
        <v>180455</v>
      </c>
      <c r="M25" s="31"/>
      <c r="N25" s="149">
        <v>44</v>
      </c>
      <c r="O25" s="149">
        <v>26</v>
      </c>
      <c r="P25" s="149">
        <v>38135</v>
      </c>
      <c r="Q25" s="149">
        <v>6388</v>
      </c>
    </row>
    <row r="26" spans="1:17" ht="38.25" customHeight="1">
      <c r="A26" s="29" t="s">
        <v>1530</v>
      </c>
      <c r="B26" s="638" t="s">
        <v>1641</v>
      </c>
      <c r="C26" s="29">
        <v>1</v>
      </c>
      <c r="D26" s="29">
        <v>1</v>
      </c>
      <c r="E26" s="29"/>
      <c r="F26" s="29">
        <v>6</v>
      </c>
      <c r="G26" s="29"/>
      <c r="H26" s="29"/>
      <c r="I26" s="149">
        <v>2</v>
      </c>
      <c r="J26" s="149">
        <v>2</v>
      </c>
      <c r="K26" s="149">
        <v>21714</v>
      </c>
      <c r="L26" s="149">
        <v>21714</v>
      </c>
      <c r="M26" s="31"/>
      <c r="N26" s="149">
        <v>8</v>
      </c>
      <c r="O26" s="149">
        <v>8</v>
      </c>
      <c r="P26" s="149">
        <v>10699</v>
      </c>
      <c r="Q26" s="149">
        <v>10699</v>
      </c>
    </row>
    <row r="27" spans="1:17" ht="38.25" customHeight="1">
      <c r="A27" s="29" t="s">
        <v>1530</v>
      </c>
      <c r="B27" s="638" t="s">
        <v>1642</v>
      </c>
      <c r="C27" s="29">
        <v>1</v>
      </c>
      <c r="D27" s="29">
        <v>1</v>
      </c>
      <c r="E27" s="29"/>
      <c r="F27" s="29">
        <v>33</v>
      </c>
      <c r="G27" s="29"/>
      <c r="H27" s="29">
        <v>2</v>
      </c>
      <c r="I27" s="149">
        <v>8</v>
      </c>
      <c r="J27" s="149">
        <v>8</v>
      </c>
      <c r="K27" s="149">
        <v>4695</v>
      </c>
      <c r="L27" s="149">
        <v>4695</v>
      </c>
      <c r="M27" s="31"/>
      <c r="N27" s="149">
        <v>0</v>
      </c>
      <c r="O27" s="149"/>
      <c r="P27" s="149"/>
      <c r="Q27" s="149"/>
    </row>
    <row r="28" spans="1:17" ht="38.25" customHeight="1">
      <c r="A28" s="29" t="s">
        <v>1530</v>
      </c>
      <c r="B28" s="638" t="s">
        <v>1643</v>
      </c>
      <c r="C28" s="29">
        <v>3</v>
      </c>
      <c r="D28" s="29">
        <v>1</v>
      </c>
      <c r="E28" s="29">
        <v>1</v>
      </c>
      <c r="F28" s="29">
        <v>49</v>
      </c>
      <c r="G28" s="29"/>
      <c r="H28" s="29"/>
      <c r="I28" s="149"/>
      <c r="J28" s="149"/>
      <c r="K28" s="149"/>
      <c r="L28" s="149"/>
      <c r="M28" s="31"/>
      <c r="N28" s="149"/>
      <c r="O28" s="149"/>
      <c r="P28" s="149"/>
      <c r="Q28" s="149"/>
    </row>
    <row r="29" spans="1:17" ht="38.25" customHeight="1">
      <c r="A29" s="29" t="s">
        <v>1530</v>
      </c>
      <c r="B29" s="638" t="s">
        <v>1644</v>
      </c>
      <c r="C29" s="29">
        <v>2</v>
      </c>
      <c r="D29" s="29">
        <v>1</v>
      </c>
      <c r="E29" s="29"/>
      <c r="F29" s="29">
        <v>7</v>
      </c>
      <c r="G29" s="29"/>
      <c r="H29" s="29">
        <v>1</v>
      </c>
      <c r="I29" s="149"/>
      <c r="J29" s="149"/>
      <c r="K29" s="149"/>
      <c r="L29" s="149"/>
      <c r="M29" s="31"/>
      <c r="N29" s="149"/>
      <c r="O29" s="149"/>
      <c r="P29" s="149"/>
      <c r="Q29" s="149"/>
    </row>
    <row r="30" spans="1:17" ht="38.25" customHeight="1">
      <c r="A30" s="29" t="s">
        <v>1530</v>
      </c>
      <c r="B30" s="638" t="s">
        <v>1645</v>
      </c>
      <c r="C30" s="29">
        <v>1</v>
      </c>
      <c r="D30" s="29"/>
      <c r="E30" s="29">
        <v>1</v>
      </c>
      <c r="F30" s="29">
        <v>8</v>
      </c>
      <c r="G30" s="29"/>
      <c r="H30" s="29">
        <v>1</v>
      </c>
      <c r="I30" s="149"/>
      <c r="J30" s="149"/>
      <c r="K30" s="149"/>
      <c r="L30" s="149"/>
      <c r="M30" s="31"/>
      <c r="N30" s="149"/>
      <c r="O30" s="149"/>
      <c r="P30" s="149"/>
      <c r="Q30" s="149"/>
    </row>
    <row r="31" spans="1:17" ht="38.25" customHeight="1">
      <c r="A31" s="29" t="s">
        <v>1530</v>
      </c>
      <c r="B31" s="638" t="s">
        <v>1646</v>
      </c>
      <c r="C31" s="29">
        <v>1</v>
      </c>
      <c r="D31" s="29"/>
      <c r="E31" s="29">
        <v>1</v>
      </c>
      <c r="F31" s="29">
        <v>5</v>
      </c>
      <c r="G31" s="29"/>
      <c r="H31" s="29">
        <v>1</v>
      </c>
      <c r="I31" s="149">
        <v>1</v>
      </c>
      <c r="J31" s="149">
        <v>1</v>
      </c>
      <c r="K31" s="149">
        <v>15021</v>
      </c>
      <c r="L31" s="149">
        <v>15021</v>
      </c>
      <c r="M31" s="31"/>
      <c r="N31" s="149">
        <v>0</v>
      </c>
      <c r="O31" s="149"/>
      <c r="P31" s="149"/>
      <c r="Q31" s="149"/>
    </row>
    <row r="32" spans="1:17" ht="38.25" customHeight="1">
      <c r="A32" s="29" t="s">
        <v>1530</v>
      </c>
      <c r="B32" s="638" t="s">
        <v>1647</v>
      </c>
      <c r="C32" s="29">
        <v>0</v>
      </c>
      <c r="D32" s="29"/>
      <c r="E32" s="29"/>
      <c r="F32" s="29">
        <v>5</v>
      </c>
      <c r="G32" s="29"/>
      <c r="H32" s="29"/>
      <c r="I32" s="149"/>
      <c r="J32" s="149"/>
      <c r="K32" s="149"/>
      <c r="L32" s="149"/>
      <c r="M32" s="31"/>
      <c r="N32" s="149"/>
      <c r="O32" s="149"/>
      <c r="P32" s="149"/>
      <c r="Q32" s="149"/>
    </row>
    <row r="33" spans="1:17" ht="38.25" customHeight="1">
      <c r="A33" s="29" t="s">
        <v>1530</v>
      </c>
      <c r="B33" s="638" t="s">
        <v>1648</v>
      </c>
      <c r="C33" s="29">
        <v>1</v>
      </c>
      <c r="D33" s="29"/>
      <c r="E33" s="29">
        <v>1</v>
      </c>
      <c r="F33" s="29">
        <v>6</v>
      </c>
      <c r="G33" s="29"/>
      <c r="H33" s="29">
        <v>2</v>
      </c>
      <c r="I33" s="149">
        <v>2</v>
      </c>
      <c r="J33" s="149">
        <v>2</v>
      </c>
      <c r="K33" s="149">
        <v>266681</v>
      </c>
      <c r="L33" s="149">
        <v>266681</v>
      </c>
      <c r="M33" s="31"/>
      <c r="N33" s="149">
        <v>43</v>
      </c>
      <c r="O33" s="149">
        <v>32</v>
      </c>
      <c r="P33" s="149">
        <v>43935</v>
      </c>
      <c r="Q33" s="149">
        <v>12708</v>
      </c>
    </row>
    <row r="34" spans="1:17" ht="38.25" customHeight="1">
      <c r="A34" s="29" t="s">
        <v>1530</v>
      </c>
      <c r="B34" s="638" t="s">
        <v>1649</v>
      </c>
      <c r="C34" s="29">
        <v>1</v>
      </c>
      <c r="D34" s="29">
        <v>1</v>
      </c>
      <c r="E34" s="29"/>
      <c r="F34" s="29">
        <v>8</v>
      </c>
      <c r="G34" s="29"/>
      <c r="H34" s="29"/>
      <c r="I34" s="149"/>
      <c r="J34" s="149"/>
      <c r="K34" s="149"/>
      <c r="L34" s="149"/>
      <c r="M34" s="31"/>
      <c r="N34" s="149"/>
      <c r="O34" s="149"/>
      <c r="P34" s="149"/>
      <c r="Q34" s="149"/>
    </row>
    <row r="35" spans="1:17" ht="38.25" customHeight="1">
      <c r="A35" s="29" t="s">
        <v>1530</v>
      </c>
      <c r="B35" s="638" t="s">
        <v>1650</v>
      </c>
      <c r="C35" s="29">
        <v>0</v>
      </c>
      <c r="D35" s="29"/>
      <c r="E35" s="29"/>
      <c r="F35" s="29">
        <v>3</v>
      </c>
      <c r="G35" s="29">
        <v>1</v>
      </c>
      <c r="H35" s="29"/>
      <c r="I35" s="149"/>
      <c r="J35" s="149"/>
      <c r="K35" s="149"/>
      <c r="L35" s="149"/>
      <c r="M35" s="31"/>
      <c r="N35" s="149"/>
      <c r="O35" s="149"/>
      <c r="P35" s="149"/>
      <c r="Q35" s="149"/>
    </row>
    <row r="36" spans="1:17" ht="38.25" customHeight="1">
      <c r="A36" s="29" t="s">
        <v>1530</v>
      </c>
      <c r="B36" s="638" t="s">
        <v>1651</v>
      </c>
      <c r="C36" s="29">
        <v>1</v>
      </c>
      <c r="D36" s="29">
        <v>1</v>
      </c>
      <c r="E36" s="29"/>
      <c r="F36" s="29">
        <v>22</v>
      </c>
      <c r="G36" s="29"/>
      <c r="H36" s="29"/>
      <c r="I36" s="149">
        <v>2</v>
      </c>
      <c r="J36" s="149">
        <v>2</v>
      </c>
      <c r="K36" s="149">
        <v>264563</v>
      </c>
      <c r="L36" s="149">
        <v>264563</v>
      </c>
      <c r="M36" s="31"/>
      <c r="N36" s="149">
        <v>0</v>
      </c>
      <c r="O36" s="149"/>
      <c r="P36" s="149"/>
      <c r="Q36" s="149"/>
    </row>
    <row r="37" spans="1:17" ht="38.25" customHeight="1">
      <c r="A37" s="29" t="s">
        <v>1530</v>
      </c>
      <c r="B37" s="638" t="s">
        <v>1652</v>
      </c>
      <c r="C37" s="29">
        <v>1</v>
      </c>
      <c r="D37" s="29">
        <v>1</v>
      </c>
      <c r="E37" s="29"/>
      <c r="F37" s="29">
        <v>9</v>
      </c>
      <c r="G37" s="29"/>
      <c r="H37" s="29"/>
      <c r="I37" s="149">
        <v>2</v>
      </c>
      <c r="J37" s="149">
        <v>2</v>
      </c>
      <c r="K37" s="149">
        <v>5815</v>
      </c>
      <c r="L37" s="149">
        <v>5815</v>
      </c>
      <c r="M37" s="31"/>
      <c r="N37" s="149">
        <v>0</v>
      </c>
      <c r="O37" s="149"/>
      <c r="P37" s="149"/>
      <c r="Q37" s="149"/>
    </row>
    <row r="38" spans="1:17" ht="38.25" customHeight="1">
      <c r="A38" s="29" t="s">
        <v>1530</v>
      </c>
      <c r="B38" s="638" t="s">
        <v>1653</v>
      </c>
      <c r="C38" s="29">
        <v>1</v>
      </c>
      <c r="D38" s="29">
        <v>1</v>
      </c>
      <c r="E38" s="29"/>
      <c r="F38" s="29">
        <v>10</v>
      </c>
      <c r="G38" s="29"/>
      <c r="H38" s="29"/>
      <c r="I38" s="149">
        <v>1</v>
      </c>
      <c r="J38" s="149">
        <v>1</v>
      </c>
      <c r="K38" s="149">
        <v>28451</v>
      </c>
      <c r="L38" s="149">
        <v>28451</v>
      </c>
      <c r="M38" s="31"/>
      <c r="N38" s="149">
        <v>0</v>
      </c>
      <c r="O38" s="149"/>
      <c r="P38" s="149"/>
      <c r="Q38" s="149"/>
    </row>
    <row r="39" spans="1:17" ht="38.25" customHeight="1">
      <c r="A39" s="29" t="s">
        <v>1530</v>
      </c>
      <c r="B39" s="638" t="s">
        <v>1654</v>
      </c>
      <c r="C39" s="29">
        <v>2</v>
      </c>
      <c r="D39" s="29"/>
      <c r="E39" s="29">
        <v>1</v>
      </c>
      <c r="F39" s="29">
        <v>52</v>
      </c>
      <c r="G39" s="29"/>
      <c r="H39" s="29"/>
      <c r="I39" s="149">
        <v>1</v>
      </c>
      <c r="J39" s="149">
        <v>1</v>
      </c>
      <c r="K39" s="149">
        <v>11514</v>
      </c>
      <c r="L39" s="149">
        <v>11514</v>
      </c>
      <c r="M39" s="31"/>
      <c r="N39" s="149">
        <v>0</v>
      </c>
      <c r="O39" s="149"/>
      <c r="P39" s="149"/>
      <c r="Q39" s="149"/>
    </row>
    <row r="40" spans="1:17" ht="38.25" customHeight="1">
      <c r="A40" s="29" t="s">
        <v>1530</v>
      </c>
      <c r="B40" s="638" t="s">
        <v>1655</v>
      </c>
      <c r="C40" s="29">
        <v>1</v>
      </c>
      <c r="D40" s="29">
        <v>1</v>
      </c>
      <c r="E40" s="29"/>
      <c r="F40" s="29">
        <v>10</v>
      </c>
      <c r="G40" s="29"/>
      <c r="H40" s="29"/>
      <c r="I40" s="149"/>
      <c r="J40" s="149"/>
      <c r="K40" s="149"/>
      <c r="L40" s="149"/>
      <c r="M40" s="31"/>
      <c r="N40" s="149"/>
      <c r="O40" s="149"/>
      <c r="P40" s="149"/>
      <c r="Q40" s="149"/>
    </row>
    <row r="41" spans="1:17" ht="38.25" customHeight="1">
      <c r="A41" s="29" t="s">
        <v>1530</v>
      </c>
      <c r="B41" s="638" t="s">
        <v>1656</v>
      </c>
      <c r="C41" s="29">
        <v>2</v>
      </c>
      <c r="D41" s="29">
        <v>1</v>
      </c>
      <c r="E41" s="29">
        <v>1</v>
      </c>
      <c r="F41" s="29">
        <v>14</v>
      </c>
      <c r="G41" s="29"/>
      <c r="H41" s="29">
        <v>11</v>
      </c>
      <c r="I41" s="149">
        <v>2</v>
      </c>
      <c r="J41" s="149">
        <v>2</v>
      </c>
      <c r="K41" s="149">
        <v>48258</v>
      </c>
      <c r="L41" s="149">
        <v>48258</v>
      </c>
      <c r="M41" s="31"/>
      <c r="N41" s="149">
        <v>10</v>
      </c>
      <c r="O41" s="149">
        <v>7</v>
      </c>
      <c r="P41" s="149">
        <v>14705</v>
      </c>
      <c r="Q41" s="149">
        <v>2368</v>
      </c>
    </row>
    <row r="42" spans="1:17" ht="38.25" customHeight="1">
      <c r="A42" s="29" t="s">
        <v>1530</v>
      </c>
      <c r="B42" s="638" t="s">
        <v>1657</v>
      </c>
      <c r="C42" s="29">
        <v>2</v>
      </c>
      <c r="D42" s="29">
        <v>2</v>
      </c>
      <c r="E42" s="29"/>
      <c r="F42" s="29">
        <v>13</v>
      </c>
      <c r="G42" s="29"/>
      <c r="H42" s="29">
        <v>5</v>
      </c>
      <c r="I42" s="149">
        <v>1</v>
      </c>
      <c r="J42" s="149">
        <v>1</v>
      </c>
      <c r="K42" s="149">
        <v>415176</v>
      </c>
      <c r="L42" s="149">
        <v>415176</v>
      </c>
      <c r="M42" s="31"/>
      <c r="N42" s="149">
        <v>53</v>
      </c>
      <c r="O42" s="149">
        <v>34</v>
      </c>
      <c r="P42" s="149">
        <v>209853</v>
      </c>
      <c r="Q42" s="149">
        <v>17701</v>
      </c>
    </row>
    <row r="43" spans="1:17" ht="38.25" customHeight="1">
      <c r="A43" s="29" t="s">
        <v>1530</v>
      </c>
      <c r="B43" s="638" t="s">
        <v>1658</v>
      </c>
      <c r="C43" s="29">
        <v>1</v>
      </c>
      <c r="D43" s="29">
        <v>1</v>
      </c>
      <c r="E43" s="29"/>
      <c r="F43" s="29">
        <v>33</v>
      </c>
      <c r="G43" s="29"/>
      <c r="H43" s="29">
        <v>5</v>
      </c>
      <c r="I43" s="149">
        <v>1</v>
      </c>
      <c r="J43" s="149">
        <v>1</v>
      </c>
      <c r="K43" s="149">
        <v>2144185</v>
      </c>
      <c r="L43" s="149">
        <v>2144185</v>
      </c>
      <c r="M43" s="31"/>
      <c r="N43" s="149">
        <v>171</v>
      </c>
      <c r="O43" s="149">
        <v>106</v>
      </c>
      <c r="P43" s="149">
        <v>1551698</v>
      </c>
      <c r="Q43" s="149">
        <v>494694</v>
      </c>
    </row>
    <row r="44" spans="1:17" ht="38.25" customHeight="1">
      <c r="A44" s="29" t="s">
        <v>1530</v>
      </c>
      <c r="B44" s="638" t="s">
        <v>1659</v>
      </c>
      <c r="C44" s="29">
        <v>2</v>
      </c>
      <c r="D44" s="29"/>
      <c r="E44" s="29">
        <v>2</v>
      </c>
      <c r="F44" s="29">
        <v>27</v>
      </c>
      <c r="G44" s="29"/>
      <c r="H44" s="29">
        <v>2</v>
      </c>
      <c r="I44" s="149">
        <v>1</v>
      </c>
      <c r="J44" s="149">
        <v>1</v>
      </c>
      <c r="K44" s="149">
        <v>589747</v>
      </c>
      <c r="L44" s="149">
        <v>589747</v>
      </c>
      <c r="M44" s="31"/>
      <c r="N44" s="149">
        <v>87</v>
      </c>
      <c r="O44" s="149">
        <v>47</v>
      </c>
      <c r="P44" s="149">
        <v>239411</v>
      </c>
      <c r="Q44" s="149">
        <v>81915</v>
      </c>
    </row>
    <row r="45" spans="1:17" ht="38.25" customHeight="1">
      <c r="A45" s="29" t="s">
        <v>1530</v>
      </c>
      <c r="B45" s="638" t="s">
        <v>1660</v>
      </c>
      <c r="C45" s="29">
        <v>0</v>
      </c>
      <c r="D45" s="29"/>
      <c r="E45" s="29"/>
      <c r="F45" s="29">
        <v>2</v>
      </c>
      <c r="G45" s="29"/>
      <c r="H45" s="29"/>
      <c r="I45" s="149"/>
      <c r="J45" s="149"/>
      <c r="K45" s="149"/>
      <c r="L45" s="149"/>
      <c r="M45" s="31"/>
      <c r="N45" s="149"/>
      <c r="O45" s="149"/>
      <c r="P45" s="149"/>
      <c r="Q45" s="149"/>
    </row>
    <row r="46" spans="1:17" ht="38.25" customHeight="1">
      <c r="A46" s="29" t="s">
        <v>1530</v>
      </c>
      <c r="B46" s="638" t="s">
        <v>1661</v>
      </c>
      <c r="C46" s="29">
        <v>1</v>
      </c>
      <c r="D46" s="29">
        <v>1</v>
      </c>
      <c r="E46" s="29"/>
      <c r="F46" s="29">
        <v>67</v>
      </c>
      <c r="G46" s="29"/>
      <c r="H46" s="29">
        <v>6</v>
      </c>
      <c r="I46" s="149">
        <v>9</v>
      </c>
      <c r="J46" s="149">
        <v>9</v>
      </c>
      <c r="K46" s="149">
        <v>917815</v>
      </c>
      <c r="L46" s="149">
        <v>917815</v>
      </c>
      <c r="M46" s="31"/>
      <c r="N46" s="149">
        <v>96</v>
      </c>
      <c r="O46" s="149">
        <v>70</v>
      </c>
      <c r="P46" s="149">
        <v>292378</v>
      </c>
      <c r="Q46" s="149">
        <v>107114</v>
      </c>
    </row>
    <row r="47" spans="1:17" ht="38.25" customHeight="1">
      <c r="A47" s="29" t="s">
        <v>1530</v>
      </c>
      <c r="B47" s="638" t="s">
        <v>1662</v>
      </c>
      <c r="C47" s="29">
        <v>1</v>
      </c>
      <c r="D47" s="29">
        <v>1</v>
      </c>
      <c r="E47" s="29"/>
      <c r="F47" s="29">
        <v>1</v>
      </c>
      <c r="G47" s="29">
        <v>1</v>
      </c>
      <c r="H47" s="29"/>
      <c r="I47" s="149">
        <v>1</v>
      </c>
      <c r="J47" s="149">
        <v>1</v>
      </c>
      <c r="K47" s="149">
        <v>1897</v>
      </c>
      <c r="L47" s="149">
        <v>1897</v>
      </c>
      <c r="M47" s="31"/>
      <c r="N47" s="149">
        <v>0</v>
      </c>
      <c r="O47" s="149"/>
      <c r="P47" s="149"/>
      <c r="Q47" s="149"/>
    </row>
    <row r="49" ht="13.5">
      <c r="C49" s="640" t="s">
        <v>1663</v>
      </c>
    </row>
  </sheetData>
  <mergeCells count="3">
    <mergeCell ref="R3:S3"/>
    <mergeCell ref="I2:Q2"/>
    <mergeCell ref="B2:H2"/>
  </mergeCells>
  <printOptions/>
  <pageMargins left="0.984251968503937" right="0.5905511811023623" top="0.8" bottom="0.984251968503937" header="0.5118110236220472" footer="0.5118110236220472"/>
  <pageSetup horizontalDpi="600" verticalDpi="600" orientation="landscape" paperSize="8" scale="85" r:id="rId1"/>
</worksheet>
</file>

<file path=xl/worksheets/sheet21.xml><?xml version="1.0" encoding="utf-8"?>
<worksheet xmlns="http://schemas.openxmlformats.org/spreadsheetml/2006/main" xmlns:r="http://schemas.openxmlformats.org/officeDocument/2006/relationships">
  <dimension ref="A1:S36"/>
  <sheetViews>
    <sheetView view="pageBreakPreview" zoomScale="75" zoomScaleSheetLayoutView="75" workbookViewId="0" topLeftCell="A1">
      <selection activeCell="K4" sqref="K4:L4"/>
    </sheetView>
  </sheetViews>
  <sheetFormatPr defaultColWidth="9.00390625" defaultRowHeight="13.5"/>
  <cols>
    <col min="1" max="1" width="6.75390625" style="1" customWidth="1"/>
    <col min="2" max="2" width="21.125" style="1" customWidth="1"/>
    <col min="3" max="3" width="6.125" style="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10" width="9.125" style="1" bestFit="1" customWidth="1"/>
    <col min="11" max="12" width="14.00390625" style="1" bestFit="1" customWidth="1"/>
    <col min="13" max="13" width="8.75390625" style="1" bestFit="1" customWidth="1"/>
    <col min="14" max="15" width="9.125" style="1" bestFit="1" customWidth="1"/>
    <col min="16" max="16" width="12.875" style="1" bestFit="1" customWidth="1"/>
    <col min="17" max="17" width="10.25390625" style="1" bestFit="1" customWidth="1"/>
    <col min="18" max="18" width="5.625" style="1" customWidth="1"/>
    <col min="19" max="19" width="7.125" style="1" bestFit="1" customWidth="1"/>
    <col min="20" max="16384" width="9.00390625" style="1" customWidth="1"/>
  </cols>
  <sheetData>
    <row r="1" spans="2:19" ht="14.25" thickBot="1">
      <c r="B1" s="1">
        <f>COUNTA(B5:B36)</f>
        <v>32</v>
      </c>
      <c r="C1" s="674">
        <f>SUM(C5:C36)</f>
        <v>34</v>
      </c>
      <c r="D1" s="674">
        <f aca="true" t="shared" si="0" ref="D1:S1">SUM(D5:D36)</f>
        <v>14</v>
      </c>
      <c r="E1" s="674">
        <f t="shared" si="0"/>
        <v>5</v>
      </c>
      <c r="F1" s="674">
        <f t="shared" si="0"/>
        <v>684</v>
      </c>
      <c r="G1" s="674">
        <f t="shared" si="0"/>
        <v>39</v>
      </c>
      <c r="H1" s="674">
        <f t="shared" si="0"/>
        <v>87</v>
      </c>
      <c r="I1" s="674">
        <f t="shared" si="0"/>
        <v>182</v>
      </c>
      <c r="J1" s="674">
        <f t="shared" si="0"/>
        <v>69</v>
      </c>
      <c r="K1" s="674">
        <f t="shared" si="0"/>
        <v>5499633.706</v>
      </c>
      <c r="L1" s="674">
        <f t="shared" si="0"/>
        <v>4492248.706</v>
      </c>
      <c r="M1" s="674" t="s">
        <v>619</v>
      </c>
      <c r="N1" s="674">
        <f t="shared" si="0"/>
        <v>279</v>
      </c>
      <c r="O1" s="674">
        <f t="shared" si="0"/>
        <v>145</v>
      </c>
      <c r="P1" s="674">
        <f t="shared" si="0"/>
        <v>1350219.9400000002</v>
      </c>
      <c r="Q1" s="674">
        <f t="shared" si="0"/>
        <v>148160.647</v>
      </c>
      <c r="R1" s="674">
        <f t="shared" si="0"/>
        <v>0</v>
      </c>
      <c r="S1" s="674">
        <f t="shared" si="0"/>
        <v>0</v>
      </c>
    </row>
    <row r="2" spans="2:19" ht="21" customHeight="1">
      <c r="B2" s="1117" t="s">
        <v>1326</v>
      </c>
      <c r="C2" s="1118"/>
      <c r="D2" s="1118"/>
      <c r="E2" s="1118"/>
      <c r="F2" s="1118"/>
      <c r="G2" s="1118"/>
      <c r="H2" s="1119"/>
      <c r="I2" s="1117" t="s">
        <v>1868</v>
      </c>
      <c r="J2" s="1118"/>
      <c r="K2" s="1118"/>
      <c r="L2" s="1118"/>
      <c r="M2" s="1118"/>
      <c r="N2" s="1118"/>
      <c r="O2" s="1118"/>
      <c r="P2" s="1118"/>
      <c r="Q2" s="1119"/>
      <c r="R2" s="3"/>
      <c r="S2" s="4"/>
    </row>
    <row r="3" spans="1:19" ht="21"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29.25" customHeight="1">
      <c r="A5" s="29" t="s">
        <v>1531</v>
      </c>
      <c r="B5" s="23" t="s">
        <v>1532</v>
      </c>
      <c r="C5" s="23">
        <v>1</v>
      </c>
      <c r="D5" s="23">
        <v>0</v>
      </c>
      <c r="E5" s="23">
        <v>1</v>
      </c>
      <c r="F5" s="23">
        <v>27</v>
      </c>
      <c r="G5" s="23">
        <v>0</v>
      </c>
      <c r="H5" s="23">
        <v>0</v>
      </c>
      <c r="I5" s="23">
        <v>10</v>
      </c>
      <c r="J5" s="23">
        <v>10</v>
      </c>
      <c r="K5" s="99">
        <v>70208.25</v>
      </c>
      <c r="L5" s="99">
        <v>70208.25</v>
      </c>
      <c r="M5" s="99" t="s">
        <v>620</v>
      </c>
      <c r="N5" s="99">
        <v>0</v>
      </c>
      <c r="O5" s="99">
        <v>0</v>
      </c>
      <c r="P5" s="99">
        <v>0</v>
      </c>
      <c r="Q5" s="99">
        <v>0</v>
      </c>
      <c r="R5" s="23"/>
      <c r="S5" s="29"/>
    </row>
    <row r="6" spans="1:19" ht="29.25" customHeight="1">
      <c r="A6" s="29" t="s">
        <v>1531</v>
      </c>
      <c r="B6" s="29" t="s">
        <v>1533</v>
      </c>
      <c r="C6" s="29">
        <v>2</v>
      </c>
      <c r="D6" s="29">
        <v>2</v>
      </c>
      <c r="E6" s="29">
        <v>0</v>
      </c>
      <c r="F6" s="29">
        <v>13</v>
      </c>
      <c r="G6" s="29">
        <v>0</v>
      </c>
      <c r="H6" s="29">
        <v>5</v>
      </c>
      <c r="I6" s="29">
        <v>0</v>
      </c>
      <c r="J6" s="29"/>
      <c r="K6" s="99"/>
      <c r="L6" s="99"/>
      <c r="M6" s="92"/>
      <c r="N6" s="92"/>
      <c r="O6" s="92"/>
      <c r="P6" s="92"/>
      <c r="Q6" s="92"/>
      <c r="R6" s="29"/>
      <c r="S6" s="29"/>
    </row>
    <row r="7" spans="1:19" ht="29.25" customHeight="1">
      <c r="A7" s="29" t="s">
        <v>1531</v>
      </c>
      <c r="B7" s="29" t="s">
        <v>1534</v>
      </c>
      <c r="C7" s="29">
        <v>3</v>
      </c>
      <c r="D7" s="29">
        <v>1</v>
      </c>
      <c r="E7" s="29">
        <v>0</v>
      </c>
      <c r="F7" s="29">
        <v>37</v>
      </c>
      <c r="G7" s="29">
        <v>0</v>
      </c>
      <c r="H7" s="29">
        <v>0</v>
      </c>
      <c r="I7" s="29">
        <v>3</v>
      </c>
      <c r="J7" s="29">
        <v>1</v>
      </c>
      <c r="K7" s="99">
        <v>928346.217</v>
      </c>
      <c r="L7" s="99">
        <v>89171.217</v>
      </c>
      <c r="M7" s="92" t="s">
        <v>621</v>
      </c>
      <c r="N7" s="92"/>
      <c r="O7" s="92"/>
      <c r="P7" s="92"/>
      <c r="Q7" s="92"/>
      <c r="R7" s="29" t="s">
        <v>2087</v>
      </c>
      <c r="S7" s="29"/>
    </row>
    <row r="8" spans="1:19" ht="29.25" customHeight="1">
      <c r="A8" s="29" t="s">
        <v>1531</v>
      </c>
      <c r="B8" s="29" t="s">
        <v>1535</v>
      </c>
      <c r="C8" s="29">
        <v>0</v>
      </c>
      <c r="D8" s="29">
        <v>0</v>
      </c>
      <c r="E8" s="29">
        <v>0</v>
      </c>
      <c r="F8" s="29">
        <v>1</v>
      </c>
      <c r="G8" s="29">
        <v>1</v>
      </c>
      <c r="H8" s="29">
        <v>0</v>
      </c>
      <c r="I8" s="29">
        <v>0</v>
      </c>
      <c r="J8" s="29"/>
      <c r="K8" s="99"/>
      <c r="L8" s="99"/>
      <c r="M8" s="92"/>
      <c r="N8" s="92"/>
      <c r="O8" s="92"/>
      <c r="P8" s="92"/>
      <c r="Q8" s="92"/>
      <c r="R8" s="29"/>
      <c r="S8" s="29"/>
    </row>
    <row r="9" spans="1:19" ht="29.25" customHeight="1">
      <c r="A9" s="29" t="s">
        <v>1531</v>
      </c>
      <c r="B9" s="29" t="s">
        <v>1536</v>
      </c>
      <c r="C9" s="29">
        <v>0</v>
      </c>
      <c r="D9" s="29">
        <v>0</v>
      </c>
      <c r="E9" s="29">
        <v>0</v>
      </c>
      <c r="F9" s="29">
        <v>1</v>
      </c>
      <c r="G9" s="29">
        <v>0</v>
      </c>
      <c r="H9" s="29">
        <v>0</v>
      </c>
      <c r="I9" s="29">
        <v>1</v>
      </c>
      <c r="J9" s="29">
        <v>1</v>
      </c>
      <c r="K9" s="99">
        <v>281.4</v>
      </c>
      <c r="L9" s="99">
        <v>281.4</v>
      </c>
      <c r="M9" s="92" t="s">
        <v>620</v>
      </c>
      <c r="N9" s="92">
        <v>0</v>
      </c>
      <c r="O9" s="92">
        <v>0</v>
      </c>
      <c r="P9" s="92">
        <v>0</v>
      </c>
      <c r="Q9" s="92">
        <v>0</v>
      </c>
      <c r="R9" s="29"/>
      <c r="S9" s="29"/>
    </row>
    <row r="10" spans="1:19" ht="29.25" customHeight="1">
      <c r="A10" s="29" t="s">
        <v>1531</v>
      </c>
      <c r="B10" s="29" t="s">
        <v>1537</v>
      </c>
      <c r="C10" s="29">
        <v>1</v>
      </c>
      <c r="D10" s="29">
        <v>0</v>
      </c>
      <c r="E10" s="29">
        <v>1</v>
      </c>
      <c r="F10" s="29">
        <v>5</v>
      </c>
      <c r="G10" s="29">
        <v>0</v>
      </c>
      <c r="H10" s="29">
        <v>2</v>
      </c>
      <c r="I10" s="29">
        <v>1</v>
      </c>
      <c r="J10" s="29">
        <v>1</v>
      </c>
      <c r="K10" s="99">
        <v>53196</v>
      </c>
      <c r="L10" s="99">
        <v>53196</v>
      </c>
      <c r="M10" s="92" t="s">
        <v>620</v>
      </c>
      <c r="N10" s="92">
        <v>0</v>
      </c>
      <c r="O10" s="92">
        <v>0</v>
      </c>
      <c r="P10" s="92">
        <v>0</v>
      </c>
      <c r="Q10" s="92">
        <v>0</v>
      </c>
      <c r="R10" s="29"/>
      <c r="S10" s="29" t="s">
        <v>228</v>
      </c>
    </row>
    <row r="11" spans="1:19" ht="29.25" customHeight="1">
      <c r="A11" s="29" t="s">
        <v>1531</v>
      </c>
      <c r="B11" s="29" t="s">
        <v>229</v>
      </c>
      <c r="C11" s="29">
        <v>0</v>
      </c>
      <c r="D11" s="29">
        <v>0</v>
      </c>
      <c r="E11" s="29">
        <v>0</v>
      </c>
      <c r="F11" s="29">
        <v>81</v>
      </c>
      <c r="G11" s="29">
        <v>7</v>
      </c>
      <c r="H11" s="29">
        <v>27</v>
      </c>
      <c r="I11" s="29">
        <v>2</v>
      </c>
      <c r="J11" s="29">
        <v>2</v>
      </c>
      <c r="K11" s="99">
        <v>1178440</v>
      </c>
      <c r="L11" s="99">
        <v>1178440</v>
      </c>
      <c r="M11" s="92" t="s">
        <v>620</v>
      </c>
      <c r="N11" s="92">
        <v>97</v>
      </c>
      <c r="O11" s="92">
        <v>16</v>
      </c>
      <c r="P11" s="92">
        <v>228533.918</v>
      </c>
      <c r="Q11" s="92">
        <v>3427.705</v>
      </c>
      <c r="R11" s="29"/>
      <c r="S11" s="29"/>
    </row>
    <row r="12" spans="1:19" ht="29.25" customHeight="1">
      <c r="A12" s="29" t="s">
        <v>1531</v>
      </c>
      <c r="B12" s="29" t="s">
        <v>230</v>
      </c>
      <c r="C12" s="29">
        <v>1</v>
      </c>
      <c r="D12" s="29">
        <v>0</v>
      </c>
      <c r="E12" s="29">
        <v>0</v>
      </c>
      <c r="F12" s="29">
        <v>25</v>
      </c>
      <c r="G12" s="29">
        <v>0</v>
      </c>
      <c r="H12" s="29">
        <v>3</v>
      </c>
      <c r="I12" s="29">
        <v>0</v>
      </c>
      <c r="J12" s="29"/>
      <c r="K12" s="99"/>
      <c r="L12" s="99"/>
      <c r="M12" s="92"/>
      <c r="N12" s="92"/>
      <c r="O12" s="92"/>
      <c r="P12" s="92"/>
      <c r="Q12" s="92"/>
      <c r="R12" s="29"/>
      <c r="S12" s="29"/>
    </row>
    <row r="13" spans="1:19" ht="29.25" customHeight="1">
      <c r="A13" s="29" t="s">
        <v>1531</v>
      </c>
      <c r="B13" s="29" t="s">
        <v>1302</v>
      </c>
      <c r="C13" s="29">
        <v>1</v>
      </c>
      <c r="D13" s="29">
        <v>0</v>
      </c>
      <c r="E13" s="29">
        <v>0</v>
      </c>
      <c r="F13" s="29">
        <v>30</v>
      </c>
      <c r="G13" s="29">
        <v>0</v>
      </c>
      <c r="H13" s="29">
        <v>13</v>
      </c>
      <c r="I13" s="29">
        <v>2</v>
      </c>
      <c r="J13" s="29">
        <v>2</v>
      </c>
      <c r="K13" s="99">
        <v>78920</v>
      </c>
      <c r="L13" s="99">
        <v>78920</v>
      </c>
      <c r="M13" s="92" t="s">
        <v>620</v>
      </c>
      <c r="N13" s="92">
        <v>40</v>
      </c>
      <c r="O13" s="92">
        <v>40</v>
      </c>
      <c r="P13" s="92">
        <v>43683.25</v>
      </c>
      <c r="Q13" s="92">
        <v>43683.25</v>
      </c>
      <c r="R13" s="29"/>
      <c r="S13" s="29"/>
    </row>
    <row r="14" spans="1:19" ht="29.25" customHeight="1">
      <c r="A14" s="29" t="s">
        <v>1531</v>
      </c>
      <c r="B14" s="29" t="s">
        <v>1303</v>
      </c>
      <c r="C14" s="29">
        <v>2</v>
      </c>
      <c r="D14" s="29">
        <v>2</v>
      </c>
      <c r="E14" s="29">
        <v>0</v>
      </c>
      <c r="F14" s="29">
        <v>20</v>
      </c>
      <c r="G14" s="29">
        <v>13</v>
      </c>
      <c r="H14" s="29">
        <v>0</v>
      </c>
      <c r="I14" s="29">
        <v>0</v>
      </c>
      <c r="J14" s="29"/>
      <c r="K14" s="99"/>
      <c r="L14" s="99"/>
      <c r="M14" s="92"/>
      <c r="N14" s="92"/>
      <c r="O14" s="92"/>
      <c r="P14" s="92"/>
      <c r="Q14" s="92"/>
      <c r="R14" s="29"/>
      <c r="S14" s="29"/>
    </row>
    <row r="15" spans="1:19" ht="29.25" customHeight="1">
      <c r="A15" s="29" t="s">
        <v>1531</v>
      </c>
      <c r="B15" s="29" t="s">
        <v>1304</v>
      </c>
      <c r="C15" s="29">
        <v>1</v>
      </c>
      <c r="D15" s="29">
        <v>0</v>
      </c>
      <c r="E15" s="29">
        <v>1</v>
      </c>
      <c r="F15" s="29">
        <v>11</v>
      </c>
      <c r="G15" s="29">
        <v>0</v>
      </c>
      <c r="H15" s="29">
        <v>2</v>
      </c>
      <c r="I15" s="29">
        <v>0</v>
      </c>
      <c r="J15" s="29"/>
      <c r="K15" s="99"/>
      <c r="L15" s="99"/>
      <c r="M15" s="92"/>
      <c r="N15" s="92"/>
      <c r="O15" s="92"/>
      <c r="P15" s="92"/>
      <c r="Q15" s="92"/>
      <c r="R15" s="29"/>
      <c r="S15" s="29"/>
    </row>
    <row r="16" spans="1:19" ht="29.25" customHeight="1">
      <c r="A16" s="29" t="s">
        <v>1531</v>
      </c>
      <c r="B16" s="29" t="s">
        <v>1305</v>
      </c>
      <c r="C16" s="29">
        <v>2</v>
      </c>
      <c r="D16" s="29">
        <v>1</v>
      </c>
      <c r="E16" s="29">
        <v>0</v>
      </c>
      <c r="F16" s="29">
        <v>24</v>
      </c>
      <c r="G16" s="29">
        <v>0</v>
      </c>
      <c r="H16" s="29">
        <v>0</v>
      </c>
      <c r="I16" s="29">
        <v>99</v>
      </c>
      <c r="J16" s="29">
        <v>1</v>
      </c>
      <c r="K16" s="99">
        <v>144419.1</v>
      </c>
      <c r="L16" s="99">
        <v>1365</v>
      </c>
      <c r="M16" s="92" t="s">
        <v>620</v>
      </c>
      <c r="N16" s="92">
        <v>31</v>
      </c>
      <c r="O16" s="92">
        <v>31</v>
      </c>
      <c r="P16" s="92">
        <v>20158</v>
      </c>
      <c r="Q16" s="92">
        <v>20158</v>
      </c>
      <c r="R16" s="29"/>
      <c r="S16" s="29"/>
    </row>
    <row r="17" spans="1:19" ht="29.25" customHeight="1">
      <c r="A17" s="29" t="s">
        <v>1531</v>
      </c>
      <c r="B17" s="29" t="s">
        <v>1306</v>
      </c>
      <c r="C17" s="29">
        <v>1</v>
      </c>
      <c r="D17" s="29">
        <v>1</v>
      </c>
      <c r="E17" s="29">
        <v>0</v>
      </c>
      <c r="F17" s="29">
        <v>0</v>
      </c>
      <c r="G17" s="29">
        <v>0</v>
      </c>
      <c r="H17" s="29">
        <v>0</v>
      </c>
      <c r="I17" s="29">
        <v>0</v>
      </c>
      <c r="J17" s="29"/>
      <c r="K17" s="99"/>
      <c r="L17" s="99"/>
      <c r="M17" s="92"/>
      <c r="N17" s="92"/>
      <c r="O17" s="92"/>
      <c r="P17" s="92"/>
      <c r="Q17" s="92"/>
      <c r="R17" s="29"/>
      <c r="S17" s="29"/>
    </row>
    <row r="18" spans="1:19" ht="29.25" customHeight="1">
      <c r="A18" s="29" t="s">
        <v>1531</v>
      </c>
      <c r="B18" s="29" t="s">
        <v>1307</v>
      </c>
      <c r="C18" s="29">
        <v>3</v>
      </c>
      <c r="D18" s="29">
        <v>2</v>
      </c>
      <c r="E18" s="29">
        <v>0</v>
      </c>
      <c r="F18" s="29">
        <v>43</v>
      </c>
      <c r="G18" s="29">
        <v>0</v>
      </c>
      <c r="H18" s="29">
        <v>0</v>
      </c>
      <c r="I18" s="29">
        <v>28</v>
      </c>
      <c r="J18" s="29">
        <v>28</v>
      </c>
      <c r="K18" s="99">
        <v>140552.5</v>
      </c>
      <c r="L18" s="99">
        <v>140552.5</v>
      </c>
      <c r="M18" s="92" t="s">
        <v>620</v>
      </c>
      <c r="N18" s="92">
        <v>0</v>
      </c>
      <c r="O18" s="92">
        <v>0</v>
      </c>
      <c r="P18" s="92">
        <v>0</v>
      </c>
      <c r="Q18" s="92">
        <v>0</v>
      </c>
      <c r="R18" s="29"/>
      <c r="S18" s="29"/>
    </row>
    <row r="19" spans="1:19" ht="29.25" customHeight="1">
      <c r="A19" s="29" t="s">
        <v>1531</v>
      </c>
      <c r="B19" s="29" t="s">
        <v>1308</v>
      </c>
      <c r="C19" s="29">
        <v>2</v>
      </c>
      <c r="D19" s="29">
        <v>1</v>
      </c>
      <c r="E19" s="29">
        <v>1</v>
      </c>
      <c r="F19" s="29">
        <v>62</v>
      </c>
      <c r="G19" s="29">
        <v>1</v>
      </c>
      <c r="H19" s="29">
        <v>28</v>
      </c>
      <c r="I19" s="29">
        <v>4</v>
      </c>
      <c r="J19" s="29">
        <v>4</v>
      </c>
      <c r="K19" s="99">
        <v>2859118</v>
      </c>
      <c r="L19" s="99">
        <v>2859118</v>
      </c>
      <c r="M19" s="92" t="s">
        <v>620</v>
      </c>
      <c r="N19" s="92">
        <v>111</v>
      </c>
      <c r="O19" s="92">
        <v>58</v>
      </c>
      <c r="P19" s="92">
        <v>1057844.772</v>
      </c>
      <c r="Q19" s="92">
        <v>80891.692</v>
      </c>
      <c r="R19" s="29"/>
      <c r="S19" s="29"/>
    </row>
    <row r="20" spans="1:19" ht="29.25" customHeight="1">
      <c r="A20" s="29" t="s">
        <v>1531</v>
      </c>
      <c r="B20" s="29" t="s">
        <v>1309</v>
      </c>
      <c r="C20" s="29">
        <v>0</v>
      </c>
      <c r="D20" s="29">
        <v>0</v>
      </c>
      <c r="E20" s="29">
        <v>0</v>
      </c>
      <c r="F20" s="29">
        <v>2</v>
      </c>
      <c r="G20" s="29">
        <v>0</v>
      </c>
      <c r="H20" s="29">
        <v>0</v>
      </c>
      <c r="I20" s="29">
        <v>0</v>
      </c>
      <c r="J20" s="29"/>
      <c r="K20" s="99"/>
      <c r="L20" s="99"/>
      <c r="M20" s="92"/>
      <c r="N20" s="92"/>
      <c r="O20" s="92"/>
      <c r="P20" s="92"/>
      <c r="Q20" s="92"/>
      <c r="R20" s="29"/>
      <c r="S20" s="29"/>
    </row>
    <row r="21" spans="1:19" ht="29.25" customHeight="1">
      <c r="A21" s="29" t="s">
        <v>1531</v>
      </c>
      <c r="B21" s="29" t="s">
        <v>1310</v>
      </c>
      <c r="C21" s="29">
        <v>1</v>
      </c>
      <c r="D21" s="29">
        <v>1</v>
      </c>
      <c r="E21" s="29">
        <v>0</v>
      </c>
      <c r="F21" s="29">
        <v>2</v>
      </c>
      <c r="G21" s="29">
        <v>1</v>
      </c>
      <c r="H21" s="29">
        <v>0</v>
      </c>
      <c r="I21" s="29">
        <v>1</v>
      </c>
      <c r="J21" s="29">
        <v>1</v>
      </c>
      <c r="K21" s="99">
        <v>4340</v>
      </c>
      <c r="L21" s="99">
        <v>4340</v>
      </c>
      <c r="M21" s="92" t="s">
        <v>620</v>
      </c>
      <c r="N21" s="92">
        <v>0</v>
      </c>
      <c r="O21" s="92">
        <v>0</v>
      </c>
      <c r="P21" s="92">
        <v>0</v>
      </c>
      <c r="Q21" s="92">
        <v>0</v>
      </c>
      <c r="R21" s="29"/>
      <c r="S21" s="29"/>
    </row>
    <row r="22" spans="1:19" ht="29.25" customHeight="1">
      <c r="A22" s="29" t="s">
        <v>1531</v>
      </c>
      <c r="B22" s="29" t="s">
        <v>1311</v>
      </c>
      <c r="C22" s="29">
        <v>2</v>
      </c>
      <c r="D22" s="29">
        <v>0</v>
      </c>
      <c r="E22" s="29">
        <v>1</v>
      </c>
      <c r="F22" s="29">
        <v>1</v>
      </c>
      <c r="G22" s="29">
        <v>0</v>
      </c>
      <c r="H22" s="29">
        <v>0</v>
      </c>
      <c r="I22" s="29">
        <v>0</v>
      </c>
      <c r="J22" s="29"/>
      <c r="K22" s="99"/>
      <c r="L22" s="99"/>
      <c r="M22" s="92"/>
      <c r="N22" s="92"/>
      <c r="O22" s="92"/>
      <c r="P22" s="92"/>
      <c r="Q22" s="92"/>
      <c r="R22" s="29"/>
      <c r="S22" s="29"/>
    </row>
    <row r="23" spans="1:19" ht="29.25" customHeight="1">
      <c r="A23" s="29" t="s">
        <v>1531</v>
      </c>
      <c r="B23" s="29" t="s">
        <v>1312</v>
      </c>
      <c r="C23" s="29">
        <v>4</v>
      </c>
      <c r="D23" s="29">
        <v>0</v>
      </c>
      <c r="E23" s="29">
        <v>0</v>
      </c>
      <c r="F23" s="29">
        <v>189</v>
      </c>
      <c r="G23" s="29">
        <v>0</v>
      </c>
      <c r="H23" s="29">
        <v>2</v>
      </c>
      <c r="I23" s="29">
        <v>0</v>
      </c>
      <c r="J23" s="29"/>
      <c r="K23" s="99"/>
      <c r="L23" s="99"/>
      <c r="M23" s="92"/>
      <c r="N23" s="92"/>
      <c r="O23" s="92"/>
      <c r="P23" s="92"/>
      <c r="Q23" s="92"/>
      <c r="R23" s="29"/>
      <c r="S23" s="29"/>
    </row>
    <row r="24" spans="1:19" ht="29.25" customHeight="1">
      <c r="A24" s="29" t="s">
        <v>1531</v>
      </c>
      <c r="B24" s="29" t="s">
        <v>1313</v>
      </c>
      <c r="C24" s="29">
        <v>0</v>
      </c>
      <c r="D24" s="29">
        <v>0</v>
      </c>
      <c r="E24" s="29">
        <v>0</v>
      </c>
      <c r="F24" s="29">
        <v>3</v>
      </c>
      <c r="G24" s="29">
        <v>0</v>
      </c>
      <c r="H24" s="29">
        <v>0</v>
      </c>
      <c r="I24" s="29">
        <v>0</v>
      </c>
      <c r="J24" s="29"/>
      <c r="K24" s="99"/>
      <c r="L24" s="99"/>
      <c r="M24" s="92"/>
      <c r="N24" s="92"/>
      <c r="O24" s="92"/>
      <c r="P24" s="92"/>
      <c r="Q24" s="92"/>
      <c r="R24" s="29"/>
      <c r="S24" s="29"/>
    </row>
    <row r="25" spans="1:19" ht="29.25" customHeight="1">
      <c r="A25" s="29" t="s">
        <v>1531</v>
      </c>
      <c r="B25" s="29" t="s">
        <v>1314</v>
      </c>
      <c r="C25" s="29">
        <v>0</v>
      </c>
      <c r="D25" s="29">
        <v>0</v>
      </c>
      <c r="E25" s="29">
        <v>0</v>
      </c>
      <c r="F25" s="29">
        <v>1</v>
      </c>
      <c r="G25" s="29">
        <v>1</v>
      </c>
      <c r="H25" s="29">
        <v>0</v>
      </c>
      <c r="I25" s="29">
        <v>0</v>
      </c>
      <c r="J25" s="29"/>
      <c r="K25" s="99"/>
      <c r="L25" s="99"/>
      <c r="M25" s="92"/>
      <c r="N25" s="92"/>
      <c r="O25" s="92"/>
      <c r="P25" s="92"/>
      <c r="Q25" s="92"/>
      <c r="R25" s="29"/>
      <c r="S25" s="29"/>
    </row>
    <row r="26" spans="1:19" ht="29.25" customHeight="1">
      <c r="A26" s="29" t="s">
        <v>1531</v>
      </c>
      <c r="B26" s="29" t="s">
        <v>1315</v>
      </c>
      <c r="C26" s="29">
        <v>0</v>
      </c>
      <c r="D26" s="29">
        <v>0</v>
      </c>
      <c r="E26" s="29">
        <v>0</v>
      </c>
      <c r="F26" s="29">
        <v>1</v>
      </c>
      <c r="G26" s="29">
        <v>1</v>
      </c>
      <c r="H26" s="29">
        <v>0</v>
      </c>
      <c r="I26" s="29">
        <v>0</v>
      </c>
      <c r="J26" s="29"/>
      <c r="K26" s="99"/>
      <c r="L26" s="99"/>
      <c r="M26" s="92"/>
      <c r="N26" s="92"/>
      <c r="O26" s="92"/>
      <c r="P26" s="92"/>
      <c r="Q26" s="92"/>
      <c r="R26" s="29"/>
      <c r="S26" s="29"/>
    </row>
    <row r="27" spans="1:19" ht="29.25" customHeight="1">
      <c r="A27" s="29" t="s">
        <v>1531</v>
      </c>
      <c r="B27" s="29" t="s">
        <v>1316</v>
      </c>
      <c r="C27" s="29">
        <v>0</v>
      </c>
      <c r="D27" s="29">
        <v>0</v>
      </c>
      <c r="E27" s="29">
        <v>0</v>
      </c>
      <c r="F27" s="29">
        <v>27</v>
      </c>
      <c r="G27" s="29">
        <v>0</v>
      </c>
      <c r="H27" s="29">
        <v>0</v>
      </c>
      <c r="I27" s="29">
        <v>0</v>
      </c>
      <c r="J27" s="29"/>
      <c r="K27" s="99"/>
      <c r="L27" s="99"/>
      <c r="M27" s="92"/>
      <c r="N27" s="92"/>
      <c r="O27" s="92"/>
      <c r="P27" s="92"/>
      <c r="Q27" s="92"/>
      <c r="R27" s="29"/>
      <c r="S27" s="29"/>
    </row>
    <row r="28" spans="1:19" ht="29.25" customHeight="1">
      <c r="A28" s="29" t="s">
        <v>1531</v>
      </c>
      <c r="B28" s="29" t="s">
        <v>1317</v>
      </c>
      <c r="C28" s="29">
        <v>0</v>
      </c>
      <c r="D28" s="29">
        <v>0</v>
      </c>
      <c r="E28" s="29">
        <v>0</v>
      </c>
      <c r="F28" s="29">
        <v>4</v>
      </c>
      <c r="G28" s="29">
        <v>2</v>
      </c>
      <c r="H28" s="29">
        <v>0</v>
      </c>
      <c r="I28" s="29">
        <v>0</v>
      </c>
      <c r="J28" s="29"/>
      <c r="K28" s="99"/>
      <c r="L28" s="99"/>
      <c r="M28" s="92"/>
      <c r="N28" s="92"/>
      <c r="O28" s="92"/>
      <c r="P28" s="92"/>
      <c r="Q28" s="92"/>
      <c r="R28" s="29"/>
      <c r="S28" s="29"/>
    </row>
    <row r="29" spans="1:19" ht="29.25" customHeight="1">
      <c r="A29" s="29" t="s">
        <v>1531</v>
      </c>
      <c r="B29" s="29" t="s">
        <v>1318</v>
      </c>
      <c r="C29" s="29">
        <v>1</v>
      </c>
      <c r="D29" s="29">
        <v>1</v>
      </c>
      <c r="E29" s="29">
        <v>0</v>
      </c>
      <c r="F29" s="29">
        <v>4</v>
      </c>
      <c r="G29" s="29">
        <v>0</v>
      </c>
      <c r="H29" s="29">
        <v>2</v>
      </c>
      <c r="I29" s="29">
        <v>0</v>
      </c>
      <c r="J29" s="29"/>
      <c r="K29" s="99"/>
      <c r="L29" s="99"/>
      <c r="M29" s="92"/>
      <c r="N29" s="92"/>
      <c r="O29" s="92"/>
      <c r="P29" s="92"/>
      <c r="Q29" s="92"/>
      <c r="R29" s="29"/>
      <c r="S29" s="29"/>
    </row>
    <row r="30" spans="1:19" ht="29.25" customHeight="1">
      <c r="A30" s="29" t="s">
        <v>1531</v>
      </c>
      <c r="B30" s="29" t="s">
        <v>1319</v>
      </c>
      <c r="C30" s="29">
        <v>1</v>
      </c>
      <c r="D30" s="29">
        <v>1</v>
      </c>
      <c r="E30" s="29">
        <v>0</v>
      </c>
      <c r="F30" s="29">
        <v>26</v>
      </c>
      <c r="G30" s="29">
        <v>9</v>
      </c>
      <c r="H30" s="29">
        <v>3</v>
      </c>
      <c r="I30" s="29">
        <v>0</v>
      </c>
      <c r="J30" s="29"/>
      <c r="K30" s="99"/>
      <c r="L30" s="99"/>
      <c r="M30" s="92"/>
      <c r="N30" s="92"/>
      <c r="O30" s="92"/>
      <c r="P30" s="92"/>
      <c r="Q30" s="92"/>
      <c r="R30" s="29"/>
      <c r="S30" s="29"/>
    </row>
    <row r="31" spans="1:19" ht="36.75" customHeight="1">
      <c r="A31" s="29" t="s">
        <v>1531</v>
      </c>
      <c r="B31" s="29" t="s">
        <v>1320</v>
      </c>
      <c r="C31" s="29">
        <v>0</v>
      </c>
      <c r="D31" s="29">
        <v>0</v>
      </c>
      <c r="E31" s="29">
        <v>0</v>
      </c>
      <c r="F31" s="29">
        <v>5</v>
      </c>
      <c r="G31" s="29">
        <v>1</v>
      </c>
      <c r="H31" s="29">
        <v>0</v>
      </c>
      <c r="I31" s="29">
        <v>0</v>
      </c>
      <c r="J31" s="29"/>
      <c r="K31" s="99"/>
      <c r="L31" s="99"/>
      <c r="M31" s="92"/>
      <c r="N31" s="92"/>
      <c r="O31" s="92"/>
      <c r="P31" s="92"/>
      <c r="Q31" s="92"/>
      <c r="R31" s="29"/>
      <c r="S31" s="29"/>
    </row>
    <row r="32" spans="1:19" ht="36.75" customHeight="1">
      <c r="A32" s="29" t="s">
        <v>1531</v>
      </c>
      <c r="B32" s="29" t="s">
        <v>1321</v>
      </c>
      <c r="C32" s="29">
        <v>1</v>
      </c>
      <c r="D32" s="29">
        <v>0</v>
      </c>
      <c r="E32" s="29">
        <v>0</v>
      </c>
      <c r="F32" s="29">
        <v>5</v>
      </c>
      <c r="G32" s="29">
        <v>0</v>
      </c>
      <c r="H32" s="29">
        <v>0</v>
      </c>
      <c r="I32" s="29">
        <v>0</v>
      </c>
      <c r="J32" s="29"/>
      <c r="K32" s="99"/>
      <c r="L32" s="99"/>
      <c r="M32" s="92"/>
      <c r="N32" s="92"/>
      <c r="O32" s="92"/>
      <c r="P32" s="92"/>
      <c r="Q32" s="92"/>
      <c r="R32" s="29"/>
      <c r="S32" s="29"/>
    </row>
    <row r="33" spans="1:19" ht="36.75" customHeight="1">
      <c r="A33" s="29" t="s">
        <v>1531</v>
      </c>
      <c r="B33" s="29" t="s">
        <v>1322</v>
      </c>
      <c r="C33" s="29">
        <v>0</v>
      </c>
      <c r="D33" s="29">
        <v>0</v>
      </c>
      <c r="E33" s="29">
        <v>0</v>
      </c>
      <c r="F33" s="29">
        <v>1</v>
      </c>
      <c r="G33" s="29">
        <v>0</v>
      </c>
      <c r="H33" s="29">
        <v>0</v>
      </c>
      <c r="I33" s="29">
        <v>0</v>
      </c>
      <c r="J33" s="29"/>
      <c r="K33" s="99"/>
      <c r="L33" s="99"/>
      <c r="M33" s="92"/>
      <c r="N33" s="92"/>
      <c r="O33" s="92"/>
      <c r="P33" s="92"/>
      <c r="Q33" s="92"/>
      <c r="R33" s="29"/>
      <c r="S33" s="29"/>
    </row>
    <row r="34" spans="1:19" ht="36.75" customHeight="1">
      <c r="A34" s="29" t="s">
        <v>1531</v>
      </c>
      <c r="B34" s="29" t="s">
        <v>1323</v>
      </c>
      <c r="C34" s="29">
        <v>2</v>
      </c>
      <c r="D34" s="29">
        <v>1</v>
      </c>
      <c r="E34" s="29">
        <v>0</v>
      </c>
      <c r="F34" s="29">
        <v>10</v>
      </c>
      <c r="G34" s="29">
        <v>2</v>
      </c>
      <c r="H34" s="29">
        <v>0</v>
      </c>
      <c r="I34" s="29">
        <v>0</v>
      </c>
      <c r="J34" s="29"/>
      <c r="K34" s="99"/>
      <c r="L34" s="99"/>
      <c r="M34" s="92"/>
      <c r="N34" s="92"/>
      <c r="O34" s="92"/>
      <c r="P34" s="92"/>
      <c r="Q34" s="92"/>
      <c r="R34" s="29"/>
      <c r="S34" s="29"/>
    </row>
    <row r="35" spans="1:19" ht="36.75" customHeight="1">
      <c r="A35" s="29" t="s">
        <v>1531</v>
      </c>
      <c r="B35" s="29" t="s">
        <v>1324</v>
      </c>
      <c r="C35" s="29">
        <v>0</v>
      </c>
      <c r="D35" s="29">
        <v>0</v>
      </c>
      <c r="E35" s="29">
        <v>0</v>
      </c>
      <c r="F35" s="29">
        <v>1</v>
      </c>
      <c r="G35" s="29">
        <v>0</v>
      </c>
      <c r="H35" s="29">
        <v>0</v>
      </c>
      <c r="I35" s="29">
        <v>0</v>
      </c>
      <c r="J35" s="29"/>
      <c r="K35" s="99"/>
      <c r="L35" s="99"/>
      <c r="M35" s="92"/>
      <c r="N35" s="92"/>
      <c r="O35" s="92"/>
      <c r="P35" s="92"/>
      <c r="Q35" s="92"/>
      <c r="R35" s="29"/>
      <c r="S35" s="29"/>
    </row>
    <row r="36" spans="1:19" ht="36.75" customHeight="1">
      <c r="A36" s="29" t="s">
        <v>1531</v>
      </c>
      <c r="B36" s="29" t="s">
        <v>1325</v>
      </c>
      <c r="C36" s="29">
        <v>2</v>
      </c>
      <c r="D36" s="29">
        <v>0</v>
      </c>
      <c r="E36" s="29">
        <v>0</v>
      </c>
      <c r="F36" s="29">
        <v>22</v>
      </c>
      <c r="G36" s="29">
        <v>0</v>
      </c>
      <c r="H36" s="29">
        <v>0</v>
      </c>
      <c r="I36" s="29">
        <v>31</v>
      </c>
      <c r="J36" s="29">
        <v>18</v>
      </c>
      <c r="K36" s="99">
        <v>41812.239</v>
      </c>
      <c r="L36" s="99">
        <v>16656.339</v>
      </c>
      <c r="M36" s="92" t="s">
        <v>620</v>
      </c>
      <c r="N36" s="92">
        <v>0</v>
      </c>
      <c r="O36" s="92">
        <v>0</v>
      </c>
      <c r="P36" s="92">
        <v>0</v>
      </c>
      <c r="Q36" s="92">
        <v>0</v>
      </c>
      <c r="R36" s="29"/>
      <c r="S36" s="29"/>
    </row>
    <row r="37" ht="48.75" customHeight="1"/>
  </sheetData>
  <mergeCells count="3">
    <mergeCell ref="R3:S3"/>
    <mergeCell ref="I2:Q2"/>
    <mergeCell ref="B2:H2"/>
  </mergeCells>
  <printOptions/>
  <pageMargins left="0.75" right="0.75" top="1" bottom="1" header="0.512" footer="0.512"/>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dimension ref="A1:S43"/>
  <sheetViews>
    <sheetView view="pageBreakPreview" zoomScale="75" zoomScaleSheetLayoutView="75" workbookViewId="0" topLeftCell="A1">
      <selection activeCell="K4" sqref="K4:L4"/>
    </sheetView>
  </sheetViews>
  <sheetFormatPr defaultColWidth="9.00390625" defaultRowHeight="13.5"/>
  <cols>
    <col min="1" max="1" width="7.00390625" style="1" customWidth="1"/>
    <col min="2" max="2" width="30.75390625" style="774"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2" width="10.625" style="1" customWidth="1"/>
    <col min="13" max="13" width="8.625" style="1" bestFit="1" customWidth="1"/>
    <col min="14" max="17" width="9.00390625" style="1" customWidth="1"/>
    <col min="18" max="18" width="5.625" style="1" customWidth="1"/>
    <col min="19" max="19" width="7.125" style="1" bestFit="1" customWidth="1"/>
    <col min="20" max="16384" width="9.00390625" style="1" customWidth="1"/>
  </cols>
  <sheetData>
    <row r="1" spans="2:19" ht="14.25" thickBot="1">
      <c r="B1" s="127">
        <f>COUNTA(B5:B43)</f>
        <v>39</v>
      </c>
      <c r="C1" s="674">
        <f>SUM(C5:C43)</f>
        <v>65</v>
      </c>
      <c r="D1" s="674">
        <f aca="true" t="shared" si="0" ref="D1:L1">SUM(D5:D43)</f>
        <v>33</v>
      </c>
      <c r="E1" s="674">
        <f t="shared" si="0"/>
        <v>15</v>
      </c>
      <c r="F1" s="674">
        <f t="shared" si="0"/>
        <v>1604</v>
      </c>
      <c r="G1" s="674">
        <f t="shared" si="0"/>
        <v>56</v>
      </c>
      <c r="H1" s="674">
        <f t="shared" si="0"/>
        <v>275</v>
      </c>
      <c r="I1" s="674">
        <f t="shared" si="0"/>
        <v>230</v>
      </c>
      <c r="J1" s="674">
        <f t="shared" si="0"/>
        <v>209</v>
      </c>
      <c r="K1" s="674">
        <f t="shared" si="0"/>
        <v>6642741.514</v>
      </c>
      <c r="L1" s="674">
        <f t="shared" si="0"/>
        <v>6568413.903999999</v>
      </c>
      <c r="M1" s="674" t="str">
        <f>M5</f>
        <v>一部把握</v>
      </c>
      <c r="N1" s="674" t="s">
        <v>306</v>
      </c>
      <c r="O1" s="674" t="s">
        <v>306</v>
      </c>
      <c r="P1" s="674" t="s">
        <v>306</v>
      </c>
      <c r="Q1" s="674" t="s">
        <v>306</v>
      </c>
      <c r="R1" s="674">
        <f>R5</f>
        <v>0</v>
      </c>
      <c r="S1" s="674">
        <f>S5</f>
        <v>0</v>
      </c>
    </row>
    <row r="2" spans="2:19" ht="13.5">
      <c r="B2" s="1117" t="s">
        <v>708</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903"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90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33.75" customHeight="1">
      <c r="A5" s="29" t="s">
        <v>2239</v>
      </c>
      <c r="B5" s="965" t="s">
        <v>960</v>
      </c>
      <c r="C5" s="287">
        <v>0</v>
      </c>
      <c r="D5" s="287">
        <v>0</v>
      </c>
      <c r="E5" s="287">
        <v>0</v>
      </c>
      <c r="F5" s="287">
        <v>4</v>
      </c>
      <c r="G5" s="287">
        <v>0</v>
      </c>
      <c r="H5" s="288">
        <v>0</v>
      </c>
      <c r="I5" s="289">
        <v>0</v>
      </c>
      <c r="J5" s="290">
        <v>0</v>
      </c>
      <c r="K5" s="290">
        <v>0</v>
      </c>
      <c r="L5" s="290">
        <v>0</v>
      </c>
      <c r="M5" s="291" t="s">
        <v>619</v>
      </c>
      <c r="N5" s="292">
        <v>0</v>
      </c>
      <c r="O5" s="287">
        <v>0</v>
      </c>
      <c r="P5" s="287">
        <v>0</v>
      </c>
      <c r="Q5" s="288">
        <v>0</v>
      </c>
      <c r="R5" s="725"/>
      <c r="S5" s="726"/>
    </row>
    <row r="6" spans="1:17" ht="33.75" customHeight="1">
      <c r="A6" s="29" t="s">
        <v>2239</v>
      </c>
      <c r="B6" s="965" t="s">
        <v>961</v>
      </c>
      <c r="C6" s="287">
        <v>2</v>
      </c>
      <c r="D6" s="287">
        <v>1</v>
      </c>
      <c r="E6" s="287">
        <v>0</v>
      </c>
      <c r="F6" s="287">
        <v>134</v>
      </c>
      <c r="G6" s="287">
        <v>0</v>
      </c>
      <c r="H6" s="288">
        <v>0</v>
      </c>
      <c r="I6" s="289">
        <v>6</v>
      </c>
      <c r="J6" s="290">
        <v>5</v>
      </c>
      <c r="K6" s="290">
        <v>33503.551</v>
      </c>
      <c r="L6" s="290">
        <v>4572.718</v>
      </c>
      <c r="M6" s="293"/>
      <c r="N6" s="292">
        <v>0</v>
      </c>
      <c r="O6" s="287">
        <v>0</v>
      </c>
      <c r="P6" s="287">
        <v>0</v>
      </c>
      <c r="Q6" s="288">
        <v>0</v>
      </c>
    </row>
    <row r="7" spans="1:17" ht="33.75" customHeight="1">
      <c r="A7" s="29" t="s">
        <v>2239</v>
      </c>
      <c r="B7" s="965" t="s">
        <v>962</v>
      </c>
      <c r="C7" s="287">
        <v>3</v>
      </c>
      <c r="D7" s="287">
        <v>2</v>
      </c>
      <c r="E7" s="287">
        <v>1</v>
      </c>
      <c r="F7" s="287">
        <v>38</v>
      </c>
      <c r="G7" s="287">
        <v>1</v>
      </c>
      <c r="H7" s="288">
        <v>23</v>
      </c>
      <c r="I7" s="289">
        <v>3</v>
      </c>
      <c r="J7" s="290">
        <v>3</v>
      </c>
      <c r="K7" s="290">
        <v>218894.215</v>
      </c>
      <c r="L7" s="290">
        <v>218894.215</v>
      </c>
      <c r="M7" s="295"/>
      <c r="N7" s="292">
        <v>0</v>
      </c>
      <c r="O7" s="287">
        <v>0</v>
      </c>
      <c r="P7" s="287">
        <v>0</v>
      </c>
      <c r="Q7" s="288">
        <v>0</v>
      </c>
    </row>
    <row r="8" spans="1:17" ht="33.75" customHeight="1">
      <c r="A8" s="29" t="s">
        <v>2239</v>
      </c>
      <c r="B8" s="965" t="s">
        <v>963</v>
      </c>
      <c r="C8" s="287">
        <v>1</v>
      </c>
      <c r="D8" s="287">
        <v>0</v>
      </c>
      <c r="E8" s="287">
        <v>0</v>
      </c>
      <c r="F8" s="287">
        <v>13</v>
      </c>
      <c r="G8" s="287">
        <v>1</v>
      </c>
      <c r="H8" s="288">
        <v>3</v>
      </c>
      <c r="I8" s="289">
        <v>0</v>
      </c>
      <c r="J8" s="290">
        <v>0</v>
      </c>
      <c r="K8" s="290">
        <v>0</v>
      </c>
      <c r="L8" s="290">
        <v>0</v>
      </c>
      <c r="M8" s="295"/>
      <c r="N8" s="292">
        <v>0</v>
      </c>
      <c r="O8" s="287">
        <v>0</v>
      </c>
      <c r="P8" s="287">
        <v>0</v>
      </c>
      <c r="Q8" s="288">
        <v>0</v>
      </c>
    </row>
    <row r="9" spans="1:17" ht="33.75" customHeight="1">
      <c r="A9" s="29" t="s">
        <v>2239</v>
      </c>
      <c r="B9" s="965" t="s">
        <v>964</v>
      </c>
      <c r="C9" s="287">
        <v>1</v>
      </c>
      <c r="D9" s="287">
        <v>0</v>
      </c>
      <c r="E9" s="287">
        <v>1</v>
      </c>
      <c r="F9" s="287">
        <v>13</v>
      </c>
      <c r="G9" s="287">
        <v>0</v>
      </c>
      <c r="H9" s="288">
        <v>4</v>
      </c>
      <c r="I9" s="289">
        <v>2</v>
      </c>
      <c r="J9" s="290">
        <v>2</v>
      </c>
      <c r="K9" s="290">
        <v>5461.232</v>
      </c>
      <c r="L9" s="290">
        <v>5461.232</v>
      </c>
      <c r="M9" s="295"/>
      <c r="N9" s="292">
        <v>0</v>
      </c>
      <c r="O9" s="287">
        <v>0</v>
      </c>
      <c r="P9" s="287">
        <v>0</v>
      </c>
      <c r="Q9" s="288">
        <v>0</v>
      </c>
    </row>
    <row r="10" spans="1:17" ht="33.75" customHeight="1">
      <c r="A10" s="29" t="s">
        <v>2239</v>
      </c>
      <c r="B10" s="966" t="s">
        <v>965</v>
      </c>
      <c r="C10" s="287">
        <v>1</v>
      </c>
      <c r="D10" s="287">
        <v>0</v>
      </c>
      <c r="E10" s="287">
        <v>1</v>
      </c>
      <c r="F10" s="287">
        <v>71</v>
      </c>
      <c r="G10" s="287">
        <v>1</v>
      </c>
      <c r="H10" s="288">
        <v>0</v>
      </c>
      <c r="I10" s="289">
        <v>4</v>
      </c>
      <c r="J10" s="290">
        <v>0</v>
      </c>
      <c r="K10" s="290">
        <v>2323.25</v>
      </c>
      <c r="L10" s="290">
        <v>0</v>
      </c>
      <c r="M10" s="296"/>
      <c r="N10" s="292">
        <v>0</v>
      </c>
      <c r="O10" s="287">
        <v>0</v>
      </c>
      <c r="P10" s="287">
        <v>0</v>
      </c>
      <c r="Q10" s="288">
        <v>0</v>
      </c>
    </row>
    <row r="11" spans="1:17" ht="33.75" customHeight="1">
      <c r="A11" s="29" t="s">
        <v>2239</v>
      </c>
      <c r="B11" s="965" t="s">
        <v>966</v>
      </c>
      <c r="C11" s="287">
        <v>4</v>
      </c>
      <c r="D11" s="287">
        <v>3</v>
      </c>
      <c r="E11" s="287">
        <v>1</v>
      </c>
      <c r="F11" s="287">
        <v>65</v>
      </c>
      <c r="G11" s="287">
        <v>5</v>
      </c>
      <c r="H11" s="288">
        <v>51</v>
      </c>
      <c r="I11" s="289">
        <v>14</v>
      </c>
      <c r="J11" s="290">
        <v>14</v>
      </c>
      <c r="K11" s="290">
        <v>488824.233</v>
      </c>
      <c r="L11" s="290">
        <v>488824.233</v>
      </c>
      <c r="M11" s="295"/>
      <c r="N11" s="292">
        <v>0</v>
      </c>
      <c r="O11" s="287">
        <v>0</v>
      </c>
      <c r="P11" s="287">
        <v>0</v>
      </c>
      <c r="Q11" s="288">
        <v>0</v>
      </c>
    </row>
    <row r="12" spans="1:17" ht="33.75" customHeight="1">
      <c r="A12" s="29" t="s">
        <v>2239</v>
      </c>
      <c r="B12" s="965" t="s">
        <v>967</v>
      </c>
      <c r="C12" s="287">
        <v>3</v>
      </c>
      <c r="D12" s="287">
        <v>2</v>
      </c>
      <c r="E12" s="287">
        <v>1</v>
      </c>
      <c r="F12" s="287">
        <v>26</v>
      </c>
      <c r="G12" s="287">
        <v>2</v>
      </c>
      <c r="H12" s="288">
        <v>17</v>
      </c>
      <c r="I12" s="289">
        <v>7</v>
      </c>
      <c r="J12" s="290">
        <v>7</v>
      </c>
      <c r="K12" s="290">
        <v>129353.835</v>
      </c>
      <c r="L12" s="290">
        <v>129353.835</v>
      </c>
      <c r="M12" s="295"/>
      <c r="N12" s="292">
        <v>0</v>
      </c>
      <c r="O12" s="287">
        <v>0</v>
      </c>
      <c r="P12" s="287">
        <v>0</v>
      </c>
      <c r="Q12" s="288">
        <v>0</v>
      </c>
    </row>
    <row r="13" spans="1:17" ht="33.75" customHeight="1">
      <c r="A13" s="29" t="s">
        <v>2239</v>
      </c>
      <c r="B13" s="965" t="s">
        <v>968</v>
      </c>
      <c r="C13" s="287">
        <v>3</v>
      </c>
      <c r="D13" s="287">
        <v>2</v>
      </c>
      <c r="E13" s="287">
        <v>1</v>
      </c>
      <c r="F13" s="287">
        <f>87+38</f>
        <v>125</v>
      </c>
      <c r="G13" s="287">
        <v>3</v>
      </c>
      <c r="H13" s="288">
        <v>2</v>
      </c>
      <c r="I13" s="297">
        <v>10</v>
      </c>
      <c r="J13" s="298">
        <v>4</v>
      </c>
      <c r="K13" s="290">
        <v>55507.905</v>
      </c>
      <c r="L13" s="290">
        <v>34055.355</v>
      </c>
      <c r="M13" s="299"/>
      <c r="N13" s="292">
        <v>0</v>
      </c>
      <c r="O13" s="287">
        <v>0</v>
      </c>
      <c r="P13" s="287">
        <v>0</v>
      </c>
      <c r="Q13" s="288">
        <v>0</v>
      </c>
    </row>
    <row r="14" spans="1:17" ht="33.75" customHeight="1">
      <c r="A14" s="29" t="s">
        <v>2239</v>
      </c>
      <c r="B14" s="965" t="s">
        <v>420</v>
      </c>
      <c r="C14" s="287">
        <v>3</v>
      </c>
      <c r="D14" s="287">
        <v>1</v>
      </c>
      <c r="E14" s="287">
        <v>2</v>
      </c>
      <c r="F14" s="287">
        <v>27</v>
      </c>
      <c r="G14" s="287">
        <v>1</v>
      </c>
      <c r="H14" s="288">
        <v>17</v>
      </c>
      <c r="I14" s="289">
        <v>6</v>
      </c>
      <c r="J14" s="290">
        <v>6</v>
      </c>
      <c r="K14" s="290">
        <v>545257.66</v>
      </c>
      <c r="L14" s="290">
        <v>545257.66</v>
      </c>
      <c r="M14" s="295"/>
      <c r="N14" s="292">
        <v>0</v>
      </c>
      <c r="O14" s="287">
        <v>0</v>
      </c>
      <c r="P14" s="287">
        <v>0</v>
      </c>
      <c r="Q14" s="288">
        <v>0</v>
      </c>
    </row>
    <row r="15" spans="1:17" ht="33.75" customHeight="1">
      <c r="A15" s="29" t="s">
        <v>2239</v>
      </c>
      <c r="B15" s="965" t="s">
        <v>969</v>
      </c>
      <c r="C15" s="287">
        <v>1</v>
      </c>
      <c r="D15" s="287">
        <v>0</v>
      </c>
      <c r="E15" s="287">
        <v>0</v>
      </c>
      <c r="F15" s="287">
        <v>16</v>
      </c>
      <c r="G15" s="287">
        <v>0</v>
      </c>
      <c r="H15" s="288">
        <v>2</v>
      </c>
      <c r="I15" s="289">
        <v>1</v>
      </c>
      <c r="J15" s="290">
        <v>1</v>
      </c>
      <c r="K15" s="290">
        <v>0</v>
      </c>
      <c r="L15" s="290">
        <v>0</v>
      </c>
      <c r="M15" s="295"/>
      <c r="N15" s="292">
        <v>0</v>
      </c>
      <c r="O15" s="287">
        <v>0</v>
      </c>
      <c r="P15" s="287">
        <v>0</v>
      </c>
      <c r="Q15" s="288">
        <v>0</v>
      </c>
    </row>
    <row r="16" spans="1:17" ht="33.75" customHeight="1">
      <c r="A16" s="29" t="s">
        <v>2239</v>
      </c>
      <c r="B16" s="965" t="s">
        <v>970</v>
      </c>
      <c r="C16" s="287">
        <v>0</v>
      </c>
      <c r="D16" s="287">
        <v>0</v>
      </c>
      <c r="E16" s="287">
        <v>0</v>
      </c>
      <c r="F16" s="287">
        <v>5</v>
      </c>
      <c r="G16" s="287">
        <v>0</v>
      </c>
      <c r="H16" s="288">
        <v>1</v>
      </c>
      <c r="I16" s="289">
        <v>0</v>
      </c>
      <c r="J16" s="290">
        <v>0</v>
      </c>
      <c r="K16" s="290">
        <v>0</v>
      </c>
      <c r="L16" s="290">
        <v>0</v>
      </c>
      <c r="M16" s="295"/>
      <c r="N16" s="292">
        <v>0</v>
      </c>
      <c r="O16" s="287">
        <v>0</v>
      </c>
      <c r="P16" s="287">
        <v>0</v>
      </c>
      <c r="Q16" s="288">
        <v>0</v>
      </c>
    </row>
    <row r="17" spans="1:17" ht="33.75" customHeight="1">
      <c r="A17" s="29" t="s">
        <v>2239</v>
      </c>
      <c r="B17" s="965" t="s">
        <v>971</v>
      </c>
      <c r="C17" s="287">
        <v>1</v>
      </c>
      <c r="D17" s="287">
        <v>0</v>
      </c>
      <c r="E17" s="287">
        <v>0</v>
      </c>
      <c r="F17" s="287">
        <v>6</v>
      </c>
      <c r="G17" s="287">
        <v>0</v>
      </c>
      <c r="H17" s="288">
        <v>0</v>
      </c>
      <c r="I17" s="289">
        <v>1</v>
      </c>
      <c r="J17" s="290">
        <v>1</v>
      </c>
      <c r="K17" s="290">
        <v>68476.771</v>
      </c>
      <c r="L17" s="290">
        <v>68476.771</v>
      </c>
      <c r="M17" s="295"/>
      <c r="N17" s="292">
        <v>0</v>
      </c>
      <c r="O17" s="287">
        <v>0</v>
      </c>
      <c r="P17" s="287">
        <v>0</v>
      </c>
      <c r="Q17" s="288">
        <v>0</v>
      </c>
    </row>
    <row r="18" spans="1:17" ht="33.75" customHeight="1">
      <c r="A18" s="29" t="s">
        <v>2239</v>
      </c>
      <c r="B18" s="965" t="s">
        <v>972</v>
      </c>
      <c r="C18" s="287">
        <v>1</v>
      </c>
      <c r="D18" s="287">
        <v>1</v>
      </c>
      <c r="E18" s="287">
        <v>0</v>
      </c>
      <c r="F18" s="287">
        <v>51</v>
      </c>
      <c r="G18" s="287">
        <v>0</v>
      </c>
      <c r="H18" s="288">
        <v>25</v>
      </c>
      <c r="I18" s="300">
        <v>2</v>
      </c>
      <c r="J18" s="294">
        <v>2</v>
      </c>
      <c r="K18" s="290">
        <v>526112.293</v>
      </c>
      <c r="L18" s="290">
        <v>526112.293</v>
      </c>
      <c r="M18" s="295"/>
      <c r="N18" s="292">
        <v>0</v>
      </c>
      <c r="O18" s="287">
        <v>0</v>
      </c>
      <c r="P18" s="287">
        <v>0</v>
      </c>
      <c r="Q18" s="288">
        <v>0</v>
      </c>
    </row>
    <row r="19" spans="1:17" ht="33.75" customHeight="1">
      <c r="A19" s="29" t="s">
        <v>2239</v>
      </c>
      <c r="B19" s="965" t="s">
        <v>973</v>
      </c>
      <c r="C19" s="287">
        <v>4</v>
      </c>
      <c r="D19" s="287">
        <v>2</v>
      </c>
      <c r="E19" s="287">
        <v>0</v>
      </c>
      <c r="F19" s="287">
        <v>55</v>
      </c>
      <c r="G19" s="287">
        <v>2</v>
      </c>
      <c r="H19" s="288">
        <v>23</v>
      </c>
      <c r="I19" s="301">
        <v>1</v>
      </c>
      <c r="J19" s="302">
        <v>1</v>
      </c>
      <c r="K19" s="290">
        <v>685.297</v>
      </c>
      <c r="L19" s="290">
        <v>685.297</v>
      </c>
      <c r="M19" s="295"/>
      <c r="N19" s="292">
        <v>0</v>
      </c>
      <c r="O19" s="287">
        <v>0</v>
      </c>
      <c r="P19" s="287">
        <v>0</v>
      </c>
      <c r="Q19" s="288">
        <v>0</v>
      </c>
    </row>
    <row r="20" spans="1:17" ht="33.75" customHeight="1">
      <c r="A20" s="29" t="s">
        <v>2239</v>
      </c>
      <c r="B20" s="965" t="s">
        <v>974</v>
      </c>
      <c r="C20" s="287">
        <v>1</v>
      </c>
      <c r="D20" s="287">
        <v>1</v>
      </c>
      <c r="E20" s="287">
        <v>0</v>
      </c>
      <c r="F20" s="287">
        <v>8</v>
      </c>
      <c r="G20" s="287">
        <v>0</v>
      </c>
      <c r="H20" s="288">
        <v>0</v>
      </c>
      <c r="I20" s="289">
        <v>0</v>
      </c>
      <c r="J20" s="290">
        <v>0</v>
      </c>
      <c r="K20" s="290">
        <v>0</v>
      </c>
      <c r="L20" s="290">
        <v>0</v>
      </c>
      <c r="M20" s="303"/>
      <c r="N20" s="292">
        <v>0</v>
      </c>
      <c r="O20" s="287">
        <v>0</v>
      </c>
      <c r="P20" s="287">
        <v>0</v>
      </c>
      <c r="Q20" s="288">
        <v>0</v>
      </c>
    </row>
    <row r="21" spans="1:17" ht="33.75" customHeight="1">
      <c r="A21" s="29" t="s">
        <v>2239</v>
      </c>
      <c r="B21" s="965" t="s">
        <v>975</v>
      </c>
      <c r="C21" s="287">
        <v>4</v>
      </c>
      <c r="D21" s="287">
        <v>2</v>
      </c>
      <c r="E21" s="287">
        <v>2</v>
      </c>
      <c r="F21" s="287">
        <v>73</v>
      </c>
      <c r="G21" s="287">
        <v>1</v>
      </c>
      <c r="H21" s="304">
        <v>25</v>
      </c>
      <c r="I21" s="305">
        <v>67</v>
      </c>
      <c r="J21" s="306">
        <v>67</v>
      </c>
      <c r="K21" s="290">
        <v>445171.65</v>
      </c>
      <c r="L21" s="290">
        <v>445171.65</v>
      </c>
      <c r="M21" s="303"/>
      <c r="N21" s="292">
        <v>0</v>
      </c>
      <c r="O21" s="287">
        <v>0</v>
      </c>
      <c r="P21" s="287">
        <v>0</v>
      </c>
      <c r="Q21" s="288">
        <v>0</v>
      </c>
    </row>
    <row r="22" spans="1:17" ht="33.75" customHeight="1">
      <c r="A22" s="29" t="s">
        <v>2239</v>
      </c>
      <c r="B22" s="965" t="s">
        <v>976</v>
      </c>
      <c r="C22" s="287">
        <v>3</v>
      </c>
      <c r="D22" s="287">
        <v>2</v>
      </c>
      <c r="E22" s="287">
        <v>1</v>
      </c>
      <c r="F22" s="287">
        <v>30</v>
      </c>
      <c r="G22" s="287">
        <v>2</v>
      </c>
      <c r="H22" s="304">
        <v>23</v>
      </c>
      <c r="I22" s="305">
        <v>12</v>
      </c>
      <c r="J22" s="307">
        <v>12</v>
      </c>
      <c r="K22" s="290">
        <v>529717.668</v>
      </c>
      <c r="L22" s="290">
        <v>529717.668</v>
      </c>
      <c r="M22" s="303"/>
      <c r="N22" s="292">
        <v>0</v>
      </c>
      <c r="O22" s="287">
        <v>0</v>
      </c>
      <c r="P22" s="287">
        <v>0</v>
      </c>
      <c r="Q22" s="288">
        <v>0</v>
      </c>
    </row>
    <row r="23" spans="1:17" ht="33.75" customHeight="1">
      <c r="A23" s="29" t="s">
        <v>2239</v>
      </c>
      <c r="B23" s="965" t="s">
        <v>977</v>
      </c>
      <c r="C23" s="287">
        <v>2</v>
      </c>
      <c r="D23" s="287">
        <v>2</v>
      </c>
      <c r="E23" s="287">
        <v>0</v>
      </c>
      <c r="F23" s="287">
        <v>12</v>
      </c>
      <c r="G23" s="287">
        <v>0</v>
      </c>
      <c r="H23" s="288">
        <v>10</v>
      </c>
      <c r="I23" s="289">
        <v>1</v>
      </c>
      <c r="J23" s="290">
        <v>1</v>
      </c>
      <c r="K23" s="290">
        <v>1665121</v>
      </c>
      <c r="L23" s="290">
        <v>1665121</v>
      </c>
      <c r="M23" s="303"/>
      <c r="N23" s="292">
        <v>0</v>
      </c>
      <c r="O23" s="287">
        <v>0</v>
      </c>
      <c r="P23" s="287">
        <v>0</v>
      </c>
      <c r="Q23" s="288">
        <v>0</v>
      </c>
    </row>
    <row r="24" spans="1:17" ht="33.75" customHeight="1">
      <c r="A24" s="29" t="s">
        <v>2239</v>
      </c>
      <c r="B24" s="965" t="s">
        <v>978</v>
      </c>
      <c r="C24" s="287">
        <v>0</v>
      </c>
      <c r="D24" s="287">
        <v>0</v>
      </c>
      <c r="E24" s="287">
        <v>0</v>
      </c>
      <c r="F24" s="287">
        <v>0</v>
      </c>
      <c r="G24" s="287">
        <v>0</v>
      </c>
      <c r="H24" s="288">
        <v>0</v>
      </c>
      <c r="I24" s="289">
        <v>0</v>
      </c>
      <c r="J24" s="290">
        <v>0</v>
      </c>
      <c r="K24" s="290">
        <v>0</v>
      </c>
      <c r="L24" s="290">
        <v>0</v>
      </c>
      <c r="M24" s="303"/>
      <c r="N24" s="292">
        <v>0</v>
      </c>
      <c r="O24" s="287">
        <v>0</v>
      </c>
      <c r="P24" s="287">
        <v>0</v>
      </c>
      <c r="Q24" s="288">
        <v>0</v>
      </c>
    </row>
    <row r="25" spans="1:17" ht="33.75" customHeight="1">
      <c r="A25" s="29" t="s">
        <v>2239</v>
      </c>
      <c r="B25" s="965" t="s">
        <v>979</v>
      </c>
      <c r="C25" s="308">
        <v>2</v>
      </c>
      <c r="D25" s="308">
        <v>1</v>
      </c>
      <c r="E25" s="308">
        <v>1</v>
      </c>
      <c r="F25" s="308">
        <f>54+9</f>
        <v>63</v>
      </c>
      <c r="G25" s="308">
        <v>16</v>
      </c>
      <c r="H25" s="304">
        <v>21</v>
      </c>
      <c r="I25" s="309">
        <v>17</v>
      </c>
      <c r="J25" s="310">
        <v>17</v>
      </c>
      <c r="K25" s="290">
        <v>758338.005</v>
      </c>
      <c r="L25" s="290">
        <v>758338.005</v>
      </c>
      <c r="M25" s="311"/>
      <c r="N25" s="312">
        <v>0</v>
      </c>
      <c r="O25" s="308">
        <v>0</v>
      </c>
      <c r="P25" s="308">
        <v>0</v>
      </c>
      <c r="Q25" s="304">
        <v>0</v>
      </c>
    </row>
    <row r="26" spans="1:17" ht="33.75" customHeight="1">
      <c r="A26" s="29" t="s">
        <v>2239</v>
      </c>
      <c r="B26" s="965" t="s">
        <v>980</v>
      </c>
      <c r="C26" s="287">
        <v>1</v>
      </c>
      <c r="D26" s="287">
        <v>0</v>
      </c>
      <c r="E26" s="287">
        <v>0</v>
      </c>
      <c r="F26" s="287">
        <v>5</v>
      </c>
      <c r="G26" s="287">
        <v>0</v>
      </c>
      <c r="H26" s="288">
        <v>1</v>
      </c>
      <c r="I26" s="313">
        <v>3</v>
      </c>
      <c r="J26" s="314">
        <v>3</v>
      </c>
      <c r="K26" s="290">
        <v>120227.952</v>
      </c>
      <c r="L26" s="290">
        <v>120227.952</v>
      </c>
      <c r="M26" s="311"/>
      <c r="N26" s="315">
        <v>0</v>
      </c>
      <c r="O26" s="316">
        <v>0</v>
      </c>
      <c r="P26" s="316">
        <v>0</v>
      </c>
      <c r="Q26" s="317">
        <v>0</v>
      </c>
    </row>
    <row r="27" spans="1:17" ht="33.75" customHeight="1">
      <c r="A27" s="29" t="s">
        <v>2239</v>
      </c>
      <c r="B27" s="965" t="s">
        <v>981</v>
      </c>
      <c r="C27" s="287">
        <v>1</v>
      </c>
      <c r="D27" s="287">
        <v>1</v>
      </c>
      <c r="E27" s="287">
        <v>0</v>
      </c>
      <c r="F27" s="287">
        <v>4</v>
      </c>
      <c r="G27" s="287">
        <v>3</v>
      </c>
      <c r="H27" s="288">
        <v>0</v>
      </c>
      <c r="I27" s="289">
        <v>1</v>
      </c>
      <c r="J27" s="290">
        <v>1</v>
      </c>
      <c r="K27" s="290">
        <v>3217</v>
      </c>
      <c r="L27" s="290">
        <v>3217</v>
      </c>
      <c r="M27" s="318"/>
      <c r="N27" s="292">
        <v>0</v>
      </c>
      <c r="O27" s="287">
        <v>0</v>
      </c>
      <c r="P27" s="287">
        <v>0</v>
      </c>
      <c r="Q27" s="288">
        <v>0</v>
      </c>
    </row>
    <row r="28" spans="1:17" ht="33.75" customHeight="1">
      <c r="A28" s="29" t="s">
        <v>2239</v>
      </c>
      <c r="B28" s="965" t="s">
        <v>982</v>
      </c>
      <c r="C28" s="287">
        <v>1</v>
      </c>
      <c r="D28" s="319">
        <v>1</v>
      </c>
      <c r="E28" s="287">
        <v>0</v>
      </c>
      <c r="F28" s="287">
        <v>25</v>
      </c>
      <c r="G28" s="287">
        <v>1</v>
      </c>
      <c r="H28" s="288">
        <v>9</v>
      </c>
      <c r="I28" s="305">
        <v>2</v>
      </c>
      <c r="J28" s="306">
        <v>2</v>
      </c>
      <c r="K28" s="290">
        <v>44064.328</v>
      </c>
      <c r="L28" s="290">
        <v>44064.328</v>
      </c>
      <c r="M28" s="318"/>
      <c r="N28" s="312">
        <v>0</v>
      </c>
      <c r="O28" s="308">
        <v>0</v>
      </c>
      <c r="P28" s="308">
        <v>0</v>
      </c>
      <c r="Q28" s="304">
        <v>0</v>
      </c>
    </row>
    <row r="29" spans="1:17" ht="33.75" customHeight="1">
      <c r="A29" s="29" t="s">
        <v>2239</v>
      </c>
      <c r="B29" s="965" t="s">
        <v>983</v>
      </c>
      <c r="C29" s="287">
        <v>1</v>
      </c>
      <c r="D29" s="287">
        <v>1</v>
      </c>
      <c r="E29" s="287">
        <v>0</v>
      </c>
      <c r="F29" s="287">
        <v>12</v>
      </c>
      <c r="G29" s="287">
        <v>6</v>
      </c>
      <c r="H29" s="288">
        <v>0</v>
      </c>
      <c r="I29" s="305">
        <v>2</v>
      </c>
      <c r="J29" s="306">
        <v>2</v>
      </c>
      <c r="K29" s="290">
        <v>13655.056</v>
      </c>
      <c r="L29" s="290">
        <v>13655.056</v>
      </c>
      <c r="M29" s="303"/>
      <c r="N29" s="312">
        <v>0</v>
      </c>
      <c r="O29" s="308">
        <v>0</v>
      </c>
      <c r="P29" s="308">
        <v>0</v>
      </c>
      <c r="Q29" s="304">
        <v>0</v>
      </c>
    </row>
    <row r="30" spans="1:17" ht="33.75" customHeight="1">
      <c r="A30" s="29" t="s">
        <v>2239</v>
      </c>
      <c r="B30" s="965" t="s">
        <v>984</v>
      </c>
      <c r="C30" s="287">
        <v>0</v>
      </c>
      <c r="D30" s="287">
        <v>0</v>
      </c>
      <c r="E30" s="287">
        <v>0</v>
      </c>
      <c r="F30" s="287">
        <v>3</v>
      </c>
      <c r="G30" s="287">
        <v>1</v>
      </c>
      <c r="H30" s="320">
        <v>0</v>
      </c>
      <c r="I30" s="289">
        <v>0</v>
      </c>
      <c r="J30" s="290">
        <v>0</v>
      </c>
      <c r="K30" s="290">
        <v>0</v>
      </c>
      <c r="L30" s="290">
        <v>0</v>
      </c>
      <c r="M30" s="303"/>
      <c r="N30" s="292">
        <v>0</v>
      </c>
      <c r="O30" s="287">
        <v>0</v>
      </c>
      <c r="P30" s="287">
        <v>0</v>
      </c>
      <c r="Q30" s="288">
        <v>0</v>
      </c>
    </row>
    <row r="31" spans="1:17" ht="33.75" customHeight="1">
      <c r="A31" s="29" t="s">
        <v>2239</v>
      </c>
      <c r="B31" s="965" t="s">
        <v>985</v>
      </c>
      <c r="C31" s="287">
        <v>2</v>
      </c>
      <c r="D31" s="287">
        <v>2</v>
      </c>
      <c r="E31" s="287">
        <v>0</v>
      </c>
      <c r="F31" s="287">
        <v>32</v>
      </c>
      <c r="G31" s="287">
        <v>2</v>
      </c>
      <c r="H31" s="288">
        <v>5</v>
      </c>
      <c r="I31" s="289">
        <v>10</v>
      </c>
      <c r="J31" s="290">
        <v>1</v>
      </c>
      <c r="K31" s="290">
        <v>113359.05</v>
      </c>
      <c r="L31" s="290">
        <v>93565.5</v>
      </c>
      <c r="M31" s="321"/>
      <c r="N31" s="292">
        <v>0</v>
      </c>
      <c r="O31" s="287">
        <v>0</v>
      </c>
      <c r="P31" s="322">
        <v>0</v>
      </c>
      <c r="Q31" s="323">
        <v>0</v>
      </c>
    </row>
    <row r="32" spans="1:17" ht="33.75" customHeight="1">
      <c r="A32" s="29" t="s">
        <v>2239</v>
      </c>
      <c r="B32" s="967" t="s">
        <v>986</v>
      </c>
      <c r="C32" s="287">
        <v>0</v>
      </c>
      <c r="D32" s="287">
        <v>0</v>
      </c>
      <c r="E32" s="287">
        <v>0</v>
      </c>
      <c r="F32" s="287">
        <v>8</v>
      </c>
      <c r="G32" s="287">
        <v>0</v>
      </c>
      <c r="H32" s="319">
        <v>0</v>
      </c>
      <c r="I32" s="289">
        <v>0</v>
      </c>
      <c r="J32" s="290">
        <v>0</v>
      </c>
      <c r="K32" s="290">
        <v>0</v>
      </c>
      <c r="L32" s="290">
        <v>0</v>
      </c>
      <c r="M32" s="324"/>
      <c r="N32" s="292">
        <v>0</v>
      </c>
      <c r="O32" s="287">
        <v>0</v>
      </c>
      <c r="P32" s="287">
        <v>0</v>
      </c>
      <c r="Q32" s="288">
        <v>0</v>
      </c>
    </row>
    <row r="33" spans="1:17" ht="33.75" customHeight="1">
      <c r="A33" s="29" t="s">
        <v>2239</v>
      </c>
      <c r="B33" s="965" t="s">
        <v>987</v>
      </c>
      <c r="C33" s="287">
        <v>6</v>
      </c>
      <c r="D33" s="287">
        <v>1</v>
      </c>
      <c r="E33" s="287">
        <v>1</v>
      </c>
      <c r="F33" s="287">
        <f>373+80</f>
        <v>453</v>
      </c>
      <c r="G33" s="287">
        <v>3</v>
      </c>
      <c r="H33" s="288">
        <v>3</v>
      </c>
      <c r="I33" s="289">
        <v>33</v>
      </c>
      <c r="J33" s="290">
        <v>32</v>
      </c>
      <c r="K33" s="290">
        <v>122544.684</v>
      </c>
      <c r="L33" s="290">
        <v>120717.257</v>
      </c>
      <c r="M33" s="295"/>
      <c r="N33" s="292">
        <v>0</v>
      </c>
      <c r="O33" s="287">
        <v>0</v>
      </c>
      <c r="P33" s="287">
        <v>0</v>
      </c>
      <c r="Q33" s="288">
        <v>0</v>
      </c>
    </row>
    <row r="34" spans="1:17" ht="33.75" customHeight="1">
      <c r="A34" s="29" t="s">
        <v>2239</v>
      </c>
      <c r="B34" s="967" t="s">
        <v>988</v>
      </c>
      <c r="C34" s="287">
        <v>3</v>
      </c>
      <c r="D34" s="287">
        <v>2</v>
      </c>
      <c r="E34" s="287">
        <v>1</v>
      </c>
      <c r="F34" s="287">
        <v>32</v>
      </c>
      <c r="G34" s="287">
        <v>2</v>
      </c>
      <c r="H34" s="288">
        <v>5</v>
      </c>
      <c r="I34" s="289">
        <v>7</v>
      </c>
      <c r="J34" s="290">
        <v>7</v>
      </c>
      <c r="K34" s="290">
        <v>34207.412</v>
      </c>
      <c r="L34" s="290">
        <v>34207.412</v>
      </c>
      <c r="M34" s="325"/>
      <c r="N34" s="292">
        <v>0</v>
      </c>
      <c r="O34" s="287">
        <v>0</v>
      </c>
      <c r="P34" s="287">
        <v>0</v>
      </c>
      <c r="Q34" s="288">
        <v>0</v>
      </c>
    </row>
    <row r="35" spans="1:17" ht="33.75" customHeight="1">
      <c r="A35" s="29" t="s">
        <v>2239</v>
      </c>
      <c r="B35" s="967" t="s">
        <v>989</v>
      </c>
      <c r="C35" s="287">
        <v>0</v>
      </c>
      <c r="D35" s="287">
        <v>0</v>
      </c>
      <c r="E35" s="287">
        <v>0</v>
      </c>
      <c r="F35" s="287">
        <v>8</v>
      </c>
      <c r="G35" s="287">
        <v>1</v>
      </c>
      <c r="H35" s="288">
        <v>3</v>
      </c>
      <c r="I35" s="289">
        <v>0</v>
      </c>
      <c r="J35" s="290">
        <v>0</v>
      </c>
      <c r="K35" s="290">
        <v>0</v>
      </c>
      <c r="L35" s="290">
        <v>0</v>
      </c>
      <c r="M35" s="325"/>
      <c r="N35" s="292">
        <v>0</v>
      </c>
      <c r="O35" s="287">
        <v>0</v>
      </c>
      <c r="P35" s="287">
        <v>0</v>
      </c>
      <c r="Q35" s="288">
        <v>0</v>
      </c>
    </row>
    <row r="36" spans="1:17" ht="33.75" customHeight="1">
      <c r="A36" s="29" t="s">
        <v>2239</v>
      </c>
      <c r="B36" s="967" t="s">
        <v>990</v>
      </c>
      <c r="C36" s="287">
        <v>1</v>
      </c>
      <c r="D36" s="319">
        <v>0</v>
      </c>
      <c r="E36" s="287">
        <v>1</v>
      </c>
      <c r="F36" s="287">
        <v>26</v>
      </c>
      <c r="G36" s="287">
        <v>1</v>
      </c>
      <c r="H36" s="320">
        <v>0</v>
      </c>
      <c r="I36" s="289">
        <v>2</v>
      </c>
      <c r="J36" s="290">
        <v>2</v>
      </c>
      <c r="K36" s="290">
        <v>592533.213</v>
      </c>
      <c r="L36" s="290">
        <v>592533.213</v>
      </c>
      <c r="M36" s="325"/>
      <c r="N36" s="292">
        <v>0</v>
      </c>
      <c r="O36" s="287">
        <v>0</v>
      </c>
      <c r="P36" s="287">
        <v>0</v>
      </c>
      <c r="Q36" s="288">
        <v>0</v>
      </c>
    </row>
    <row r="37" spans="1:17" ht="33.75" customHeight="1">
      <c r="A37" s="29" t="s">
        <v>2239</v>
      </c>
      <c r="B37" s="965" t="s">
        <v>991</v>
      </c>
      <c r="C37" s="287">
        <v>1</v>
      </c>
      <c r="D37" s="287">
        <v>0</v>
      </c>
      <c r="E37" s="287">
        <v>0</v>
      </c>
      <c r="F37" s="287">
        <v>8</v>
      </c>
      <c r="G37" s="287">
        <v>0</v>
      </c>
      <c r="H37" s="288">
        <v>2</v>
      </c>
      <c r="I37" s="289">
        <v>3</v>
      </c>
      <c r="J37" s="290">
        <v>3</v>
      </c>
      <c r="K37" s="290">
        <v>8772.894</v>
      </c>
      <c r="L37" s="290">
        <v>8772.894</v>
      </c>
      <c r="M37" s="295"/>
      <c r="N37" s="292">
        <v>0</v>
      </c>
      <c r="O37" s="287">
        <v>0</v>
      </c>
      <c r="P37" s="287">
        <v>0</v>
      </c>
      <c r="Q37" s="288">
        <v>0</v>
      </c>
    </row>
    <row r="38" spans="1:17" ht="33.75" customHeight="1">
      <c r="A38" s="29" t="s">
        <v>2239</v>
      </c>
      <c r="B38" s="965" t="s">
        <v>992</v>
      </c>
      <c r="C38" s="287">
        <v>3</v>
      </c>
      <c r="D38" s="287">
        <v>2</v>
      </c>
      <c r="E38" s="287">
        <v>0</v>
      </c>
      <c r="F38" s="287">
        <v>20</v>
      </c>
      <c r="G38" s="287">
        <v>0</v>
      </c>
      <c r="H38" s="288">
        <v>0</v>
      </c>
      <c r="I38" s="289">
        <v>11</v>
      </c>
      <c r="J38" s="290">
        <v>11</v>
      </c>
      <c r="K38" s="290">
        <v>68077.836</v>
      </c>
      <c r="L38" s="290">
        <v>68077.836</v>
      </c>
      <c r="M38" s="295"/>
      <c r="N38" s="292" t="s">
        <v>998</v>
      </c>
      <c r="O38" s="287" t="s">
        <v>998</v>
      </c>
      <c r="P38" s="287" t="s">
        <v>998</v>
      </c>
      <c r="Q38" s="326" t="s">
        <v>998</v>
      </c>
    </row>
    <row r="39" spans="1:17" ht="33.75" customHeight="1">
      <c r="A39" s="29" t="s">
        <v>2239</v>
      </c>
      <c r="B39" s="967" t="s">
        <v>993</v>
      </c>
      <c r="C39" s="287">
        <v>1</v>
      </c>
      <c r="D39" s="319">
        <v>0</v>
      </c>
      <c r="E39" s="287">
        <v>0</v>
      </c>
      <c r="F39" s="319">
        <v>0</v>
      </c>
      <c r="G39" s="287">
        <v>0</v>
      </c>
      <c r="H39" s="288">
        <v>0</v>
      </c>
      <c r="I39" s="289">
        <v>1</v>
      </c>
      <c r="J39" s="306">
        <v>1</v>
      </c>
      <c r="K39" s="290">
        <v>11819.124</v>
      </c>
      <c r="L39" s="290">
        <v>11819.124</v>
      </c>
      <c r="M39" s="325"/>
      <c r="N39" s="312" t="s">
        <v>999</v>
      </c>
      <c r="O39" s="308" t="s">
        <v>999</v>
      </c>
      <c r="P39" s="287" t="s">
        <v>999</v>
      </c>
      <c r="Q39" s="327" t="s">
        <v>999</v>
      </c>
    </row>
    <row r="40" spans="1:17" ht="33.75" customHeight="1">
      <c r="A40" s="29" t="s">
        <v>2239</v>
      </c>
      <c r="B40" s="967" t="s">
        <v>994</v>
      </c>
      <c r="C40" s="287">
        <v>1</v>
      </c>
      <c r="D40" s="287">
        <v>0</v>
      </c>
      <c r="E40" s="287">
        <v>0</v>
      </c>
      <c r="F40" s="287">
        <v>47</v>
      </c>
      <c r="G40" s="287">
        <v>0</v>
      </c>
      <c r="H40" s="288">
        <v>0</v>
      </c>
      <c r="I40" s="289">
        <v>0</v>
      </c>
      <c r="J40" s="306">
        <v>0</v>
      </c>
      <c r="K40" s="290">
        <v>0</v>
      </c>
      <c r="L40" s="290">
        <v>0</v>
      </c>
      <c r="M40" s="295"/>
      <c r="N40" s="312">
        <v>0</v>
      </c>
      <c r="O40" s="308">
        <v>0</v>
      </c>
      <c r="P40" s="308">
        <v>0</v>
      </c>
      <c r="Q40" s="327">
        <v>0</v>
      </c>
    </row>
    <row r="41" spans="1:17" ht="33.75" customHeight="1">
      <c r="A41" s="29" t="s">
        <v>2239</v>
      </c>
      <c r="B41" s="965" t="s">
        <v>995</v>
      </c>
      <c r="C41" s="287">
        <v>0</v>
      </c>
      <c r="D41" s="287">
        <v>0</v>
      </c>
      <c r="E41" s="308">
        <v>0</v>
      </c>
      <c r="F41" s="287">
        <v>0</v>
      </c>
      <c r="G41" s="287">
        <v>0</v>
      </c>
      <c r="H41" s="288">
        <v>0</v>
      </c>
      <c r="I41" s="289">
        <v>0</v>
      </c>
      <c r="J41" s="290">
        <v>0</v>
      </c>
      <c r="K41" s="290">
        <v>0</v>
      </c>
      <c r="L41" s="290">
        <v>0</v>
      </c>
      <c r="M41" s="295"/>
      <c r="N41" s="292">
        <v>0</v>
      </c>
      <c r="O41" s="287">
        <v>0</v>
      </c>
      <c r="P41" s="287">
        <v>0</v>
      </c>
      <c r="Q41" s="288">
        <v>0</v>
      </c>
    </row>
    <row r="42" spans="1:17" ht="33.75" customHeight="1">
      <c r="A42" s="29" t="s">
        <v>2239</v>
      </c>
      <c r="B42" s="965" t="s">
        <v>996</v>
      </c>
      <c r="C42" s="287">
        <v>1</v>
      </c>
      <c r="D42" s="287">
        <v>0</v>
      </c>
      <c r="E42" s="308">
        <v>0</v>
      </c>
      <c r="F42" s="287">
        <v>24</v>
      </c>
      <c r="G42" s="287">
        <v>0</v>
      </c>
      <c r="H42" s="288">
        <v>0</v>
      </c>
      <c r="I42" s="289">
        <v>0</v>
      </c>
      <c r="J42" s="290">
        <v>0</v>
      </c>
      <c r="K42" s="290">
        <v>0</v>
      </c>
      <c r="L42" s="290">
        <v>0</v>
      </c>
      <c r="M42" s="328"/>
      <c r="N42" s="292">
        <v>0</v>
      </c>
      <c r="O42" s="287">
        <v>0</v>
      </c>
      <c r="P42" s="287">
        <v>0</v>
      </c>
      <c r="Q42" s="288">
        <v>0</v>
      </c>
    </row>
    <row r="43" spans="1:17" ht="33.75" customHeight="1" thickBot="1">
      <c r="A43" s="29" t="s">
        <v>2239</v>
      </c>
      <c r="B43" s="968" t="s">
        <v>997</v>
      </c>
      <c r="C43" s="329">
        <v>2</v>
      </c>
      <c r="D43" s="329">
        <v>1</v>
      </c>
      <c r="E43" s="329">
        <v>0</v>
      </c>
      <c r="F43" s="329">
        <v>62</v>
      </c>
      <c r="G43" s="329">
        <v>1</v>
      </c>
      <c r="H43" s="330">
        <v>0</v>
      </c>
      <c r="I43" s="331">
        <v>1</v>
      </c>
      <c r="J43" s="332">
        <v>1</v>
      </c>
      <c r="K43" s="290">
        <v>37514.4</v>
      </c>
      <c r="L43" s="290">
        <v>37514.4</v>
      </c>
      <c r="M43" s="328"/>
      <c r="N43" s="333">
        <v>0</v>
      </c>
      <c r="O43" s="329">
        <v>0</v>
      </c>
      <c r="P43" s="334">
        <v>0</v>
      </c>
      <c r="Q43" s="330">
        <v>0</v>
      </c>
    </row>
  </sheetData>
  <mergeCells count="3">
    <mergeCell ref="R3:S3"/>
    <mergeCell ref="I2:Q2"/>
    <mergeCell ref="B2:H2"/>
  </mergeCells>
  <printOptions/>
  <pageMargins left="0.7874015748031497" right="0.7874015748031497" top="0.7874015748031497" bottom="0.3937007874015748" header="0.5118110236220472" footer="0.5118110236220472"/>
  <pageSetup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dimension ref="A1:T39"/>
  <sheetViews>
    <sheetView view="pageBreakPreview" zoomScale="75" zoomScaleSheetLayoutView="75" workbookViewId="0" topLeftCell="A1">
      <selection activeCell="L4" sqref="L4:M4"/>
    </sheetView>
  </sheetViews>
  <sheetFormatPr defaultColWidth="9.00390625" defaultRowHeight="13.5"/>
  <cols>
    <col min="1" max="2" width="7.375" style="335" customWidth="1"/>
    <col min="3" max="3" width="38.375" style="335" customWidth="1"/>
    <col min="4" max="4" width="6.125" style="335" customWidth="1"/>
    <col min="5" max="5" width="7.875" style="335" bestFit="1" customWidth="1"/>
    <col min="6" max="6" width="8.25390625" style="335" customWidth="1"/>
    <col min="7" max="7" width="9.00390625" style="335" customWidth="1"/>
    <col min="8" max="8" width="7.875" style="335" bestFit="1" customWidth="1"/>
    <col min="9" max="9" width="8.25390625" style="335" bestFit="1" customWidth="1"/>
    <col min="10" max="13" width="9.00390625" style="335" customWidth="1"/>
    <col min="14" max="14" width="8.625" style="335" bestFit="1" customWidth="1"/>
    <col min="15" max="18" width="9.00390625" style="335" customWidth="1"/>
    <col min="19" max="19" width="5.625" style="335" customWidth="1"/>
    <col min="20" max="20" width="7.125" style="335" bestFit="1" customWidth="1"/>
    <col min="21" max="16384" width="9.00390625" style="335" customWidth="1"/>
  </cols>
  <sheetData>
    <row r="1" spans="3:20" ht="27.75" thickBot="1">
      <c r="C1" s="737">
        <f>COUNTA(C6:C8)+COUNTA(B9:C38)</f>
        <v>33</v>
      </c>
      <c r="D1" s="674" t="s">
        <v>305</v>
      </c>
      <c r="E1" s="674" t="s">
        <v>305</v>
      </c>
      <c r="F1" s="674" t="s">
        <v>305</v>
      </c>
      <c r="G1" s="674" t="s">
        <v>305</v>
      </c>
      <c r="H1" s="674" t="s">
        <v>305</v>
      </c>
      <c r="I1" s="674" t="s">
        <v>305</v>
      </c>
      <c r="J1" s="674" t="s">
        <v>305</v>
      </c>
      <c r="K1" s="674" t="s">
        <v>305</v>
      </c>
      <c r="L1" s="674" t="s">
        <v>305</v>
      </c>
      <c r="M1" s="674" t="s">
        <v>305</v>
      </c>
      <c r="N1" s="674" t="str">
        <f>N5</f>
        <v>一部把握</v>
      </c>
      <c r="O1" s="674" t="s">
        <v>305</v>
      </c>
      <c r="P1" s="674" t="s">
        <v>305</v>
      </c>
      <c r="Q1" s="674" t="s">
        <v>305</v>
      </c>
      <c r="R1" s="674" t="s">
        <v>305</v>
      </c>
      <c r="S1" s="674">
        <f>S5</f>
        <v>0</v>
      </c>
      <c r="T1" s="674">
        <f>T5</f>
        <v>0</v>
      </c>
    </row>
    <row r="2" spans="2:20" ht="14.25" thickBot="1">
      <c r="B2" s="336"/>
      <c r="C2" s="1225" t="s">
        <v>1000</v>
      </c>
      <c r="D2" s="1225"/>
      <c r="E2" s="1225"/>
      <c r="F2" s="1225"/>
      <c r="G2" s="1225"/>
      <c r="H2" s="1225"/>
      <c r="I2" s="1226"/>
      <c r="J2" s="1224" t="s">
        <v>1868</v>
      </c>
      <c r="K2" s="1225"/>
      <c r="L2" s="1225"/>
      <c r="M2" s="1225"/>
      <c r="N2" s="1225"/>
      <c r="O2" s="1225"/>
      <c r="P2" s="1225"/>
      <c r="Q2" s="1225"/>
      <c r="R2" s="1226"/>
      <c r="S2" s="337"/>
      <c r="T2" s="338"/>
    </row>
    <row r="3" spans="1:20" ht="41.25" hidden="1" thickBot="1">
      <c r="A3" s="339"/>
      <c r="B3" s="341"/>
      <c r="C3" s="342" t="s">
        <v>2038</v>
      </c>
      <c r="D3" s="343" t="s">
        <v>2039</v>
      </c>
      <c r="E3" s="343" t="s">
        <v>2040</v>
      </c>
      <c r="F3" s="343" t="s">
        <v>2041</v>
      </c>
      <c r="G3" s="343" t="s">
        <v>2042</v>
      </c>
      <c r="H3" s="343" t="s">
        <v>2043</v>
      </c>
      <c r="I3" s="344" t="s">
        <v>2044</v>
      </c>
      <c r="J3" s="340" t="s">
        <v>2045</v>
      </c>
      <c r="K3" s="343" t="s">
        <v>2046</v>
      </c>
      <c r="L3" s="343" t="s">
        <v>596</v>
      </c>
      <c r="M3" s="345" t="s">
        <v>597</v>
      </c>
      <c r="N3" s="346" t="s">
        <v>1114</v>
      </c>
      <c r="O3" s="340" t="s">
        <v>598</v>
      </c>
      <c r="P3" s="343" t="s">
        <v>599</v>
      </c>
      <c r="Q3" s="343" t="s">
        <v>600</v>
      </c>
      <c r="R3" s="344" t="s">
        <v>601</v>
      </c>
      <c r="S3" s="1222" t="s">
        <v>602</v>
      </c>
      <c r="T3" s="1223"/>
    </row>
    <row r="4" spans="1:20" ht="78.75" customHeight="1" thickBot="1">
      <c r="A4" s="11" t="s">
        <v>669</v>
      </c>
      <c r="B4" s="350"/>
      <c r="C4" s="350" t="s">
        <v>1235</v>
      </c>
      <c r="D4" s="348" t="s">
        <v>604</v>
      </c>
      <c r="E4" s="348" t="s">
        <v>1236</v>
      </c>
      <c r="F4" s="348" t="s">
        <v>605</v>
      </c>
      <c r="G4" s="348" t="s">
        <v>606</v>
      </c>
      <c r="H4" s="348" t="s">
        <v>607</v>
      </c>
      <c r="I4" s="349" t="s">
        <v>608</v>
      </c>
      <c r="J4" s="347" t="s">
        <v>1237</v>
      </c>
      <c r="K4" s="348" t="s">
        <v>1238</v>
      </c>
      <c r="L4" s="740" t="s">
        <v>294</v>
      </c>
      <c r="M4" s="741" t="s">
        <v>1549</v>
      </c>
      <c r="N4" s="351" t="s">
        <v>609</v>
      </c>
      <c r="O4" s="347" t="s">
        <v>1239</v>
      </c>
      <c r="P4" s="348" t="s">
        <v>1238</v>
      </c>
      <c r="Q4" s="348" t="s">
        <v>1240</v>
      </c>
      <c r="R4" s="349" t="s">
        <v>1241</v>
      </c>
      <c r="S4" s="352" t="s">
        <v>1242</v>
      </c>
      <c r="T4" s="353" t="s">
        <v>610</v>
      </c>
    </row>
    <row r="5" spans="1:20" ht="20.25" customHeight="1">
      <c r="A5" s="354" t="s">
        <v>1001</v>
      </c>
      <c r="B5" s="1227" t="s">
        <v>1243</v>
      </c>
      <c r="C5" s="1227"/>
      <c r="D5" s="357"/>
      <c r="E5" s="358"/>
      <c r="F5" s="358"/>
      <c r="G5" s="357"/>
      <c r="H5" s="359"/>
      <c r="I5" s="355"/>
      <c r="J5" s="355"/>
      <c r="K5" s="355"/>
      <c r="L5" s="355"/>
      <c r="M5" s="355"/>
      <c r="N5" s="356" t="s">
        <v>619</v>
      </c>
      <c r="O5" s="355"/>
      <c r="P5" s="355"/>
      <c r="Q5" s="355"/>
      <c r="R5" s="355"/>
      <c r="S5" s="356"/>
      <c r="T5" s="356"/>
    </row>
    <row r="6" spans="1:20" ht="20.25" customHeight="1">
      <c r="A6" s="354" t="s">
        <v>1001</v>
      </c>
      <c r="B6" s="361"/>
      <c r="C6" s="362" t="s">
        <v>615</v>
      </c>
      <c r="D6" s="363"/>
      <c r="E6" s="354"/>
      <c r="F6" s="354"/>
      <c r="G6" s="363"/>
      <c r="H6" s="359"/>
      <c r="I6" s="355"/>
      <c r="J6" s="355"/>
      <c r="K6" s="355"/>
      <c r="L6" s="355"/>
      <c r="M6" s="355"/>
      <c r="N6" s="364"/>
      <c r="O6" s="355"/>
      <c r="P6" s="355"/>
      <c r="Q6" s="355"/>
      <c r="R6" s="355"/>
      <c r="S6" s="360"/>
      <c r="T6" s="360"/>
    </row>
    <row r="7" spans="1:20" ht="20.25" customHeight="1">
      <c r="A7" s="354" t="s">
        <v>1001</v>
      </c>
      <c r="B7" s="361"/>
      <c r="C7" s="362" t="s">
        <v>1244</v>
      </c>
      <c r="D7" s="363"/>
      <c r="E7" s="354"/>
      <c r="F7" s="354"/>
      <c r="G7" s="363"/>
      <c r="H7" s="359"/>
      <c r="I7" s="355"/>
      <c r="J7" s="355"/>
      <c r="K7" s="355"/>
      <c r="L7" s="355"/>
      <c r="M7" s="355"/>
      <c r="N7" s="364"/>
      <c r="O7" s="355"/>
      <c r="P7" s="355"/>
      <c r="Q7" s="355"/>
      <c r="R7" s="355"/>
      <c r="S7" s="360"/>
      <c r="T7" s="360"/>
    </row>
    <row r="8" spans="1:20" ht="20.25" customHeight="1">
      <c r="A8" s="354" t="s">
        <v>1001</v>
      </c>
      <c r="B8" s="365"/>
      <c r="C8" s="366" t="s">
        <v>1245</v>
      </c>
      <c r="D8" s="363"/>
      <c r="E8" s="354"/>
      <c r="F8" s="354"/>
      <c r="G8" s="363"/>
      <c r="H8" s="359"/>
      <c r="I8" s="355"/>
      <c r="J8" s="355"/>
      <c r="K8" s="355"/>
      <c r="L8" s="355"/>
      <c r="M8" s="355"/>
      <c r="N8" s="364"/>
      <c r="O8" s="355"/>
      <c r="P8" s="355"/>
      <c r="Q8" s="355"/>
      <c r="R8" s="355"/>
      <c r="S8" s="360"/>
      <c r="T8" s="360"/>
    </row>
    <row r="9" spans="1:20" ht="20.25" customHeight="1">
      <c r="A9" s="354" t="s">
        <v>1001</v>
      </c>
      <c r="B9" s="1228" t="s">
        <v>1002</v>
      </c>
      <c r="C9" s="1229"/>
      <c r="D9" s="363"/>
      <c r="E9" s="355"/>
      <c r="F9" s="355"/>
      <c r="G9" s="363"/>
      <c r="H9" s="359"/>
      <c r="I9" s="355"/>
      <c r="J9" s="355"/>
      <c r="K9" s="355"/>
      <c r="L9" s="355"/>
      <c r="M9" s="355"/>
      <c r="N9" s="364"/>
      <c r="O9" s="355"/>
      <c r="P9" s="355"/>
      <c r="Q9" s="355"/>
      <c r="R9" s="355"/>
      <c r="S9" s="360"/>
      <c r="T9" s="360"/>
    </row>
    <row r="10" spans="1:20" ht="20.25" customHeight="1">
      <c r="A10" s="354" t="s">
        <v>1001</v>
      </c>
      <c r="B10" s="1228" t="s">
        <v>1003</v>
      </c>
      <c r="C10" s="1229"/>
      <c r="D10" s="363"/>
      <c r="E10" s="355"/>
      <c r="F10" s="355"/>
      <c r="G10" s="363"/>
      <c r="H10" s="359"/>
      <c r="I10" s="355"/>
      <c r="J10" s="355"/>
      <c r="K10" s="355"/>
      <c r="L10" s="355"/>
      <c r="M10" s="355"/>
      <c r="N10" s="364"/>
      <c r="O10" s="355"/>
      <c r="P10" s="355"/>
      <c r="Q10" s="355"/>
      <c r="R10" s="355"/>
      <c r="S10" s="360"/>
      <c r="T10" s="360"/>
    </row>
    <row r="11" spans="1:20" ht="20.25" customHeight="1">
      <c r="A11" s="354" t="s">
        <v>1001</v>
      </c>
      <c r="B11" s="1228" t="s">
        <v>1004</v>
      </c>
      <c r="C11" s="1229"/>
      <c r="D11" s="363"/>
      <c r="E11" s="355"/>
      <c r="F11" s="355"/>
      <c r="G11" s="363"/>
      <c r="H11" s="359"/>
      <c r="I11" s="355"/>
      <c r="J11" s="355"/>
      <c r="K11" s="355"/>
      <c r="L11" s="355"/>
      <c r="M11" s="355"/>
      <c r="N11" s="364"/>
      <c r="O11" s="355"/>
      <c r="P11" s="355"/>
      <c r="Q11" s="355"/>
      <c r="R11" s="355"/>
      <c r="S11" s="360"/>
      <c r="T11" s="360"/>
    </row>
    <row r="12" spans="1:20" ht="20.25" customHeight="1">
      <c r="A12" s="354" t="s">
        <v>1001</v>
      </c>
      <c r="B12" s="1228" t="s">
        <v>1005</v>
      </c>
      <c r="C12" s="1229"/>
      <c r="D12" s="363"/>
      <c r="E12" s="355"/>
      <c r="F12" s="355"/>
      <c r="G12" s="363"/>
      <c r="H12" s="359"/>
      <c r="I12" s="355"/>
      <c r="J12" s="355"/>
      <c r="K12" s="355"/>
      <c r="L12" s="355"/>
      <c r="M12" s="355"/>
      <c r="N12" s="364"/>
      <c r="O12" s="355"/>
      <c r="P12" s="355"/>
      <c r="Q12" s="355"/>
      <c r="R12" s="355"/>
      <c r="S12" s="360"/>
      <c r="T12" s="360"/>
    </row>
    <row r="13" spans="1:20" ht="20.25" customHeight="1">
      <c r="A13" s="354" t="s">
        <v>1001</v>
      </c>
      <c r="B13" s="1228" t="s">
        <v>1006</v>
      </c>
      <c r="C13" s="1229"/>
      <c r="D13" s="363"/>
      <c r="E13" s="355"/>
      <c r="F13" s="355"/>
      <c r="G13" s="363"/>
      <c r="H13" s="359"/>
      <c r="I13" s="355"/>
      <c r="J13" s="355"/>
      <c r="K13" s="355"/>
      <c r="L13" s="355"/>
      <c r="M13" s="355"/>
      <c r="N13" s="364"/>
      <c r="O13" s="355"/>
      <c r="P13" s="355"/>
      <c r="Q13" s="355"/>
      <c r="R13" s="355"/>
      <c r="S13" s="360"/>
      <c r="T13" s="360"/>
    </row>
    <row r="14" spans="1:20" ht="20.25" customHeight="1">
      <c r="A14" s="354" t="s">
        <v>1001</v>
      </c>
      <c r="B14" s="1228" t="s">
        <v>1007</v>
      </c>
      <c r="C14" s="1229"/>
      <c r="D14" s="363"/>
      <c r="E14" s="355"/>
      <c r="F14" s="355"/>
      <c r="G14" s="363"/>
      <c r="H14" s="359"/>
      <c r="I14" s="355"/>
      <c r="J14" s="355"/>
      <c r="K14" s="355"/>
      <c r="L14" s="355"/>
      <c r="M14" s="355"/>
      <c r="N14" s="364"/>
      <c r="O14" s="355"/>
      <c r="P14" s="355"/>
      <c r="Q14" s="355"/>
      <c r="R14" s="355"/>
      <c r="S14" s="360"/>
      <c r="T14" s="360"/>
    </row>
    <row r="15" spans="1:20" ht="20.25" customHeight="1">
      <c r="A15" s="354" t="s">
        <v>1001</v>
      </c>
      <c r="B15" s="1228" t="s">
        <v>1008</v>
      </c>
      <c r="C15" s="1229"/>
      <c r="D15" s="363"/>
      <c r="E15" s="355"/>
      <c r="F15" s="355"/>
      <c r="G15" s="363"/>
      <c r="H15" s="359"/>
      <c r="I15" s="355"/>
      <c r="J15" s="355"/>
      <c r="K15" s="355"/>
      <c r="L15" s="355"/>
      <c r="M15" s="355"/>
      <c r="N15" s="364"/>
      <c r="O15" s="355"/>
      <c r="P15" s="355"/>
      <c r="Q15" s="355"/>
      <c r="R15" s="355"/>
      <c r="S15" s="360"/>
      <c r="T15" s="360"/>
    </row>
    <row r="16" spans="1:20" ht="20.25" customHeight="1">
      <c r="A16" s="354" t="s">
        <v>1001</v>
      </c>
      <c r="B16" s="1228" t="s">
        <v>1009</v>
      </c>
      <c r="C16" s="1229"/>
      <c r="D16" s="363"/>
      <c r="E16" s="355"/>
      <c r="F16" s="355"/>
      <c r="G16" s="363"/>
      <c r="H16" s="359"/>
      <c r="I16" s="355"/>
      <c r="J16" s="355"/>
      <c r="K16" s="355"/>
      <c r="L16" s="355"/>
      <c r="M16" s="355"/>
      <c r="N16" s="364"/>
      <c r="O16" s="355"/>
      <c r="P16" s="355"/>
      <c r="Q16" s="355"/>
      <c r="R16" s="355"/>
      <c r="S16" s="360"/>
      <c r="T16" s="360"/>
    </row>
    <row r="17" spans="1:20" ht="20.25" customHeight="1">
      <c r="A17" s="354" t="s">
        <v>1001</v>
      </c>
      <c r="B17" s="1228" t="s">
        <v>1010</v>
      </c>
      <c r="C17" s="1229"/>
      <c r="D17" s="363"/>
      <c r="E17" s="355"/>
      <c r="F17" s="355"/>
      <c r="G17" s="363"/>
      <c r="H17" s="359"/>
      <c r="I17" s="355"/>
      <c r="J17" s="355"/>
      <c r="K17" s="355"/>
      <c r="L17" s="355"/>
      <c r="M17" s="355"/>
      <c r="N17" s="364"/>
      <c r="O17" s="355"/>
      <c r="P17" s="355"/>
      <c r="Q17" s="355"/>
      <c r="R17" s="355"/>
      <c r="S17" s="360"/>
      <c r="T17" s="360"/>
    </row>
    <row r="18" spans="1:20" ht="20.25" customHeight="1">
      <c r="A18" s="354" t="s">
        <v>1001</v>
      </c>
      <c r="B18" s="1228" t="s">
        <v>1011</v>
      </c>
      <c r="C18" s="1229"/>
      <c r="D18" s="363"/>
      <c r="E18" s="355"/>
      <c r="F18" s="355"/>
      <c r="G18" s="363"/>
      <c r="H18" s="359"/>
      <c r="I18" s="355"/>
      <c r="J18" s="355"/>
      <c r="K18" s="355"/>
      <c r="L18" s="355"/>
      <c r="M18" s="355"/>
      <c r="N18" s="364"/>
      <c r="O18" s="355"/>
      <c r="P18" s="355"/>
      <c r="Q18" s="355"/>
      <c r="R18" s="355"/>
      <c r="S18" s="360"/>
      <c r="T18" s="360"/>
    </row>
    <row r="19" spans="1:20" ht="20.25" customHeight="1">
      <c r="A19" s="354" t="s">
        <v>1001</v>
      </c>
      <c r="B19" s="1228" t="s">
        <v>1012</v>
      </c>
      <c r="C19" s="1229"/>
      <c r="D19" s="363"/>
      <c r="E19" s="367"/>
      <c r="F19" s="368"/>
      <c r="G19" s="363"/>
      <c r="H19" s="369"/>
      <c r="I19" s="368"/>
      <c r="J19" s="355"/>
      <c r="K19" s="367"/>
      <c r="L19" s="355"/>
      <c r="M19" s="355"/>
      <c r="N19" s="364"/>
      <c r="O19" s="355"/>
      <c r="P19" s="367"/>
      <c r="Q19" s="355"/>
      <c r="R19" s="355"/>
      <c r="S19" s="360"/>
      <c r="T19" s="360"/>
    </row>
    <row r="20" spans="1:20" ht="20.25" customHeight="1">
      <c r="A20" s="354" t="s">
        <v>1001</v>
      </c>
      <c r="B20" s="1228" t="s">
        <v>1013</v>
      </c>
      <c r="C20" s="1229"/>
      <c r="D20" s="363"/>
      <c r="E20" s="367"/>
      <c r="F20" s="367"/>
      <c r="G20" s="363"/>
      <c r="H20" s="370"/>
      <c r="I20" s="355"/>
      <c r="J20" s="355"/>
      <c r="K20" s="354"/>
      <c r="L20" s="355"/>
      <c r="M20" s="355"/>
      <c r="N20" s="364"/>
      <c r="O20" s="355"/>
      <c r="P20" s="367"/>
      <c r="Q20" s="355"/>
      <c r="R20" s="355"/>
      <c r="S20" s="360"/>
      <c r="T20" s="360"/>
    </row>
    <row r="21" spans="1:20" ht="20.25" customHeight="1">
      <c r="A21" s="354" t="s">
        <v>1001</v>
      </c>
      <c r="B21" s="1228" t="s">
        <v>1014</v>
      </c>
      <c r="C21" s="1229"/>
      <c r="D21" s="363"/>
      <c r="E21" s="367" t="s">
        <v>1246</v>
      </c>
      <c r="F21" s="355"/>
      <c r="G21" s="363"/>
      <c r="H21" s="359"/>
      <c r="I21" s="355"/>
      <c r="J21" s="355"/>
      <c r="K21" s="367" t="s">
        <v>1247</v>
      </c>
      <c r="L21" s="355"/>
      <c r="M21" s="355"/>
      <c r="N21" s="364"/>
      <c r="O21" s="355"/>
      <c r="P21" s="367" t="s">
        <v>1247</v>
      </c>
      <c r="Q21" s="355"/>
      <c r="R21" s="355"/>
      <c r="S21" s="360"/>
      <c r="T21" s="360"/>
    </row>
    <row r="22" spans="1:20" ht="20.25" customHeight="1">
      <c r="A22" s="354" t="s">
        <v>1001</v>
      </c>
      <c r="B22" s="1228" t="s">
        <v>1015</v>
      </c>
      <c r="C22" s="1229"/>
      <c r="D22" s="363"/>
      <c r="E22" s="367" t="s">
        <v>1016</v>
      </c>
      <c r="F22" s="355"/>
      <c r="G22" s="363"/>
      <c r="H22" s="359"/>
      <c r="I22" s="355"/>
      <c r="J22" s="355"/>
      <c r="K22" s="355"/>
      <c r="L22" s="355"/>
      <c r="M22" s="355"/>
      <c r="N22" s="364"/>
      <c r="O22" s="355"/>
      <c r="P22" s="355"/>
      <c r="Q22" s="355"/>
      <c r="R22" s="355"/>
      <c r="S22" s="360"/>
      <c r="T22" s="360"/>
    </row>
    <row r="23" spans="1:20" ht="20.25" customHeight="1">
      <c r="A23" s="354" t="s">
        <v>1001</v>
      </c>
      <c r="B23" s="1228" t="s">
        <v>1017</v>
      </c>
      <c r="C23" s="1229"/>
      <c r="D23" s="363"/>
      <c r="E23" s="355"/>
      <c r="F23" s="355"/>
      <c r="G23" s="363"/>
      <c r="H23" s="359"/>
      <c r="I23" s="355"/>
      <c r="J23" s="355"/>
      <c r="K23" s="355"/>
      <c r="L23" s="355"/>
      <c r="M23" s="355"/>
      <c r="N23" s="364"/>
      <c r="O23" s="355"/>
      <c r="P23" s="355"/>
      <c r="Q23" s="355"/>
      <c r="R23" s="355"/>
      <c r="S23" s="360"/>
      <c r="T23" s="360"/>
    </row>
    <row r="24" spans="1:20" ht="20.25" customHeight="1">
      <c r="A24" s="354" t="s">
        <v>1001</v>
      </c>
      <c r="B24" s="1228" t="s">
        <v>1018</v>
      </c>
      <c r="C24" s="1229"/>
      <c r="D24" s="363"/>
      <c r="E24" s="355"/>
      <c r="F24" s="355"/>
      <c r="G24" s="363"/>
      <c r="H24" s="359"/>
      <c r="I24" s="355"/>
      <c r="J24" s="355"/>
      <c r="K24" s="355"/>
      <c r="L24" s="355"/>
      <c r="M24" s="355"/>
      <c r="N24" s="364"/>
      <c r="O24" s="355"/>
      <c r="P24" s="355"/>
      <c r="Q24" s="355"/>
      <c r="R24" s="355"/>
      <c r="S24" s="360"/>
      <c r="T24" s="360"/>
    </row>
    <row r="25" spans="1:20" ht="20.25" customHeight="1">
      <c r="A25" s="354" t="s">
        <v>1001</v>
      </c>
      <c r="B25" s="1228" t="s">
        <v>1019</v>
      </c>
      <c r="C25" s="1229"/>
      <c r="D25" s="363"/>
      <c r="E25" s="355"/>
      <c r="F25" s="355"/>
      <c r="G25" s="363"/>
      <c r="H25" s="359"/>
      <c r="I25" s="355"/>
      <c r="J25" s="355"/>
      <c r="K25" s="355"/>
      <c r="L25" s="355"/>
      <c r="M25" s="355"/>
      <c r="N25" s="364"/>
      <c r="O25" s="355"/>
      <c r="P25" s="355"/>
      <c r="Q25" s="355"/>
      <c r="R25" s="355"/>
      <c r="S25" s="360"/>
      <c r="T25" s="360"/>
    </row>
    <row r="26" spans="1:20" ht="20.25" customHeight="1">
      <c r="A26" s="354" t="s">
        <v>1001</v>
      </c>
      <c r="B26" s="1228" t="s">
        <v>1020</v>
      </c>
      <c r="C26" s="1229"/>
      <c r="D26" s="363"/>
      <c r="E26" s="355"/>
      <c r="F26" s="355"/>
      <c r="G26" s="363"/>
      <c r="H26" s="359"/>
      <c r="I26" s="355"/>
      <c r="J26" s="355"/>
      <c r="K26" s="355"/>
      <c r="L26" s="355"/>
      <c r="M26" s="355"/>
      <c r="N26" s="364"/>
      <c r="O26" s="355"/>
      <c r="P26" s="355"/>
      <c r="Q26" s="355"/>
      <c r="R26" s="355"/>
      <c r="S26" s="360"/>
      <c r="T26" s="360"/>
    </row>
    <row r="27" spans="1:20" ht="20.25" customHeight="1">
      <c r="A27" s="354" t="s">
        <v>1001</v>
      </c>
      <c r="B27" s="1228" t="s">
        <v>1224</v>
      </c>
      <c r="C27" s="1229"/>
      <c r="D27" s="363"/>
      <c r="E27" s="355"/>
      <c r="F27" s="355"/>
      <c r="G27" s="363"/>
      <c r="H27" s="359"/>
      <c r="I27" s="355"/>
      <c r="J27" s="355"/>
      <c r="K27" s="355"/>
      <c r="L27" s="355"/>
      <c r="M27" s="355"/>
      <c r="N27" s="364"/>
      <c r="O27" s="355"/>
      <c r="P27" s="355"/>
      <c r="Q27" s="355"/>
      <c r="R27" s="355"/>
      <c r="S27" s="360"/>
      <c r="T27" s="360"/>
    </row>
    <row r="28" spans="1:20" ht="20.25" customHeight="1">
      <c r="A28" s="354" t="s">
        <v>1001</v>
      </c>
      <c r="B28" s="1228" t="s">
        <v>1225</v>
      </c>
      <c r="C28" s="1229"/>
      <c r="D28" s="363"/>
      <c r="E28" s="355"/>
      <c r="F28" s="355"/>
      <c r="G28" s="363"/>
      <c r="H28" s="359"/>
      <c r="I28" s="355"/>
      <c r="J28" s="355"/>
      <c r="K28" s="355"/>
      <c r="L28" s="355"/>
      <c r="M28" s="355"/>
      <c r="N28" s="364"/>
      <c r="O28" s="355"/>
      <c r="P28" s="355"/>
      <c r="Q28" s="355"/>
      <c r="R28" s="355"/>
      <c r="S28" s="360"/>
      <c r="T28" s="360"/>
    </row>
    <row r="29" spans="1:20" ht="20.25" customHeight="1">
      <c r="A29" s="354" t="s">
        <v>1001</v>
      </c>
      <c r="B29" s="1228" t="s">
        <v>1226</v>
      </c>
      <c r="C29" s="1229"/>
      <c r="D29" s="363"/>
      <c r="E29" s="355"/>
      <c r="F29" s="355"/>
      <c r="G29" s="363"/>
      <c r="H29" s="359"/>
      <c r="I29" s="355"/>
      <c r="J29" s="355"/>
      <c r="K29" s="355"/>
      <c r="L29" s="355"/>
      <c r="M29" s="355"/>
      <c r="N29" s="364"/>
      <c r="O29" s="355"/>
      <c r="P29" s="355"/>
      <c r="Q29" s="355"/>
      <c r="R29" s="355"/>
      <c r="S29" s="360"/>
      <c r="T29" s="360"/>
    </row>
    <row r="30" spans="1:20" ht="20.25" customHeight="1">
      <c r="A30" s="354" t="s">
        <v>1001</v>
      </c>
      <c r="B30" s="1228" t="s">
        <v>1227</v>
      </c>
      <c r="C30" s="1229"/>
      <c r="D30" s="363"/>
      <c r="E30" s="355"/>
      <c r="F30" s="355"/>
      <c r="G30" s="363"/>
      <c r="H30" s="359"/>
      <c r="I30" s="355"/>
      <c r="J30" s="355"/>
      <c r="K30" s="355"/>
      <c r="L30" s="355"/>
      <c r="M30" s="355"/>
      <c r="N30" s="364"/>
      <c r="O30" s="355"/>
      <c r="P30" s="355"/>
      <c r="Q30" s="355"/>
      <c r="R30" s="355"/>
      <c r="S30" s="360"/>
      <c r="T30" s="360"/>
    </row>
    <row r="31" spans="1:18" ht="20.25" customHeight="1">
      <c r="A31" s="354" t="s">
        <v>1001</v>
      </c>
      <c r="B31" s="1232" t="s">
        <v>1228</v>
      </c>
      <c r="C31" s="1233"/>
      <c r="D31" s="371"/>
      <c r="E31" s="354"/>
      <c r="F31" s="354"/>
      <c r="G31" s="371"/>
      <c r="H31" s="354"/>
      <c r="I31" s="354"/>
      <c r="J31" s="354"/>
      <c r="K31" s="354"/>
      <c r="L31" s="354"/>
      <c r="M31" s="354"/>
      <c r="O31" s="354"/>
      <c r="P31" s="354"/>
      <c r="Q31" s="354"/>
      <c r="R31" s="354"/>
    </row>
    <row r="32" spans="1:18" ht="20.25" customHeight="1">
      <c r="A32" s="354" t="s">
        <v>1001</v>
      </c>
      <c r="B32" s="1232" t="s">
        <v>1229</v>
      </c>
      <c r="C32" s="1233"/>
      <c r="D32" s="363"/>
      <c r="E32" s="354"/>
      <c r="F32" s="354"/>
      <c r="G32" s="363"/>
      <c r="H32" s="354"/>
      <c r="I32" s="354"/>
      <c r="J32" s="354"/>
      <c r="K32" s="354"/>
      <c r="L32" s="354"/>
      <c r="M32" s="354"/>
      <c r="O32" s="354"/>
      <c r="P32" s="354"/>
      <c r="Q32" s="354"/>
      <c r="R32" s="354"/>
    </row>
    <row r="33" spans="1:18" ht="20.25" customHeight="1">
      <c r="A33" s="354" t="s">
        <v>1001</v>
      </c>
      <c r="B33" s="1232" t="s">
        <v>1230</v>
      </c>
      <c r="C33" s="1233"/>
      <c r="D33" s="363"/>
      <c r="E33" s="354"/>
      <c r="F33" s="354"/>
      <c r="G33" s="363"/>
      <c r="H33" s="354"/>
      <c r="I33" s="354"/>
      <c r="J33" s="354"/>
      <c r="K33" s="354"/>
      <c r="L33" s="354"/>
      <c r="M33" s="354"/>
      <c r="O33" s="354"/>
      <c r="P33" s="354"/>
      <c r="Q33" s="354"/>
      <c r="R33" s="354"/>
    </row>
    <row r="34" spans="1:18" ht="20.25" customHeight="1">
      <c r="A34" s="354" t="s">
        <v>1001</v>
      </c>
      <c r="B34" s="1232" t="s">
        <v>1231</v>
      </c>
      <c r="C34" s="1233"/>
      <c r="D34" s="363"/>
      <c r="E34" s="354"/>
      <c r="F34" s="354"/>
      <c r="G34" s="363"/>
      <c r="H34" s="354"/>
      <c r="I34" s="354"/>
      <c r="J34" s="354"/>
      <c r="K34" s="354"/>
      <c r="L34" s="354"/>
      <c r="M34" s="354"/>
      <c r="O34" s="354"/>
      <c r="P34" s="354"/>
      <c r="Q34" s="354"/>
      <c r="R34" s="354"/>
    </row>
    <row r="35" spans="1:18" ht="20.25" customHeight="1">
      <c r="A35" s="354" t="s">
        <v>1001</v>
      </c>
      <c r="B35" s="1232" t="s">
        <v>1232</v>
      </c>
      <c r="C35" s="1233"/>
      <c r="D35" s="363"/>
      <c r="E35" s="354"/>
      <c r="F35" s="354"/>
      <c r="G35" s="363"/>
      <c r="H35" s="354"/>
      <c r="I35" s="354"/>
      <c r="J35" s="354"/>
      <c r="K35" s="354"/>
      <c r="L35" s="354"/>
      <c r="M35" s="354"/>
      <c r="O35" s="354"/>
      <c r="P35" s="354"/>
      <c r="Q35" s="354"/>
      <c r="R35" s="354"/>
    </row>
    <row r="36" spans="1:18" ht="20.25" customHeight="1">
      <c r="A36" s="354" t="s">
        <v>1001</v>
      </c>
      <c r="B36" s="1230" t="s">
        <v>1233</v>
      </c>
      <c r="C36" s="1231"/>
      <c r="D36" s="372"/>
      <c r="E36" s="354"/>
      <c r="F36" s="354"/>
      <c r="G36" s="372"/>
      <c r="H36" s="354"/>
      <c r="I36" s="354"/>
      <c r="J36" s="354"/>
      <c r="K36" s="354"/>
      <c r="L36" s="354"/>
      <c r="M36" s="354"/>
      <c r="O36" s="354"/>
      <c r="P36" s="354"/>
      <c r="Q36" s="354"/>
      <c r="R36" s="354"/>
    </row>
    <row r="37" spans="1:18" ht="20.25" customHeight="1">
      <c r="A37" s="354" t="s">
        <v>1001</v>
      </c>
      <c r="B37" s="1230" t="s">
        <v>1248</v>
      </c>
      <c r="C37" s="1231"/>
      <c r="D37" s="372"/>
      <c r="E37" s="373"/>
      <c r="F37" s="354"/>
      <c r="G37" s="372"/>
      <c r="H37" s="354"/>
      <c r="I37" s="354"/>
      <c r="J37" s="354"/>
      <c r="K37" s="354"/>
      <c r="L37" s="354"/>
      <c r="M37" s="354"/>
      <c r="O37" s="354"/>
      <c r="P37" s="354"/>
      <c r="Q37" s="354"/>
      <c r="R37" s="354"/>
    </row>
    <row r="38" spans="1:18" ht="20.25" customHeight="1">
      <c r="A38" s="354" t="s">
        <v>1001</v>
      </c>
      <c r="B38" s="1230" t="s">
        <v>1234</v>
      </c>
      <c r="C38" s="1231"/>
      <c r="D38" s="372"/>
      <c r="E38" s="354"/>
      <c r="F38" s="354"/>
      <c r="G38" s="372"/>
      <c r="H38" s="354"/>
      <c r="I38" s="354"/>
      <c r="J38" s="354"/>
      <c r="K38" s="354"/>
      <c r="L38" s="354"/>
      <c r="M38" s="354"/>
      <c r="O38" s="354"/>
      <c r="P38" s="354"/>
      <c r="Q38" s="354"/>
      <c r="R38" s="354"/>
    </row>
    <row r="39" ht="18" customHeight="1">
      <c r="B39" s="374"/>
    </row>
    <row r="40" ht="18" customHeight="1"/>
    <row r="41" ht="18" customHeight="1"/>
  </sheetData>
  <mergeCells count="34">
    <mergeCell ref="B38:C38"/>
    <mergeCell ref="B32:C32"/>
    <mergeCell ref="B33:C33"/>
    <mergeCell ref="B34:C34"/>
    <mergeCell ref="B35:C35"/>
    <mergeCell ref="B30:C30"/>
    <mergeCell ref="B36:C36"/>
    <mergeCell ref="B37:C37"/>
    <mergeCell ref="B31:C31"/>
    <mergeCell ref="B27:C27"/>
    <mergeCell ref="B28:C28"/>
    <mergeCell ref="B29:C29"/>
    <mergeCell ref="B23:C23"/>
    <mergeCell ref="B24:C24"/>
    <mergeCell ref="B25:C25"/>
    <mergeCell ref="B26:C26"/>
    <mergeCell ref="B21:C21"/>
    <mergeCell ref="B22:C22"/>
    <mergeCell ref="B16:C16"/>
    <mergeCell ref="B17:C17"/>
    <mergeCell ref="B18:C18"/>
    <mergeCell ref="B19:C19"/>
    <mergeCell ref="B13:C13"/>
    <mergeCell ref="B14:C14"/>
    <mergeCell ref="B15:C15"/>
    <mergeCell ref="B20:C20"/>
    <mergeCell ref="B9:C9"/>
    <mergeCell ref="B10:C10"/>
    <mergeCell ref="B11:C11"/>
    <mergeCell ref="B12:C12"/>
    <mergeCell ref="S3:T3"/>
    <mergeCell ref="J2:R2"/>
    <mergeCell ref="C2:I2"/>
    <mergeCell ref="B5:C5"/>
  </mergeCells>
  <printOptions/>
  <pageMargins left="0.9" right="0.56" top="1.27" bottom="0.2" header="0.2" footer="0.2"/>
  <pageSetup horizontalDpi="600" verticalDpi="600" orientation="landscape" paperSize="9" scale="62" r:id="rId2"/>
  <drawing r:id="rId1"/>
</worksheet>
</file>

<file path=xl/worksheets/sheet24.xml><?xml version="1.0" encoding="utf-8"?>
<worksheet xmlns="http://schemas.openxmlformats.org/spreadsheetml/2006/main" xmlns:r="http://schemas.openxmlformats.org/officeDocument/2006/relationships">
  <dimension ref="A1:T60"/>
  <sheetViews>
    <sheetView view="pageBreakPreview" zoomScale="75" zoomScaleSheetLayoutView="75" workbookViewId="0" topLeftCell="A1">
      <selection activeCell="K3" sqref="K3:L3"/>
    </sheetView>
  </sheetViews>
  <sheetFormatPr defaultColWidth="9.00390625" defaultRowHeight="13.5"/>
  <cols>
    <col min="1" max="1" width="6.625" style="774" customWidth="1"/>
    <col min="2" max="2" width="17.875" style="774" customWidth="1"/>
    <col min="3" max="4" width="7.00390625" style="774" customWidth="1"/>
    <col min="5" max="5" width="6.50390625" style="774" customWidth="1"/>
    <col min="6" max="6" width="7.375" style="774" customWidth="1"/>
    <col min="7" max="7" width="7.25390625" style="774" customWidth="1"/>
    <col min="8" max="8" width="7.75390625" style="774" customWidth="1"/>
    <col min="9" max="9" width="8.00390625" style="774" customWidth="1"/>
    <col min="10" max="10" width="6.50390625" style="774" customWidth="1"/>
    <col min="11" max="11" width="11.75390625" style="774" customWidth="1"/>
    <col min="12" max="12" width="11.25390625" style="774" bestFit="1" customWidth="1"/>
    <col min="13" max="16384" width="9.00390625" style="774" customWidth="1"/>
  </cols>
  <sheetData>
    <row r="1" spans="2:18" s="127" customFormat="1" ht="14.25" thickBot="1">
      <c r="B1" s="127">
        <f>COUNTA(B4:B58)</f>
        <v>55</v>
      </c>
      <c r="C1" s="772">
        <f>SUM(C4:C58)</f>
        <v>120</v>
      </c>
      <c r="D1" s="772">
        <f aca="true" t="shared" si="0" ref="D1:Q1">SUM(D4:D58)</f>
        <v>54</v>
      </c>
      <c r="E1" s="772">
        <f t="shared" si="0"/>
        <v>7</v>
      </c>
      <c r="F1" s="772">
        <f t="shared" si="0"/>
        <v>2393</v>
      </c>
      <c r="G1" s="772">
        <f t="shared" si="0"/>
        <v>40</v>
      </c>
      <c r="H1" s="772">
        <f t="shared" si="0"/>
        <v>343</v>
      </c>
      <c r="I1" s="772">
        <f t="shared" si="0"/>
        <v>137</v>
      </c>
      <c r="J1" s="772">
        <f t="shared" si="0"/>
        <v>79</v>
      </c>
      <c r="K1" s="772">
        <f t="shared" si="0"/>
        <v>14696806</v>
      </c>
      <c r="L1" s="772">
        <f t="shared" si="0"/>
        <v>14571930</v>
      </c>
      <c r="M1" s="772" t="str">
        <f>M4</f>
        <v>一部把握</v>
      </c>
      <c r="N1" s="772">
        <f t="shared" si="0"/>
        <v>423</v>
      </c>
      <c r="O1" s="772">
        <f t="shared" si="0"/>
        <v>294</v>
      </c>
      <c r="P1" s="772">
        <f t="shared" si="0"/>
        <v>1536468</v>
      </c>
      <c r="Q1" s="772">
        <f t="shared" si="0"/>
        <v>689885</v>
      </c>
      <c r="R1" s="772">
        <v>0</v>
      </c>
    </row>
    <row r="2" spans="2:20" s="335" customFormat="1" ht="13.5" customHeight="1">
      <c r="B2" s="336"/>
      <c r="C2" s="1234" t="s">
        <v>1000</v>
      </c>
      <c r="D2" s="1235"/>
      <c r="E2" s="1235"/>
      <c r="F2" s="1235"/>
      <c r="G2" s="1235"/>
      <c r="H2" s="1235"/>
      <c r="I2" s="1235" t="s">
        <v>1708</v>
      </c>
      <c r="J2" s="1235"/>
      <c r="K2" s="1235"/>
      <c r="L2" s="1235"/>
      <c r="M2" s="1235"/>
      <c r="N2" s="1235"/>
      <c r="O2" s="1235"/>
      <c r="P2" s="1235"/>
      <c r="Q2" s="1235"/>
      <c r="R2" s="338"/>
      <c r="S2" s="337"/>
      <c r="T2" s="338"/>
    </row>
    <row r="3" spans="1:17" ht="83.25" customHeight="1" thickBot="1">
      <c r="A3" s="1074" t="s">
        <v>669</v>
      </c>
      <c r="B3" s="1073" t="s">
        <v>1250</v>
      </c>
      <c r="C3" s="1065" t="s">
        <v>1251</v>
      </c>
      <c r="D3" s="1064" t="s">
        <v>1252</v>
      </c>
      <c r="E3" s="1064" t="s">
        <v>1253</v>
      </c>
      <c r="F3" s="1064" t="s">
        <v>606</v>
      </c>
      <c r="G3" s="1064" t="s">
        <v>607</v>
      </c>
      <c r="H3" s="775" t="s">
        <v>608</v>
      </c>
      <c r="I3" s="1065" t="s">
        <v>1254</v>
      </c>
      <c r="J3" s="1064" t="s">
        <v>1255</v>
      </c>
      <c r="K3" s="740" t="s">
        <v>294</v>
      </c>
      <c r="L3" s="741" t="s">
        <v>1549</v>
      </c>
      <c r="M3" s="1075" t="s">
        <v>609</v>
      </c>
      <c r="N3" s="28" t="s">
        <v>343</v>
      </c>
      <c r="O3" s="234" t="s">
        <v>1863</v>
      </c>
      <c r="P3" s="234" t="s">
        <v>895</v>
      </c>
      <c r="Q3" s="235" t="s">
        <v>896</v>
      </c>
    </row>
    <row r="4" spans="1:17" s="786" customFormat="1" ht="28.5" customHeight="1">
      <c r="A4" s="1076" t="s">
        <v>1249</v>
      </c>
      <c r="B4" s="777" t="s">
        <v>505</v>
      </c>
      <c r="C4" s="778">
        <v>2</v>
      </c>
      <c r="D4" s="779">
        <v>1</v>
      </c>
      <c r="E4" s="779">
        <v>0</v>
      </c>
      <c r="F4" s="779">
        <v>3</v>
      </c>
      <c r="G4" s="779">
        <v>0</v>
      </c>
      <c r="H4" s="779">
        <v>1</v>
      </c>
      <c r="I4" s="780">
        <v>0</v>
      </c>
      <c r="J4" s="781"/>
      <c r="K4" s="781">
        <v>0</v>
      </c>
      <c r="L4" s="782"/>
      <c r="M4" s="783" t="s">
        <v>619</v>
      </c>
      <c r="N4" s="784">
        <v>0</v>
      </c>
      <c r="O4" s="781"/>
      <c r="P4" s="781">
        <v>0</v>
      </c>
      <c r="Q4" s="785"/>
    </row>
    <row r="5" spans="1:17" s="786" customFormat="1" ht="28.5" customHeight="1" thickBot="1">
      <c r="A5" s="776" t="s">
        <v>1249</v>
      </c>
      <c r="B5" s="777" t="s">
        <v>506</v>
      </c>
      <c r="C5" s="778">
        <v>4</v>
      </c>
      <c r="D5" s="779">
        <v>2</v>
      </c>
      <c r="E5" s="779">
        <v>0</v>
      </c>
      <c r="F5" s="779">
        <v>209</v>
      </c>
      <c r="G5" s="779">
        <v>0</v>
      </c>
      <c r="H5" s="779">
        <v>3</v>
      </c>
      <c r="I5" s="780">
        <v>0</v>
      </c>
      <c r="J5" s="781"/>
      <c r="K5" s="781">
        <v>0</v>
      </c>
      <c r="L5" s="782"/>
      <c r="M5" s="787"/>
      <c r="N5" s="784">
        <v>0</v>
      </c>
      <c r="O5" s="781"/>
      <c r="P5" s="781">
        <v>0</v>
      </c>
      <c r="Q5" s="785"/>
    </row>
    <row r="6" spans="1:17" s="786" customFormat="1" ht="28.5" customHeight="1" thickBot="1">
      <c r="A6" s="776" t="s">
        <v>1249</v>
      </c>
      <c r="B6" s="777" t="s">
        <v>507</v>
      </c>
      <c r="C6" s="778">
        <v>2</v>
      </c>
      <c r="D6" s="779">
        <v>1</v>
      </c>
      <c r="E6" s="779">
        <v>0</v>
      </c>
      <c r="F6" s="779">
        <v>3</v>
      </c>
      <c r="G6" s="779">
        <v>0</v>
      </c>
      <c r="H6" s="779">
        <v>1</v>
      </c>
      <c r="I6" s="780">
        <v>0</v>
      </c>
      <c r="J6" s="781"/>
      <c r="K6" s="781">
        <v>0</v>
      </c>
      <c r="L6" s="782"/>
      <c r="M6" s="787"/>
      <c r="N6" s="784">
        <v>0</v>
      </c>
      <c r="O6" s="781"/>
      <c r="P6" s="781">
        <v>0</v>
      </c>
      <c r="Q6" s="785"/>
    </row>
    <row r="7" spans="1:17" s="786" customFormat="1" ht="28.5" customHeight="1" thickBot="1">
      <c r="A7" s="776" t="s">
        <v>1249</v>
      </c>
      <c r="B7" s="777" t="s">
        <v>508</v>
      </c>
      <c r="C7" s="778">
        <v>3</v>
      </c>
      <c r="D7" s="779">
        <v>0</v>
      </c>
      <c r="E7" s="779">
        <v>0</v>
      </c>
      <c r="F7" s="779">
        <v>102</v>
      </c>
      <c r="G7" s="779">
        <v>1</v>
      </c>
      <c r="H7" s="779">
        <v>3</v>
      </c>
      <c r="I7" s="780">
        <v>0</v>
      </c>
      <c r="J7" s="781"/>
      <c r="K7" s="781">
        <v>0</v>
      </c>
      <c r="L7" s="782"/>
      <c r="M7" s="787"/>
      <c r="N7" s="784">
        <v>0</v>
      </c>
      <c r="O7" s="781"/>
      <c r="P7" s="781">
        <v>0</v>
      </c>
      <c r="Q7" s="785"/>
    </row>
    <row r="8" spans="1:17" s="786" customFormat="1" ht="28.5" customHeight="1" thickBot="1">
      <c r="A8" s="776" t="s">
        <v>1249</v>
      </c>
      <c r="B8" s="777" t="s">
        <v>509</v>
      </c>
      <c r="C8" s="778">
        <v>3</v>
      </c>
      <c r="D8" s="779">
        <v>1</v>
      </c>
      <c r="E8" s="779">
        <v>0</v>
      </c>
      <c r="F8" s="779">
        <v>28</v>
      </c>
      <c r="G8" s="779">
        <v>0</v>
      </c>
      <c r="H8" s="779">
        <v>0</v>
      </c>
      <c r="I8" s="780">
        <v>0</v>
      </c>
      <c r="J8" s="781"/>
      <c r="K8" s="781">
        <v>0</v>
      </c>
      <c r="L8" s="782"/>
      <c r="M8" s="787"/>
      <c r="N8" s="784">
        <v>0</v>
      </c>
      <c r="O8" s="781"/>
      <c r="P8" s="781">
        <v>0</v>
      </c>
      <c r="Q8" s="785"/>
    </row>
    <row r="9" spans="1:17" s="786" customFormat="1" ht="28.5" customHeight="1" thickBot="1">
      <c r="A9" s="776" t="s">
        <v>1249</v>
      </c>
      <c r="B9" s="777" t="s">
        <v>510</v>
      </c>
      <c r="C9" s="778">
        <v>2</v>
      </c>
      <c r="D9" s="779">
        <v>2</v>
      </c>
      <c r="E9" s="779">
        <v>0</v>
      </c>
      <c r="F9" s="779">
        <v>41</v>
      </c>
      <c r="G9" s="779">
        <v>0</v>
      </c>
      <c r="H9" s="779">
        <v>2</v>
      </c>
      <c r="I9" s="780">
        <v>0</v>
      </c>
      <c r="J9" s="781"/>
      <c r="K9" s="781">
        <v>0</v>
      </c>
      <c r="L9" s="782"/>
      <c r="M9" s="787"/>
      <c r="N9" s="784">
        <v>0</v>
      </c>
      <c r="O9" s="781"/>
      <c r="P9" s="781">
        <v>0</v>
      </c>
      <c r="Q9" s="785"/>
    </row>
    <row r="10" spans="1:17" s="786" customFormat="1" ht="28.5" customHeight="1" thickBot="1">
      <c r="A10" s="776" t="s">
        <v>1249</v>
      </c>
      <c r="B10" s="777" t="s">
        <v>511</v>
      </c>
      <c r="C10" s="788">
        <v>4</v>
      </c>
      <c r="D10" s="789">
        <v>1</v>
      </c>
      <c r="E10" s="789">
        <v>0</v>
      </c>
      <c r="F10" s="790">
        <v>37</v>
      </c>
      <c r="G10" s="789">
        <v>0</v>
      </c>
      <c r="H10" s="789">
        <v>4</v>
      </c>
      <c r="I10" s="780">
        <v>0</v>
      </c>
      <c r="J10" s="781"/>
      <c r="K10" s="781">
        <v>0</v>
      </c>
      <c r="L10" s="782"/>
      <c r="M10" s="787"/>
      <c r="N10" s="784">
        <v>0</v>
      </c>
      <c r="O10" s="781"/>
      <c r="P10" s="781">
        <v>0</v>
      </c>
      <c r="Q10" s="785"/>
    </row>
    <row r="11" spans="1:17" s="786" customFormat="1" ht="28.5" customHeight="1" thickBot="1">
      <c r="A11" s="776" t="s">
        <v>1249</v>
      </c>
      <c r="B11" s="777" t="s">
        <v>512</v>
      </c>
      <c r="C11" s="778">
        <v>4</v>
      </c>
      <c r="D11" s="779">
        <v>1</v>
      </c>
      <c r="E11" s="779">
        <v>0</v>
      </c>
      <c r="F11" s="779">
        <v>14</v>
      </c>
      <c r="G11" s="779">
        <v>0</v>
      </c>
      <c r="H11" s="779">
        <v>1</v>
      </c>
      <c r="I11" s="791">
        <v>0</v>
      </c>
      <c r="J11" s="792"/>
      <c r="K11" s="792">
        <v>0</v>
      </c>
      <c r="L11" s="793"/>
      <c r="M11" s="787"/>
      <c r="N11" s="794">
        <v>0</v>
      </c>
      <c r="O11" s="792"/>
      <c r="P11" s="792">
        <v>0</v>
      </c>
      <c r="Q11" s="795"/>
    </row>
    <row r="12" spans="1:17" s="786" customFormat="1" ht="28.5" customHeight="1" thickBot="1">
      <c r="A12" s="776" t="s">
        <v>1249</v>
      </c>
      <c r="B12" s="777" t="s">
        <v>513</v>
      </c>
      <c r="C12" s="788">
        <v>2</v>
      </c>
      <c r="D12" s="789">
        <v>0</v>
      </c>
      <c r="E12" s="789">
        <v>0</v>
      </c>
      <c r="F12" s="790">
        <v>9</v>
      </c>
      <c r="G12" s="789">
        <v>0</v>
      </c>
      <c r="H12" s="789">
        <v>0</v>
      </c>
      <c r="I12" s="791">
        <v>0</v>
      </c>
      <c r="J12" s="792"/>
      <c r="K12" s="792">
        <v>0</v>
      </c>
      <c r="L12" s="793"/>
      <c r="M12" s="787"/>
      <c r="N12" s="794">
        <v>0</v>
      </c>
      <c r="O12" s="792"/>
      <c r="P12" s="792">
        <v>0</v>
      </c>
      <c r="Q12" s="795"/>
    </row>
    <row r="13" spans="1:17" s="786" customFormat="1" ht="28.5" customHeight="1" thickBot="1">
      <c r="A13" s="776" t="s">
        <v>1249</v>
      </c>
      <c r="B13" s="777" t="s">
        <v>514</v>
      </c>
      <c r="C13" s="788">
        <v>2</v>
      </c>
      <c r="D13" s="789">
        <v>0</v>
      </c>
      <c r="E13" s="789">
        <v>0</v>
      </c>
      <c r="F13" s="790">
        <v>24</v>
      </c>
      <c r="G13" s="789">
        <v>0</v>
      </c>
      <c r="H13" s="789">
        <v>0</v>
      </c>
      <c r="I13" s="791">
        <v>0</v>
      </c>
      <c r="J13" s="792"/>
      <c r="K13" s="792">
        <v>0</v>
      </c>
      <c r="L13" s="793"/>
      <c r="M13" s="787"/>
      <c r="N13" s="794">
        <v>0</v>
      </c>
      <c r="O13" s="792"/>
      <c r="P13" s="792">
        <v>0</v>
      </c>
      <c r="Q13" s="795"/>
    </row>
    <row r="14" spans="1:17" s="786" customFormat="1" ht="28.5" customHeight="1" thickBot="1">
      <c r="A14" s="776" t="s">
        <v>1249</v>
      </c>
      <c r="B14" s="777" t="s">
        <v>515</v>
      </c>
      <c r="C14" s="788">
        <v>5</v>
      </c>
      <c r="D14" s="789">
        <v>5</v>
      </c>
      <c r="E14" s="789">
        <v>0</v>
      </c>
      <c r="F14" s="790">
        <v>24</v>
      </c>
      <c r="G14" s="789">
        <v>0</v>
      </c>
      <c r="H14" s="789">
        <v>0</v>
      </c>
      <c r="I14" s="791">
        <v>0</v>
      </c>
      <c r="J14" s="792"/>
      <c r="K14" s="792">
        <v>0</v>
      </c>
      <c r="L14" s="793"/>
      <c r="M14" s="787"/>
      <c r="N14" s="794">
        <v>0</v>
      </c>
      <c r="O14" s="792"/>
      <c r="P14" s="792">
        <v>0</v>
      </c>
      <c r="Q14" s="795"/>
    </row>
    <row r="15" spans="1:17" s="786" customFormat="1" ht="28.5" customHeight="1" thickBot="1">
      <c r="A15" s="776" t="s">
        <v>1249</v>
      </c>
      <c r="B15" s="777" t="s">
        <v>516</v>
      </c>
      <c r="C15" s="788">
        <v>2</v>
      </c>
      <c r="D15" s="789">
        <v>1</v>
      </c>
      <c r="E15" s="789">
        <v>0</v>
      </c>
      <c r="F15" s="790">
        <v>16</v>
      </c>
      <c r="G15" s="789">
        <v>0</v>
      </c>
      <c r="H15" s="789">
        <v>0</v>
      </c>
      <c r="I15" s="791">
        <v>0</v>
      </c>
      <c r="J15" s="792"/>
      <c r="K15" s="792">
        <v>0</v>
      </c>
      <c r="L15" s="793"/>
      <c r="M15" s="787"/>
      <c r="N15" s="794">
        <v>0</v>
      </c>
      <c r="O15" s="792"/>
      <c r="P15" s="792">
        <v>0</v>
      </c>
      <c r="Q15" s="795"/>
    </row>
    <row r="16" spans="1:17" s="786" customFormat="1" ht="28.5" customHeight="1" thickBot="1">
      <c r="A16" s="776" t="s">
        <v>1249</v>
      </c>
      <c r="B16" s="796" t="s">
        <v>517</v>
      </c>
      <c r="C16" s="788">
        <v>5</v>
      </c>
      <c r="D16" s="789">
        <v>0</v>
      </c>
      <c r="E16" s="789">
        <v>0</v>
      </c>
      <c r="F16" s="790">
        <v>42</v>
      </c>
      <c r="G16" s="789">
        <v>0</v>
      </c>
      <c r="H16" s="789">
        <v>0</v>
      </c>
      <c r="I16" s="797">
        <v>0</v>
      </c>
      <c r="J16" s="798"/>
      <c r="K16" s="798">
        <v>0</v>
      </c>
      <c r="L16" s="799"/>
      <c r="M16" s="800"/>
      <c r="N16" s="801">
        <v>0</v>
      </c>
      <c r="O16" s="798"/>
      <c r="P16" s="798">
        <v>0</v>
      </c>
      <c r="Q16" s="802"/>
    </row>
    <row r="17" spans="1:17" s="786" customFormat="1" ht="28.5" customHeight="1" thickBot="1">
      <c r="A17" s="776" t="s">
        <v>1249</v>
      </c>
      <c r="B17" s="796" t="s">
        <v>518</v>
      </c>
      <c r="C17" s="788">
        <v>5</v>
      </c>
      <c r="D17" s="789">
        <v>0</v>
      </c>
      <c r="E17" s="789">
        <v>0</v>
      </c>
      <c r="F17" s="790">
        <v>146</v>
      </c>
      <c r="G17" s="789">
        <v>0</v>
      </c>
      <c r="H17" s="789">
        <v>1</v>
      </c>
      <c r="I17" s="797">
        <v>0</v>
      </c>
      <c r="J17" s="798"/>
      <c r="K17" s="798">
        <v>0</v>
      </c>
      <c r="L17" s="799"/>
      <c r="M17" s="800"/>
      <c r="N17" s="801">
        <v>0</v>
      </c>
      <c r="O17" s="798"/>
      <c r="P17" s="798">
        <v>0</v>
      </c>
      <c r="Q17" s="802"/>
    </row>
    <row r="18" spans="1:17" s="813" customFormat="1" ht="28.5" customHeight="1" thickBot="1">
      <c r="A18" s="776" t="s">
        <v>1249</v>
      </c>
      <c r="B18" s="803" t="s">
        <v>519</v>
      </c>
      <c r="C18" s="804">
        <v>0</v>
      </c>
      <c r="D18" s="805">
        <v>0</v>
      </c>
      <c r="E18" s="805">
        <v>0</v>
      </c>
      <c r="F18" s="806">
        <v>0</v>
      </c>
      <c r="G18" s="805">
        <v>0</v>
      </c>
      <c r="H18" s="805">
        <v>0</v>
      </c>
      <c r="I18" s="807">
        <v>0</v>
      </c>
      <c r="J18" s="808"/>
      <c r="K18" s="808">
        <v>0</v>
      </c>
      <c r="L18" s="809"/>
      <c r="M18" s="810"/>
      <c r="N18" s="811">
        <v>0</v>
      </c>
      <c r="O18" s="808"/>
      <c r="P18" s="808">
        <v>0</v>
      </c>
      <c r="Q18" s="812"/>
    </row>
    <row r="19" spans="1:17" s="813" customFormat="1" ht="28.5" customHeight="1" thickBot="1">
      <c r="A19" s="776" t="s">
        <v>1249</v>
      </c>
      <c r="B19" s="777" t="s">
        <v>520</v>
      </c>
      <c r="C19" s="788">
        <v>0</v>
      </c>
      <c r="D19" s="789">
        <v>0</v>
      </c>
      <c r="E19" s="789">
        <v>0</v>
      </c>
      <c r="F19" s="790">
        <v>1</v>
      </c>
      <c r="G19" s="789">
        <v>0</v>
      </c>
      <c r="H19" s="789">
        <v>0</v>
      </c>
      <c r="I19" s="814">
        <v>0</v>
      </c>
      <c r="J19" s="815"/>
      <c r="K19" s="815">
        <v>0</v>
      </c>
      <c r="L19" s="816"/>
      <c r="M19" s="810"/>
      <c r="N19" s="817">
        <v>0</v>
      </c>
      <c r="O19" s="815"/>
      <c r="P19" s="815">
        <v>0</v>
      </c>
      <c r="Q19" s="818"/>
    </row>
    <row r="20" spans="1:17" s="813" customFormat="1" ht="28.5" customHeight="1" thickBot="1">
      <c r="A20" s="776" t="s">
        <v>1249</v>
      </c>
      <c r="B20" s="777" t="s">
        <v>521</v>
      </c>
      <c r="C20" s="788">
        <v>1</v>
      </c>
      <c r="D20" s="789">
        <v>0</v>
      </c>
      <c r="E20" s="789">
        <v>1</v>
      </c>
      <c r="F20" s="790">
        <v>15</v>
      </c>
      <c r="G20" s="789">
        <v>0</v>
      </c>
      <c r="H20" s="789">
        <v>12</v>
      </c>
      <c r="I20" s="819">
        <v>3</v>
      </c>
      <c r="J20" s="820">
        <v>3</v>
      </c>
      <c r="K20" s="820">
        <v>9532</v>
      </c>
      <c r="L20" s="821">
        <v>9532</v>
      </c>
      <c r="M20" s="810"/>
      <c r="N20" s="822">
        <v>0</v>
      </c>
      <c r="O20" s="820"/>
      <c r="P20" s="820">
        <v>0</v>
      </c>
      <c r="Q20" s="823"/>
    </row>
    <row r="21" spans="1:17" s="813" customFormat="1" ht="28.5" customHeight="1" thickBot="1">
      <c r="A21" s="776" t="s">
        <v>1249</v>
      </c>
      <c r="B21" s="824" t="s">
        <v>522</v>
      </c>
      <c r="C21" s="825">
        <v>2</v>
      </c>
      <c r="D21" s="826">
        <v>1</v>
      </c>
      <c r="E21" s="826">
        <v>0</v>
      </c>
      <c r="F21" s="827">
        <v>13</v>
      </c>
      <c r="G21" s="826">
        <v>0</v>
      </c>
      <c r="H21" s="826">
        <v>7</v>
      </c>
      <c r="I21" s="819">
        <v>1</v>
      </c>
      <c r="J21" s="820">
        <v>1</v>
      </c>
      <c r="K21" s="820">
        <v>307037</v>
      </c>
      <c r="L21" s="821">
        <v>307037</v>
      </c>
      <c r="M21" s="810"/>
      <c r="N21" s="822">
        <v>31</v>
      </c>
      <c r="O21" s="820">
        <v>21</v>
      </c>
      <c r="P21" s="820">
        <v>143486</v>
      </c>
      <c r="Q21" s="823">
        <v>9837</v>
      </c>
    </row>
    <row r="22" spans="1:17" s="813" customFormat="1" ht="28.5" customHeight="1" thickBot="1">
      <c r="A22" s="776" t="s">
        <v>1249</v>
      </c>
      <c r="B22" s="777" t="s">
        <v>523</v>
      </c>
      <c r="C22" s="788">
        <v>2</v>
      </c>
      <c r="D22" s="789">
        <v>2</v>
      </c>
      <c r="E22" s="789">
        <v>0</v>
      </c>
      <c r="F22" s="790">
        <v>13</v>
      </c>
      <c r="G22" s="789">
        <v>0</v>
      </c>
      <c r="H22" s="789">
        <v>5</v>
      </c>
      <c r="I22" s="819">
        <v>0</v>
      </c>
      <c r="J22" s="820"/>
      <c r="K22" s="820">
        <v>0</v>
      </c>
      <c r="L22" s="821"/>
      <c r="M22" s="810"/>
      <c r="N22" s="822">
        <v>0</v>
      </c>
      <c r="O22" s="820"/>
      <c r="P22" s="820">
        <v>0</v>
      </c>
      <c r="Q22" s="823"/>
    </row>
    <row r="23" spans="1:17" s="813" customFormat="1" ht="28.5" customHeight="1" thickBot="1">
      <c r="A23" s="776" t="s">
        <v>1249</v>
      </c>
      <c r="B23" s="777" t="s">
        <v>524</v>
      </c>
      <c r="C23" s="788">
        <v>1</v>
      </c>
      <c r="D23" s="789">
        <v>0</v>
      </c>
      <c r="E23" s="789">
        <v>0</v>
      </c>
      <c r="F23" s="790">
        <v>13</v>
      </c>
      <c r="G23" s="789">
        <v>0</v>
      </c>
      <c r="H23" s="789">
        <v>0</v>
      </c>
      <c r="I23" s="819">
        <v>0</v>
      </c>
      <c r="J23" s="820"/>
      <c r="K23" s="820">
        <v>0</v>
      </c>
      <c r="L23" s="821"/>
      <c r="M23" s="810"/>
      <c r="N23" s="822">
        <v>0</v>
      </c>
      <c r="O23" s="820"/>
      <c r="P23" s="820">
        <v>0</v>
      </c>
      <c r="Q23" s="823"/>
    </row>
    <row r="24" spans="1:17" s="813" customFormat="1" ht="28.5" customHeight="1" thickBot="1">
      <c r="A24" s="776" t="s">
        <v>1249</v>
      </c>
      <c r="B24" s="777" t="s">
        <v>525</v>
      </c>
      <c r="C24" s="788">
        <v>2</v>
      </c>
      <c r="D24" s="789">
        <v>1</v>
      </c>
      <c r="E24" s="789">
        <v>1</v>
      </c>
      <c r="F24" s="790">
        <v>5</v>
      </c>
      <c r="G24" s="789">
        <v>0</v>
      </c>
      <c r="H24" s="789">
        <v>3</v>
      </c>
      <c r="I24" s="828">
        <v>0</v>
      </c>
      <c r="J24" s="829"/>
      <c r="K24" s="829">
        <v>0</v>
      </c>
      <c r="L24" s="830"/>
      <c r="M24" s="831"/>
      <c r="N24" s="832">
        <v>0</v>
      </c>
      <c r="O24" s="829"/>
      <c r="P24" s="829">
        <v>0</v>
      </c>
      <c r="Q24" s="833"/>
    </row>
    <row r="25" spans="1:17" s="813" customFormat="1" ht="28.5" customHeight="1" thickBot="1">
      <c r="A25" s="776" t="s">
        <v>1249</v>
      </c>
      <c r="B25" s="777" t="s">
        <v>526</v>
      </c>
      <c r="C25" s="788">
        <v>2</v>
      </c>
      <c r="D25" s="789">
        <v>1</v>
      </c>
      <c r="E25" s="789">
        <v>1</v>
      </c>
      <c r="F25" s="790">
        <v>17</v>
      </c>
      <c r="G25" s="789">
        <v>0</v>
      </c>
      <c r="H25" s="789">
        <v>15</v>
      </c>
      <c r="I25" s="819">
        <v>0</v>
      </c>
      <c r="J25" s="820"/>
      <c r="K25" s="820">
        <v>0</v>
      </c>
      <c r="L25" s="821"/>
      <c r="M25" s="810"/>
      <c r="N25" s="822">
        <v>0</v>
      </c>
      <c r="O25" s="820"/>
      <c r="P25" s="820">
        <v>0</v>
      </c>
      <c r="Q25" s="823"/>
    </row>
    <row r="26" spans="1:17" s="813" customFormat="1" ht="28.5" customHeight="1" thickBot="1">
      <c r="A26" s="776" t="s">
        <v>1249</v>
      </c>
      <c r="B26" s="777" t="s">
        <v>527</v>
      </c>
      <c r="C26" s="788">
        <v>1</v>
      </c>
      <c r="D26" s="789">
        <v>0</v>
      </c>
      <c r="E26" s="789">
        <v>0</v>
      </c>
      <c r="F26" s="790">
        <v>13</v>
      </c>
      <c r="G26" s="789">
        <v>0</v>
      </c>
      <c r="H26" s="789">
        <v>0</v>
      </c>
      <c r="I26" s="828">
        <v>0</v>
      </c>
      <c r="J26" s="829"/>
      <c r="K26" s="829">
        <v>0</v>
      </c>
      <c r="L26" s="830"/>
      <c r="M26" s="831"/>
      <c r="N26" s="832">
        <v>0</v>
      </c>
      <c r="O26" s="829"/>
      <c r="P26" s="829">
        <v>0</v>
      </c>
      <c r="Q26" s="833"/>
    </row>
    <row r="27" spans="1:17" s="813" customFormat="1" ht="28.5" customHeight="1" thickBot="1">
      <c r="A27" s="776" t="s">
        <v>1249</v>
      </c>
      <c r="B27" s="777" t="s">
        <v>528</v>
      </c>
      <c r="C27" s="788">
        <v>2</v>
      </c>
      <c r="D27" s="789">
        <v>1</v>
      </c>
      <c r="E27" s="789">
        <v>1</v>
      </c>
      <c r="F27" s="790">
        <v>90</v>
      </c>
      <c r="G27" s="789">
        <v>2</v>
      </c>
      <c r="H27" s="789">
        <v>14</v>
      </c>
      <c r="I27" s="828">
        <v>9</v>
      </c>
      <c r="J27" s="829">
        <v>6</v>
      </c>
      <c r="K27" s="829">
        <v>1431654</v>
      </c>
      <c r="L27" s="830">
        <v>1431561</v>
      </c>
      <c r="M27" s="831"/>
      <c r="N27" s="832">
        <v>50</v>
      </c>
      <c r="O27" s="829">
        <v>40</v>
      </c>
      <c r="P27" s="829">
        <v>533429</v>
      </c>
      <c r="Q27" s="833">
        <v>311119</v>
      </c>
    </row>
    <row r="28" spans="1:17" s="813" customFormat="1" ht="28.5" customHeight="1" thickBot="1">
      <c r="A28" s="776" t="s">
        <v>1249</v>
      </c>
      <c r="B28" s="777" t="s">
        <v>529</v>
      </c>
      <c r="C28" s="834">
        <v>1</v>
      </c>
      <c r="D28" s="835">
        <v>0</v>
      </c>
      <c r="E28" s="835">
        <v>0</v>
      </c>
      <c r="F28" s="835">
        <v>7</v>
      </c>
      <c r="G28" s="835">
        <v>1</v>
      </c>
      <c r="H28" s="835">
        <v>0</v>
      </c>
      <c r="I28" s="828">
        <v>0</v>
      </c>
      <c r="J28" s="829"/>
      <c r="K28" s="829">
        <v>0</v>
      </c>
      <c r="L28" s="830"/>
      <c r="M28" s="831"/>
      <c r="N28" s="832">
        <v>0</v>
      </c>
      <c r="O28" s="829"/>
      <c r="P28" s="829">
        <v>0</v>
      </c>
      <c r="Q28" s="833"/>
    </row>
    <row r="29" spans="1:17" s="813" customFormat="1" ht="28.5" customHeight="1" thickBot="1">
      <c r="A29" s="776" t="s">
        <v>1249</v>
      </c>
      <c r="B29" s="777" t="s">
        <v>530</v>
      </c>
      <c r="C29" s="788">
        <v>0</v>
      </c>
      <c r="D29" s="789">
        <v>0</v>
      </c>
      <c r="E29" s="789">
        <v>0</v>
      </c>
      <c r="F29" s="790">
        <v>4</v>
      </c>
      <c r="G29" s="789">
        <v>1</v>
      </c>
      <c r="H29" s="789">
        <v>0</v>
      </c>
      <c r="I29" s="828">
        <v>0</v>
      </c>
      <c r="J29" s="829"/>
      <c r="K29" s="829">
        <v>0</v>
      </c>
      <c r="L29" s="830"/>
      <c r="M29" s="831"/>
      <c r="N29" s="832">
        <v>0</v>
      </c>
      <c r="O29" s="829"/>
      <c r="P29" s="829">
        <v>0</v>
      </c>
      <c r="Q29" s="833"/>
    </row>
    <row r="30" spans="1:17" s="813" customFormat="1" ht="28.5" customHeight="1" thickBot="1">
      <c r="A30" s="776" t="s">
        <v>1249</v>
      </c>
      <c r="B30" s="777" t="s">
        <v>531</v>
      </c>
      <c r="C30" s="788">
        <v>1</v>
      </c>
      <c r="D30" s="789">
        <v>1</v>
      </c>
      <c r="E30" s="789">
        <v>0</v>
      </c>
      <c r="F30" s="790">
        <v>6</v>
      </c>
      <c r="G30" s="789">
        <v>0</v>
      </c>
      <c r="H30" s="789">
        <v>0</v>
      </c>
      <c r="I30" s="828">
        <v>1</v>
      </c>
      <c r="J30" s="829">
        <v>1</v>
      </c>
      <c r="K30" s="829">
        <v>6768</v>
      </c>
      <c r="L30" s="830">
        <v>6768</v>
      </c>
      <c r="M30" s="831"/>
      <c r="N30" s="832">
        <v>0</v>
      </c>
      <c r="O30" s="829"/>
      <c r="P30" s="829">
        <v>0</v>
      </c>
      <c r="Q30" s="833"/>
    </row>
    <row r="31" spans="1:17" s="813" customFormat="1" ht="28.5" customHeight="1" thickBot="1">
      <c r="A31" s="776" t="s">
        <v>1249</v>
      </c>
      <c r="B31" s="777" t="s">
        <v>532</v>
      </c>
      <c r="C31" s="788">
        <v>3</v>
      </c>
      <c r="D31" s="789">
        <v>2</v>
      </c>
      <c r="E31" s="789">
        <v>1</v>
      </c>
      <c r="F31" s="790">
        <v>65</v>
      </c>
      <c r="G31" s="789">
        <v>1</v>
      </c>
      <c r="H31" s="789">
        <v>38</v>
      </c>
      <c r="I31" s="828">
        <v>3</v>
      </c>
      <c r="J31" s="829">
        <v>3</v>
      </c>
      <c r="K31" s="829">
        <v>378445</v>
      </c>
      <c r="L31" s="830">
        <v>378445</v>
      </c>
      <c r="M31" s="831"/>
      <c r="N31" s="832">
        <v>17</v>
      </c>
      <c r="O31" s="829">
        <v>11</v>
      </c>
      <c r="P31" s="829">
        <v>269959</v>
      </c>
      <c r="Q31" s="833">
        <v>128419</v>
      </c>
    </row>
    <row r="32" spans="1:17" s="813" customFormat="1" ht="28.5" customHeight="1" thickBot="1">
      <c r="A32" s="776" t="s">
        <v>1249</v>
      </c>
      <c r="B32" s="777" t="s">
        <v>533</v>
      </c>
      <c r="C32" s="836">
        <v>7</v>
      </c>
      <c r="D32" s="837">
        <v>3</v>
      </c>
      <c r="E32" s="837">
        <v>0</v>
      </c>
      <c r="F32" s="837">
        <v>269</v>
      </c>
      <c r="G32" s="837">
        <v>0</v>
      </c>
      <c r="H32" s="837">
        <v>0</v>
      </c>
      <c r="I32" s="828">
        <v>0</v>
      </c>
      <c r="J32" s="829"/>
      <c r="K32" s="829">
        <v>0</v>
      </c>
      <c r="L32" s="830"/>
      <c r="M32" s="831"/>
      <c r="N32" s="832">
        <v>0</v>
      </c>
      <c r="O32" s="829"/>
      <c r="P32" s="829">
        <v>0</v>
      </c>
      <c r="Q32" s="833"/>
    </row>
    <row r="33" spans="1:17" s="813" customFormat="1" ht="28.5" customHeight="1" thickBot="1">
      <c r="A33" s="776" t="s">
        <v>1249</v>
      </c>
      <c r="B33" s="803" t="s">
        <v>534</v>
      </c>
      <c r="C33" s="804">
        <v>1</v>
      </c>
      <c r="D33" s="805">
        <v>1</v>
      </c>
      <c r="E33" s="805">
        <v>0</v>
      </c>
      <c r="F33" s="806">
        <v>4</v>
      </c>
      <c r="G33" s="805">
        <v>0</v>
      </c>
      <c r="H33" s="805">
        <v>0</v>
      </c>
      <c r="I33" s="838">
        <v>0</v>
      </c>
      <c r="J33" s="839"/>
      <c r="K33" s="839">
        <v>0</v>
      </c>
      <c r="L33" s="840"/>
      <c r="M33" s="831"/>
      <c r="N33" s="841">
        <v>0</v>
      </c>
      <c r="O33" s="839"/>
      <c r="P33" s="839">
        <v>0</v>
      </c>
      <c r="Q33" s="842"/>
    </row>
    <row r="34" spans="1:17" s="813" customFormat="1" ht="28.5" customHeight="1" thickBot="1">
      <c r="A34" s="776" t="s">
        <v>1249</v>
      </c>
      <c r="B34" s="777" t="s">
        <v>535</v>
      </c>
      <c r="C34" s="788">
        <v>1</v>
      </c>
      <c r="D34" s="789">
        <v>0</v>
      </c>
      <c r="E34" s="789">
        <v>1</v>
      </c>
      <c r="F34" s="790">
        <v>20</v>
      </c>
      <c r="G34" s="789">
        <v>1</v>
      </c>
      <c r="H34" s="789">
        <v>9</v>
      </c>
      <c r="I34" s="828">
        <v>0</v>
      </c>
      <c r="J34" s="829"/>
      <c r="K34" s="829">
        <v>0</v>
      </c>
      <c r="L34" s="830"/>
      <c r="M34" s="831"/>
      <c r="N34" s="832">
        <v>0</v>
      </c>
      <c r="O34" s="829"/>
      <c r="P34" s="829">
        <v>0</v>
      </c>
      <c r="Q34" s="833"/>
    </row>
    <row r="35" spans="1:17" s="813" customFormat="1" ht="28.5" customHeight="1" thickBot="1">
      <c r="A35" s="776" t="s">
        <v>1249</v>
      </c>
      <c r="B35" s="777" t="s">
        <v>536</v>
      </c>
      <c r="C35" s="843">
        <v>1</v>
      </c>
      <c r="D35" s="844">
        <v>0</v>
      </c>
      <c r="E35" s="844">
        <v>0</v>
      </c>
      <c r="F35" s="845">
        <v>63</v>
      </c>
      <c r="G35" s="844">
        <v>0</v>
      </c>
      <c r="H35" s="844">
        <v>18</v>
      </c>
      <c r="I35" s="828">
        <v>0</v>
      </c>
      <c r="J35" s="829"/>
      <c r="K35" s="829">
        <v>0</v>
      </c>
      <c r="L35" s="830"/>
      <c r="M35" s="831"/>
      <c r="N35" s="832">
        <v>0</v>
      </c>
      <c r="O35" s="829"/>
      <c r="P35" s="829">
        <v>0</v>
      </c>
      <c r="Q35" s="833"/>
    </row>
    <row r="36" spans="1:17" s="813" customFormat="1" ht="28.5" customHeight="1" thickBot="1">
      <c r="A36" s="776" t="s">
        <v>1249</v>
      </c>
      <c r="B36" s="777" t="s">
        <v>537</v>
      </c>
      <c r="C36" s="788">
        <v>1</v>
      </c>
      <c r="D36" s="789">
        <v>1</v>
      </c>
      <c r="E36" s="789">
        <v>0</v>
      </c>
      <c r="F36" s="790">
        <v>4</v>
      </c>
      <c r="G36" s="789">
        <v>1</v>
      </c>
      <c r="H36" s="789">
        <v>0</v>
      </c>
      <c r="I36" s="828">
        <v>0</v>
      </c>
      <c r="J36" s="829"/>
      <c r="K36" s="829">
        <v>0</v>
      </c>
      <c r="L36" s="830"/>
      <c r="M36" s="831"/>
      <c r="N36" s="832">
        <v>0</v>
      </c>
      <c r="O36" s="829"/>
      <c r="P36" s="829">
        <v>0</v>
      </c>
      <c r="Q36" s="833"/>
    </row>
    <row r="37" spans="1:17" s="813" customFormat="1" ht="28.5" customHeight="1" thickBot="1">
      <c r="A37" s="776" t="s">
        <v>1249</v>
      </c>
      <c r="B37" s="796" t="s">
        <v>1133</v>
      </c>
      <c r="C37" s="836">
        <v>1</v>
      </c>
      <c r="D37" s="837">
        <v>1</v>
      </c>
      <c r="E37" s="837">
        <v>0</v>
      </c>
      <c r="F37" s="837">
        <v>8</v>
      </c>
      <c r="G37" s="837">
        <v>0</v>
      </c>
      <c r="H37" s="837">
        <v>0</v>
      </c>
      <c r="I37" s="846">
        <v>0</v>
      </c>
      <c r="J37" s="847"/>
      <c r="K37" s="847">
        <v>0</v>
      </c>
      <c r="L37" s="848"/>
      <c r="M37" s="831"/>
      <c r="N37" s="849">
        <v>0</v>
      </c>
      <c r="O37" s="847"/>
      <c r="P37" s="847">
        <v>0</v>
      </c>
      <c r="Q37" s="850"/>
    </row>
    <row r="38" spans="1:17" s="813" customFormat="1" ht="28.5" customHeight="1" thickBot="1">
      <c r="A38" s="776" t="s">
        <v>1249</v>
      </c>
      <c r="B38" s="777" t="s">
        <v>538</v>
      </c>
      <c r="C38" s="788">
        <v>0</v>
      </c>
      <c r="D38" s="789">
        <v>0</v>
      </c>
      <c r="E38" s="789">
        <v>0</v>
      </c>
      <c r="F38" s="790">
        <v>4</v>
      </c>
      <c r="G38" s="789">
        <v>1</v>
      </c>
      <c r="H38" s="789">
        <v>0</v>
      </c>
      <c r="I38" s="828">
        <v>0</v>
      </c>
      <c r="J38" s="829"/>
      <c r="K38" s="829">
        <v>0</v>
      </c>
      <c r="L38" s="830"/>
      <c r="M38" s="831"/>
      <c r="N38" s="832">
        <v>0</v>
      </c>
      <c r="O38" s="829"/>
      <c r="P38" s="829">
        <v>0</v>
      </c>
      <c r="Q38" s="833"/>
    </row>
    <row r="39" spans="1:17" s="813" customFormat="1" ht="28.5" customHeight="1" thickBot="1">
      <c r="A39" s="776" t="s">
        <v>1249</v>
      </c>
      <c r="B39" s="803" t="s">
        <v>539</v>
      </c>
      <c r="C39" s="788">
        <v>1</v>
      </c>
      <c r="D39" s="789">
        <v>1</v>
      </c>
      <c r="E39" s="789">
        <v>0</v>
      </c>
      <c r="F39" s="790">
        <v>4</v>
      </c>
      <c r="G39" s="789">
        <v>0</v>
      </c>
      <c r="H39" s="789">
        <v>0</v>
      </c>
      <c r="I39" s="838">
        <v>0</v>
      </c>
      <c r="J39" s="839"/>
      <c r="K39" s="839">
        <v>0</v>
      </c>
      <c r="L39" s="840"/>
      <c r="M39" s="831"/>
      <c r="N39" s="841">
        <v>0</v>
      </c>
      <c r="O39" s="839"/>
      <c r="P39" s="839">
        <v>0</v>
      </c>
      <c r="Q39" s="842"/>
    </row>
    <row r="40" spans="1:17" s="813" customFormat="1" ht="28.5" customHeight="1" thickBot="1">
      <c r="A40" s="776" t="s">
        <v>1249</v>
      </c>
      <c r="B40" s="777" t="s">
        <v>540</v>
      </c>
      <c r="C40" s="788">
        <v>0</v>
      </c>
      <c r="D40" s="789">
        <v>0</v>
      </c>
      <c r="E40" s="789">
        <v>0</v>
      </c>
      <c r="F40" s="790">
        <v>1</v>
      </c>
      <c r="G40" s="789">
        <v>0</v>
      </c>
      <c r="H40" s="789">
        <v>0</v>
      </c>
      <c r="I40" s="828">
        <v>0</v>
      </c>
      <c r="J40" s="829"/>
      <c r="K40" s="829">
        <v>0</v>
      </c>
      <c r="L40" s="830"/>
      <c r="M40" s="831"/>
      <c r="N40" s="832">
        <v>0</v>
      </c>
      <c r="O40" s="829"/>
      <c r="P40" s="829">
        <v>0</v>
      </c>
      <c r="Q40" s="833"/>
    </row>
    <row r="41" spans="1:17" s="813" customFormat="1" ht="28.5" customHeight="1" thickBot="1">
      <c r="A41" s="776" t="s">
        <v>1249</v>
      </c>
      <c r="B41" s="777" t="s">
        <v>541</v>
      </c>
      <c r="C41" s="788">
        <v>1</v>
      </c>
      <c r="D41" s="789">
        <v>1</v>
      </c>
      <c r="E41" s="789">
        <v>0</v>
      </c>
      <c r="F41" s="790">
        <v>5</v>
      </c>
      <c r="G41" s="789">
        <v>2</v>
      </c>
      <c r="H41" s="789">
        <v>0</v>
      </c>
      <c r="I41" s="828">
        <v>2</v>
      </c>
      <c r="J41" s="829">
        <v>2</v>
      </c>
      <c r="K41" s="829">
        <v>2711</v>
      </c>
      <c r="L41" s="830">
        <v>2711</v>
      </c>
      <c r="M41" s="831"/>
      <c r="N41" s="832">
        <v>0</v>
      </c>
      <c r="O41" s="829"/>
      <c r="P41" s="829">
        <v>0</v>
      </c>
      <c r="Q41" s="833"/>
    </row>
    <row r="42" spans="1:17" s="813" customFormat="1" ht="28.5" customHeight="1" thickBot="1">
      <c r="A42" s="776" t="s">
        <v>1249</v>
      </c>
      <c r="B42" s="777" t="s">
        <v>542</v>
      </c>
      <c r="C42" s="788">
        <v>2</v>
      </c>
      <c r="D42" s="789">
        <v>0</v>
      </c>
      <c r="E42" s="789">
        <v>0</v>
      </c>
      <c r="F42" s="790">
        <v>25</v>
      </c>
      <c r="G42" s="789">
        <v>2</v>
      </c>
      <c r="H42" s="789">
        <v>0</v>
      </c>
      <c r="I42" s="828">
        <v>4</v>
      </c>
      <c r="J42" s="829">
        <v>4</v>
      </c>
      <c r="K42" s="829">
        <v>18942</v>
      </c>
      <c r="L42" s="830">
        <v>18942</v>
      </c>
      <c r="M42" s="831"/>
      <c r="N42" s="832">
        <v>1</v>
      </c>
      <c r="O42" s="829">
        <v>0</v>
      </c>
      <c r="P42" s="829">
        <v>4095</v>
      </c>
      <c r="Q42" s="833">
        <v>0</v>
      </c>
    </row>
    <row r="43" spans="1:17" s="813" customFormat="1" ht="28.5" customHeight="1" thickBot="1">
      <c r="A43" s="776" t="s">
        <v>1249</v>
      </c>
      <c r="B43" s="777" t="s">
        <v>543</v>
      </c>
      <c r="C43" s="788">
        <v>2</v>
      </c>
      <c r="D43" s="789">
        <v>2</v>
      </c>
      <c r="E43" s="789">
        <v>0</v>
      </c>
      <c r="F43" s="790">
        <v>129</v>
      </c>
      <c r="G43" s="789">
        <v>3</v>
      </c>
      <c r="H43" s="789">
        <v>14</v>
      </c>
      <c r="I43" s="828">
        <v>5</v>
      </c>
      <c r="J43" s="829">
        <v>5</v>
      </c>
      <c r="K43" s="829">
        <v>2135631</v>
      </c>
      <c r="L43" s="830">
        <v>2135631</v>
      </c>
      <c r="M43" s="831"/>
      <c r="N43" s="832">
        <v>89</v>
      </c>
      <c r="O43" s="829">
        <v>75</v>
      </c>
      <c r="P43" s="829">
        <v>213021</v>
      </c>
      <c r="Q43" s="833">
        <v>108568</v>
      </c>
    </row>
    <row r="44" spans="1:17" s="813" customFormat="1" ht="28.5" customHeight="1" thickBot="1">
      <c r="A44" s="776" t="s">
        <v>1249</v>
      </c>
      <c r="B44" s="777" t="s">
        <v>2240</v>
      </c>
      <c r="C44" s="788">
        <v>0</v>
      </c>
      <c r="D44" s="789">
        <v>0</v>
      </c>
      <c r="E44" s="789">
        <v>0</v>
      </c>
      <c r="F44" s="790">
        <v>1</v>
      </c>
      <c r="G44" s="789">
        <v>1</v>
      </c>
      <c r="H44" s="789">
        <v>0</v>
      </c>
      <c r="I44" s="828">
        <v>0</v>
      </c>
      <c r="J44" s="829"/>
      <c r="K44" s="829">
        <v>0</v>
      </c>
      <c r="L44" s="830"/>
      <c r="M44" s="831"/>
      <c r="N44" s="832">
        <v>0</v>
      </c>
      <c r="O44" s="829"/>
      <c r="P44" s="829">
        <v>0</v>
      </c>
      <c r="Q44" s="833"/>
    </row>
    <row r="45" spans="1:17" s="813" customFormat="1" ht="28.5" customHeight="1" thickBot="1">
      <c r="A45" s="776" t="s">
        <v>1249</v>
      </c>
      <c r="B45" s="777" t="s">
        <v>2241</v>
      </c>
      <c r="C45" s="788">
        <v>2</v>
      </c>
      <c r="D45" s="789">
        <v>2</v>
      </c>
      <c r="E45" s="789">
        <v>0</v>
      </c>
      <c r="F45" s="790">
        <v>23</v>
      </c>
      <c r="G45" s="789">
        <v>1</v>
      </c>
      <c r="H45" s="789">
        <v>15</v>
      </c>
      <c r="I45" s="828">
        <v>56</v>
      </c>
      <c r="J45" s="829">
        <v>1</v>
      </c>
      <c r="K45" s="829">
        <v>201982</v>
      </c>
      <c r="L45" s="830">
        <v>77199</v>
      </c>
      <c r="M45" s="831"/>
      <c r="N45" s="832">
        <v>1</v>
      </c>
      <c r="O45" s="829">
        <v>1</v>
      </c>
      <c r="P45" s="829">
        <v>898</v>
      </c>
      <c r="Q45" s="833">
        <v>898</v>
      </c>
    </row>
    <row r="46" spans="1:17" s="813" customFormat="1" ht="28.5" customHeight="1" thickBot="1">
      <c r="A46" s="776" t="s">
        <v>1249</v>
      </c>
      <c r="B46" s="777" t="s">
        <v>2242</v>
      </c>
      <c r="C46" s="836">
        <v>1</v>
      </c>
      <c r="D46" s="837">
        <v>1</v>
      </c>
      <c r="E46" s="837">
        <v>0</v>
      </c>
      <c r="F46" s="837">
        <v>11</v>
      </c>
      <c r="G46" s="837">
        <v>0</v>
      </c>
      <c r="H46" s="837">
        <v>0</v>
      </c>
      <c r="I46" s="828">
        <v>0</v>
      </c>
      <c r="J46" s="829"/>
      <c r="K46" s="829">
        <v>0</v>
      </c>
      <c r="L46" s="830"/>
      <c r="M46" s="831"/>
      <c r="N46" s="832">
        <v>0</v>
      </c>
      <c r="O46" s="829"/>
      <c r="P46" s="829">
        <v>0</v>
      </c>
      <c r="Q46" s="833"/>
    </row>
    <row r="47" spans="1:17" s="813" customFormat="1" ht="28.5" customHeight="1" thickBot="1">
      <c r="A47" s="776" t="s">
        <v>1249</v>
      </c>
      <c r="B47" s="777" t="s">
        <v>2243</v>
      </c>
      <c r="C47" s="788">
        <v>1</v>
      </c>
      <c r="D47" s="789">
        <v>1</v>
      </c>
      <c r="E47" s="789">
        <v>0</v>
      </c>
      <c r="F47" s="790">
        <v>18</v>
      </c>
      <c r="G47" s="789">
        <v>2</v>
      </c>
      <c r="H47" s="789">
        <v>9</v>
      </c>
      <c r="I47" s="828">
        <v>1</v>
      </c>
      <c r="J47" s="829">
        <v>1</v>
      </c>
      <c r="K47" s="829">
        <v>212881</v>
      </c>
      <c r="L47" s="830">
        <v>212881</v>
      </c>
      <c r="M47" s="831"/>
      <c r="N47" s="832">
        <v>0</v>
      </c>
      <c r="O47" s="829"/>
      <c r="P47" s="829">
        <v>0</v>
      </c>
      <c r="Q47" s="833"/>
    </row>
    <row r="48" spans="1:17" s="813" customFormat="1" ht="28.5" customHeight="1" thickBot="1">
      <c r="A48" s="776" t="s">
        <v>1249</v>
      </c>
      <c r="B48" s="796" t="s">
        <v>2244</v>
      </c>
      <c r="C48" s="836">
        <v>0</v>
      </c>
      <c r="D48" s="837">
        <v>0</v>
      </c>
      <c r="E48" s="837">
        <v>0</v>
      </c>
      <c r="F48" s="837">
        <v>1</v>
      </c>
      <c r="G48" s="837">
        <v>0</v>
      </c>
      <c r="H48" s="837">
        <v>0</v>
      </c>
      <c r="I48" s="828">
        <v>0</v>
      </c>
      <c r="J48" s="829"/>
      <c r="K48" s="829">
        <v>0</v>
      </c>
      <c r="L48" s="830"/>
      <c r="M48" s="831"/>
      <c r="N48" s="832">
        <v>0</v>
      </c>
      <c r="O48" s="829"/>
      <c r="P48" s="829">
        <v>0</v>
      </c>
      <c r="Q48" s="833"/>
    </row>
    <row r="49" spans="1:17" s="813" customFormat="1" ht="28.5" customHeight="1" thickBot="1">
      <c r="A49" s="776" t="s">
        <v>1249</v>
      </c>
      <c r="B49" s="796" t="s">
        <v>2245</v>
      </c>
      <c r="C49" s="788">
        <v>2</v>
      </c>
      <c r="D49" s="789">
        <v>2</v>
      </c>
      <c r="E49" s="789">
        <v>0</v>
      </c>
      <c r="F49" s="790">
        <v>77</v>
      </c>
      <c r="G49" s="789">
        <v>0</v>
      </c>
      <c r="H49" s="789">
        <v>3</v>
      </c>
      <c r="I49" s="828">
        <v>2</v>
      </c>
      <c r="J49" s="829">
        <v>2</v>
      </c>
      <c r="K49" s="829">
        <v>196</v>
      </c>
      <c r="L49" s="830">
        <v>196</v>
      </c>
      <c r="M49" s="831"/>
      <c r="N49" s="832">
        <v>0</v>
      </c>
      <c r="O49" s="829"/>
      <c r="P49" s="829">
        <v>0</v>
      </c>
      <c r="Q49" s="833"/>
    </row>
    <row r="50" spans="1:17" s="813" customFormat="1" ht="28.5" customHeight="1" thickBot="1">
      <c r="A50" s="776" t="s">
        <v>1249</v>
      </c>
      <c r="B50" s="796" t="s">
        <v>2246</v>
      </c>
      <c r="C50" s="778">
        <v>3</v>
      </c>
      <c r="D50" s="779">
        <v>2</v>
      </c>
      <c r="E50" s="779">
        <v>1</v>
      </c>
      <c r="F50" s="779">
        <v>124</v>
      </c>
      <c r="G50" s="779">
        <v>8</v>
      </c>
      <c r="H50" s="779">
        <v>52</v>
      </c>
      <c r="I50" s="828">
        <v>7</v>
      </c>
      <c r="J50" s="829">
        <v>7</v>
      </c>
      <c r="K50" s="829">
        <v>1698810</v>
      </c>
      <c r="L50" s="830">
        <v>1698810</v>
      </c>
      <c r="M50" s="831"/>
      <c r="N50" s="832">
        <v>185</v>
      </c>
      <c r="O50" s="829">
        <v>141</v>
      </c>
      <c r="P50" s="829">
        <v>311425</v>
      </c>
      <c r="Q50" s="833">
        <v>96537</v>
      </c>
    </row>
    <row r="51" spans="1:17" s="813" customFormat="1" ht="28.5" customHeight="1" thickBot="1">
      <c r="A51" s="776" t="s">
        <v>1249</v>
      </c>
      <c r="B51" s="851" t="s">
        <v>2247</v>
      </c>
      <c r="C51" s="825">
        <v>8</v>
      </c>
      <c r="D51" s="826">
        <v>2</v>
      </c>
      <c r="E51" s="826">
        <v>0</v>
      </c>
      <c r="F51" s="827">
        <v>239</v>
      </c>
      <c r="G51" s="826">
        <v>0</v>
      </c>
      <c r="H51" s="826">
        <v>31</v>
      </c>
      <c r="I51" s="828">
        <v>0</v>
      </c>
      <c r="J51" s="829"/>
      <c r="K51" s="829">
        <v>0</v>
      </c>
      <c r="L51" s="830"/>
      <c r="M51" s="831"/>
      <c r="N51" s="832">
        <v>0</v>
      </c>
      <c r="O51" s="829"/>
      <c r="P51" s="829">
        <v>0</v>
      </c>
      <c r="Q51" s="833"/>
    </row>
    <row r="52" spans="1:17" s="813" customFormat="1" ht="28.5" customHeight="1" thickBot="1">
      <c r="A52" s="776" t="s">
        <v>1249</v>
      </c>
      <c r="B52" s="852" t="s">
        <v>2248</v>
      </c>
      <c r="C52" s="825">
        <v>3</v>
      </c>
      <c r="D52" s="826">
        <v>3</v>
      </c>
      <c r="E52" s="826">
        <v>0</v>
      </c>
      <c r="F52" s="827">
        <v>108</v>
      </c>
      <c r="G52" s="826">
        <v>0</v>
      </c>
      <c r="H52" s="826">
        <v>29</v>
      </c>
      <c r="I52" s="828">
        <v>6</v>
      </c>
      <c r="J52" s="829">
        <v>6</v>
      </c>
      <c r="K52" s="829">
        <v>30049</v>
      </c>
      <c r="L52" s="830">
        <v>30049</v>
      </c>
      <c r="M52" s="831"/>
      <c r="N52" s="832">
        <v>44</v>
      </c>
      <c r="O52" s="853"/>
      <c r="P52" s="829">
        <v>25648</v>
      </c>
      <c r="Q52" s="854"/>
    </row>
    <row r="53" spans="1:17" s="813" customFormat="1" ht="28.5" customHeight="1" thickBot="1">
      <c r="A53" s="776" t="s">
        <v>1249</v>
      </c>
      <c r="B53" s="796" t="s">
        <v>2249</v>
      </c>
      <c r="C53" s="788">
        <v>11</v>
      </c>
      <c r="D53" s="789">
        <v>1</v>
      </c>
      <c r="E53" s="789">
        <v>0</v>
      </c>
      <c r="F53" s="790">
        <v>7</v>
      </c>
      <c r="G53" s="789">
        <v>1</v>
      </c>
      <c r="H53" s="789">
        <v>0</v>
      </c>
      <c r="I53" s="828">
        <v>1</v>
      </c>
      <c r="J53" s="829">
        <v>1</v>
      </c>
      <c r="K53" s="829">
        <v>365</v>
      </c>
      <c r="L53" s="830">
        <v>365</v>
      </c>
      <c r="M53" s="831"/>
      <c r="N53" s="832">
        <v>0</v>
      </c>
      <c r="O53" s="829"/>
      <c r="P53" s="829">
        <v>0</v>
      </c>
      <c r="Q53" s="833"/>
    </row>
    <row r="54" spans="1:17" s="813" customFormat="1" ht="28.5" customHeight="1" thickBot="1">
      <c r="A54" s="776" t="s">
        <v>1249</v>
      </c>
      <c r="B54" s="796" t="s">
        <v>2250</v>
      </c>
      <c r="C54" s="788">
        <v>2</v>
      </c>
      <c r="D54" s="789">
        <v>2</v>
      </c>
      <c r="E54" s="789">
        <v>0</v>
      </c>
      <c r="F54" s="790">
        <v>143</v>
      </c>
      <c r="G54" s="789">
        <v>0</v>
      </c>
      <c r="H54" s="789">
        <v>6</v>
      </c>
      <c r="I54" s="828">
        <v>30</v>
      </c>
      <c r="J54" s="829">
        <v>30</v>
      </c>
      <c r="K54" s="829">
        <v>5919046</v>
      </c>
      <c r="L54" s="830">
        <v>5919046</v>
      </c>
      <c r="M54" s="831"/>
      <c r="N54" s="832">
        <v>4</v>
      </c>
      <c r="O54" s="829">
        <v>4</v>
      </c>
      <c r="P54" s="829">
        <v>34287</v>
      </c>
      <c r="Q54" s="833">
        <v>34287</v>
      </c>
    </row>
    <row r="55" spans="1:17" s="813" customFormat="1" ht="28.5" customHeight="1" thickBot="1">
      <c r="A55" s="776" t="s">
        <v>1249</v>
      </c>
      <c r="B55" s="777" t="s">
        <v>2251</v>
      </c>
      <c r="C55" s="1236">
        <v>4</v>
      </c>
      <c r="D55" s="1238">
        <v>2</v>
      </c>
      <c r="E55" s="1238">
        <v>0</v>
      </c>
      <c r="F55" s="1240">
        <v>135</v>
      </c>
      <c r="G55" s="1238">
        <v>9</v>
      </c>
      <c r="H55" s="1238">
        <v>44</v>
      </c>
      <c r="I55" s="828">
        <v>2</v>
      </c>
      <c r="J55" s="829">
        <v>2</v>
      </c>
      <c r="K55" s="829">
        <v>1133662</v>
      </c>
      <c r="L55" s="830">
        <v>1133662</v>
      </c>
      <c r="M55" s="831"/>
      <c r="N55" s="832"/>
      <c r="O55" s="829"/>
      <c r="P55" s="829"/>
      <c r="Q55" s="833"/>
    </row>
    <row r="56" spans="1:17" s="813" customFormat="1" ht="28.5" customHeight="1" thickBot="1">
      <c r="A56" s="776" t="s">
        <v>1249</v>
      </c>
      <c r="B56" s="777" t="s">
        <v>2252</v>
      </c>
      <c r="C56" s="1237"/>
      <c r="D56" s="1239"/>
      <c r="E56" s="1239"/>
      <c r="F56" s="1241"/>
      <c r="G56" s="1239"/>
      <c r="H56" s="1239"/>
      <c r="I56" s="828">
        <v>3</v>
      </c>
      <c r="J56" s="829">
        <v>3</v>
      </c>
      <c r="K56" s="829">
        <v>1202813</v>
      </c>
      <c r="L56" s="830">
        <v>1202813</v>
      </c>
      <c r="M56" s="831"/>
      <c r="N56" s="832"/>
      <c r="O56" s="829"/>
      <c r="P56" s="829"/>
      <c r="Q56" s="833"/>
    </row>
    <row r="57" spans="1:17" s="813" customFormat="1" ht="28.5" customHeight="1" thickBot="1">
      <c r="A57" s="776" t="s">
        <v>1249</v>
      </c>
      <c r="B57" s="777" t="s">
        <v>2253</v>
      </c>
      <c r="C57" s="788">
        <v>0</v>
      </c>
      <c r="D57" s="789">
        <v>0</v>
      </c>
      <c r="E57" s="789">
        <v>0</v>
      </c>
      <c r="F57" s="790">
        <v>7</v>
      </c>
      <c r="G57" s="789">
        <v>0</v>
      </c>
      <c r="H57" s="789">
        <v>3</v>
      </c>
      <c r="I57" s="828">
        <v>0</v>
      </c>
      <c r="J57" s="829"/>
      <c r="K57" s="829">
        <v>0</v>
      </c>
      <c r="L57" s="830"/>
      <c r="M57" s="831"/>
      <c r="N57" s="832"/>
      <c r="O57" s="829"/>
      <c r="P57" s="829"/>
      <c r="Q57" s="833"/>
    </row>
    <row r="58" spans="1:17" s="813" customFormat="1" ht="28.5" customHeight="1" thickBot="1">
      <c r="A58" s="776" t="s">
        <v>1249</v>
      </c>
      <c r="B58" s="855" t="s">
        <v>2254</v>
      </c>
      <c r="C58" s="856">
        <v>2</v>
      </c>
      <c r="D58" s="857">
        <v>2</v>
      </c>
      <c r="E58" s="857">
        <v>0</v>
      </c>
      <c r="F58" s="858">
        <v>3</v>
      </c>
      <c r="G58" s="857">
        <v>2</v>
      </c>
      <c r="H58" s="857">
        <v>0</v>
      </c>
      <c r="I58" s="859">
        <v>1</v>
      </c>
      <c r="J58" s="860">
        <v>1</v>
      </c>
      <c r="K58" s="860">
        <v>6282</v>
      </c>
      <c r="L58" s="861">
        <v>6282</v>
      </c>
      <c r="M58" s="862"/>
      <c r="N58" s="863">
        <v>1</v>
      </c>
      <c r="O58" s="860">
        <v>1</v>
      </c>
      <c r="P58" s="860">
        <v>220</v>
      </c>
      <c r="Q58" s="864">
        <v>220</v>
      </c>
    </row>
    <row r="59" spans="2:17" ht="13.5">
      <c r="B59" s="377"/>
      <c r="C59" s="865" t="s">
        <v>2255</v>
      </c>
      <c r="D59" s="865"/>
      <c r="E59" s="865"/>
      <c r="F59" s="865"/>
      <c r="G59" s="865"/>
      <c r="H59" s="865"/>
      <c r="I59" s="378"/>
      <c r="J59" s="378"/>
      <c r="K59" s="378"/>
      <c r="L59" s="378"/>
      <c r="M59" s="379"/>
      <c r="N59" s="378"/>
      <c r="O59" s="378"/>
      <c r="P59" s="378"/>
      <c r="Q59" s="378"/>
    </row>
    <row r="60" spans="2:17" ht="13.5">
      <c r="B60" s="865"/>
      <c r="C60" s="865" t="s">
        <v>2256</v>
      </c>
      <c r="D60" s="865"/>
      <c r="E60" s="865"/>
      <c r="F60" s="865"/>
      <c r="G60" s="865"/>
      <c r="H60" s="865"/>
      <c r="I60" s="865"/>
      <c r="J60" s="865"/>
      <c r="K60" s="865"/>
      <c r="L60" s="865"/>
      <c r="M60" s="865"/>
      <c r="N60" s="865"/>
      <c r="O60" s="865"/>
      <c r="P60" s="865"/>
      <c r="Q60" s="865"/>
    </row>
  </sheetData>
  <mergeCells count="8">
    <mergeCell ref="C2:H2"/>
    <mergeCell ref="I2:Q2"/>
    <mergeCell ref="C55:C56"/>
    <mergeCell ref="H55:H56"/>
    <mergeCell ref="D55:D56"/>
    <mergeCell ref="E55:E56"/>
    <mergeCell ref="F55:F56"/>
    <mergeCell ref="G55:G56"/>
  </mergeCells>
  <dataValidations count="1">
    <dataValidation allowBlank="1" sqref="B52:B58 B4:B50"/>
  </dataValidations>
  <printOptions/>
  <pageMargins left="0.984251968503937" right="0.7874015748031497" top="0.984251968503937" bottom="0.984251968503937" header="0.5118110236220472" footer="0.5118110236220472"/>
  <pageSetup horizontalDpi="600" verticalDpi="600" orientation="landscape" paperSize="8" scale="115" r:id="rId2"/>
  <rowBreaks count="1" manualBreakCount="1">
    <brk id="60" max="16" man="1"/>
  </rowBreaks>
  <drawing r:id="rId1"/>
</worksheet>
</file>

<file path=xl/worksheets/sheet25.xml><?xml version="1.0" encoding="utf-8"?>
<worksheet xmlns="http://schemas.openxmlformats.org/spreadsheetml/2006/main" xmlns:r="http://schemas.openxmlformats.org/officeDocument/2006/relationships">
  <dimension ref="A1:S40"/>
  <sheetViews>
    <sheetView view="pageBreakPreview" zoomScale="75" zoomScaleSheetLayoutView="75" workbookViewId="0" topLeftCell="A1">
      <selection activeCell="K4" sqref="K4:L4"/>
    </sheetView>
  </sheetViews>
  <sheetFormatPr defaultColWidth="9.00390625" defaultRowHeight="13.5"/>
  <cols>
    <col min="1" max="1" width="7.00390625" style="1" customWidth="1"/>
    <col min="2" max="2" width="16.75390625" style="1" customWidth="1"/>
    <col min="3" max="3" width="7.25390625" style="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10" width="9.125" style="1" bestFit="1" customWidth="1"/>
    <col min="11" max="12" width="10.125" style="1" bestFit="1" customWidth="1"/>
    <col min="13" max="13" width="8.625" style="1" bestFit="1" customWidth="1"/>
    <col min="14" max="14" width="9.125" style="1" bestFit="1" customWidth="1"/>
    <col min="15" max="17" width="9.00390625" style="1" customWidth="1"/>
    <col min="18" max="18" width="5.625" style="1" customWidth="1"/>
    <col min="19" max="19" width="3.50390625" style="1" customWidth="1"/>
    <col min="20" max="16384" width="9.00390625" style="1" customWidth="1"/>
  </cols>
  <sheetData>
    <row r="1" spans="2:19" ht="14.25" thickBot="1">
      <c r="B1" s="1">
        <f>COUNTA(B5:B36)</f>
        <v>32</v>
      </c>
      <c r="C1" s="674">
        <f>SUM(C5:C36)</f>
        <v>40</v>
      </c>
      <c r="D1" s="674">
        <f aca="true" t="shared" si="0" ref="D1:Q1">SUM(D5:D36)</f>
        <v>19</v>
      </c>
      <c r="E1" s="674">
        <f t="shared" si="0"/>
        <v>5</v>
      </c>
      <c r="F1" s="674">
        <f t="shared" si="0"/>
        <v>758</v>
      </c>
      <c r="G1" s="674">
        <f t="shared" si="0"/>
        <v>23</v>
      </c>
      <c r="H1" s="674">
        <f t="shared" si="0"/>
        <v>58</v>
      </c>
      <c r="I1" s="674">
        <f t="shared" si="0"/>
        <v>119</v>
      </c>
      <c r="J1" s="674">
        <f t="shared" si="0"/>
        <v>107</v>
      </c>
      <c r="K1" s="674">
        <f t="shared" si="0"/>
        <v>7047859.996</v>
      </c>
      <c r="L1" s="674">
        <f t="shared" si="0"/>
        <v>6864602.996</v>
      </c>
      <c r="M1" s="674" t="str">
        <f>M5</f>
        <v>一部把握</v>
      </c>
      <c r="N1" s="674">
        <f t="shared" si="0"/>
        <v>2809</v>
      </c>
      <c r="O1" s="674">
        <f t="shared" si="0"/>
        <v>45</v>
      </c>
      <c r="P1" s="674">
        <f t="shared" si="0"/>
        <v>2882693.8980000005</v>
      </c>
      <c r="Q1" s="674">
        <f t="shared" si="0"/>
        <v>304182.07599999994</v>
      </c>
      <c r="R1" s="674">
        <f>R5</f>
        <v>0</v>
      </c>
      <c r="S1" s="674">
        <f>S5</f>
        <v>0</v>
      </c>
    </row>
    <row r="2" spans="2:19" ht="13.5">
      <c r="B2" s="1117" t="s">
        <v>71</v>
      </c>
      <c r="C2" s="1118"/>
      <c r="D2" s="1118"/>
      <c r="E2" s="1118"/>
      <c r="F2" s="1118"/>
      <c r="G2" s="1118"/>
      <c r="H2" s="1119"/>
      <c r="I2" s="1117" t="s">
        <v>1868</v>
      </c>
      <c r="J2" s="1118"/>
      <c r="K2" s="1118"/>
      <c r="L2" s="1118"/>
      <c r="M2" s="1118"/>
      <c r="N2" s="1118"/>
      <c r="O2" s="1118"/>
      <c r="P2" s="1118"/>
      <c r="Q2" s="1119"/>
      <c r="R2" s="3"/>
      <c r="S2" s="4"/>
    </row>
    <row r="3" spans="1:19" ht="14.25" hidden="1" thickBot="1">
      <c r="A3" s="5"/>
      <c r="B3" s="375"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376"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18" customHeight="1">
      <c r="A5" s="29" t="s">
        <v>925</v>
      </c>
      <c r="B5" s="23" t="s">
        <v>926</v>
      </c>
      <c r="C5" s="380">
        <v>2</v>
      </c>
      <c r="D5" s="380">
        <v>0</v>
      </c>
      <c r="E5" s="380">
        <v>0</v>
      </c>
      <c r="F5" s="380">
        <v>29</v>
      </c>
      <c r="G5" s="380">
        <v>0</v>
      </c>
      <c r="H5" s="380">
        <v>0</v>
      </c>
      <c r="I5" s="381">
        <v>0</v>
      </c>
      <c r="J5" s="381">
        <v>0</v>
      </c>
      <c r="K5" s="743">
        <v>0</v>
      </c>
      <c r="L5" s="743">
        <v>0</v>
      </c>
      <c r="M5" s="381" t="s">
        <v>619</v>
      </c>
      <c r="N5" s="381">
        <v>0</v>
      </c>
      <c r="O5" s="381">
        <v>0</v>
      </c>
      <c r="P5" s="381">
        <v>0</v>
      </c>
      <c r="Q5" s="381">
        <v>0</v>
      </c>
      <c r="R5" s="718"/>
      <c r="S5" s="722"/>
    </row>
    <row r="6" spans="1:17" ht="27">
      <c r="A6" s="29" t="s">
        <v>925</v>
      </c>
      <c r="B6" s="29" t="s">
        <v>927</v>
      </c>
      <c r="C6" s="147">
        <v>3</v>
      </c>
      <c r="D6" s="147">
        <v>1</v>
      </c>
      <c r="E6" s="147">
        <v>0</v>
      </c>
      <c r="F6" s="147">
        <v>10</v>
      </c>
      <c r="G6" s="147">
        <v>1</v>
      </c>
      <c r="H6" s="147">
        <v>0</v>
      </c>
      <c r="I6" s="382">
        <v>5</v>
      </c>
      <c r="J6" s="382">
        <v>3</v>
      </c>
      <c r="K6" s="743">
        <v>152308.8</v>
      </c>
      <c r="L6" s="743">
        <v>32377.8</v>
      </c>
      <c r="M6" s="384"/>
      <c r="N6" s="382">
        <v>1</v>
      </c>
      <c r="O6" s="382">
        <v>1</v>
      </c>
      <c r="P6" s="383">
        <v>29232</v>
      </c>
      <c r="Q6" s="383">
        <v>29232</v>
      </c>
    </row>
    <row r="7" spans="1:17" ht="27">
      <c r="A7" s="29" t="s">
        <v>925</v>
      </c>
      <c r="B7" s="29" t="s">
        <v>928</v>
      </c>
      <c r="C7" s="147">
        <v>1</v>
      </c>
      <c r="D7" s="147">
        <v>1</v>
      </c>
      <c r="E7" s="147">
        <v>0</v>
      </c>
      <c r="F7" s="147">
        <v>42</v>
      </c>
      <c r="G7" s="147">
        <v>4</v>
      </c>
      <c r="H7" s="147">
        <v>1</v>
      </c>
      <c r="I7" s="382">
        <v>2</v>
      </c>
      <c r="J7" s="382">
        <v>2</v>
      </c>
      <c r="K7" s="743">
        <v>896025</v>
      </c>
      <c r="L7" s="743">
        <v>896025</v>
      </c>
      <c r="M7" s="385"/>
      <c r="N7" s="382">
        <v>45</v>
      </c>
      <c r="O7" s="382">
        <v>33</v>
      </c>
      <c r="P7" s="383">
        <v>436927.337</v>
      </c>
      <c r="Q7" s="383">
        <v>268426.6</v>
      </c>
    </row>
    <row r="8" spans="1:17" ht="27">
      <c r="A8" s="29" t="s">
        <v>925</v>
      </c>
      <c r="B8" s="29" t="s">
        <v>929</v>
      </c>
      <c r="C8" s="147">
        <v>2</v>
      </c>
      <c r="D8" s="147">
        <v>1</v>
      </c>
      <c r="E8" s="147">
        <v>0</v>
      </c>
      <c r="F8" s="147">
        <v>9</v>
      </c>
      <c r="G8" s="147">
        <v>0</v>
      </c>
      <c r="H8" s="147">
        <v>1</v>
      </c>
      <c r="I8" s="382">
        <v>8</v>
      </c>
      <c r="J8" s="382">
        <v>8</v>
      </c>
      <c r="K8" s="743">
        <v>67686.315</v>
      </c>
      <c r="L8" s="743">
        <v>67686.315</v>
      </c>
      <c r="M8" s="385"/>
      <c r="N8" s="382">
        <v>0</v>
      </c>
      <c r="O8" s="382">
        <v>0</v>
      </c>
      <c r="P8" s="383">
        <v>0</v>
      </c>
      <c r="Q8" s="383">
        <v>0</v>
      </c>
    </row>
    <row r="9" spans="1:17" ht="27">
      <c r="A9" s="29" t="s">
        <v>925</v>
      </c>
      <c r="B9" s="29" t="s">
        <v>930</v>
      </c>
      <c r="C9" s="147">
        <v>1</v>
      </c>
      <c r="D9" s="147">
        <v>0</v>
      </c>
      <c r="E9" s="147">
        <v>0</v>
      </c>
      <c r="F9" s="147">
        <v>54</v>
      </c>
      <c r="G9" s="147">
        <v>0</v>
      </c>
      <c r="H9" s="147">
        <v>0</v>
      </c>
      <c r="I9" s="382">
        <v>33</v>
      </c>
      <c r="J9" s="382">
        <v>33</v>
      </c>
      <c r="K9" s="743">
        <v>4534.52</v>
      </c>
      <c r="L9" s="743">
        <v>4534.52</v>
      </c>
      <c r="M9" s="385"/>
      <c r="N9" s="382">
        <v>0</v>
      </c>
      <c r="O9" s="382">
        <v>0</v>
      </c>
      <c r="P9" s="383">
        <v>0</v>
      </c>
      <c r="Q9" s="383">
        <v>0</v>
      </c>
    </row>
    <row r="10" spans="1:17" ht="27">
      <c r="A10" s="29" t="s">
        <v>925</v>
      </c>
      <c r="B10" s="29" t="s">
        <v>931</v>
      </c>
      <c r="C10" s="147">
        <v>3</v>
      </c>
      <c r="D10" s="147">
        <v>2</v>
      </c>
      <c r="E10" s="147">
        <v>1</v>
      </c>
      <c r="F10" s="147">
        <v>83</v>
      </c>
      <c r="G10" s="147">
        <v>2</v>
      </c>
      <c r="H10" s="147">
        <v>1</v>
      </c>
      <c r="I10" s="382">
        <v>5</v>
      </c>
      <c r="J10" s="382">
        <v>5</v>
      </c>
      <c r="K10" s="743">
        <v>1071259.838</v>
      </c>
      <c r="L10" s="743">
        <v>1071259.838</v>
      </c>
      <c r="M10" s="385"/>
      <c r="N10" s="382" t="s">
        <v>1840</v>
      </c>
      <c r="O10" s="382" t="s">
        <v>1840</v>
      </c>
      <c r="P10" s="382" t="s">
        <v>1840</v>
      </c>
      <c r="Q10" s="382" t="s">
        <v>1840</v>
      </c>
    </row>
    <row r="11" spans="1:17" ht="27">
      <c r="A11" s="29" t="s">
        <v>925</v>
      </c>
      <c r="B11" s="29" t="s">
        <v>932</v>
      </c>
      <c r="C11" s="147">
        <v>1</v>
      </c>
      <c r="D11" s="147">
        <v>1</v>
      </c>
      <c r="E11" s="147">
        <v>0</v>
      </c>
      <c r="F11" s="147">
        <v>1</v>
      </c>
      <c r="G11" s="147">
        <v>0</v>
      </c>
      <c r="H11" s="147">
        <v>0</v>
      </c>
      <c r="I11" s="382">
        <v>0</v>
      </c>
      <c r="J11" s="382">
        <v>0</v>
      </c>
      <c r="K11" s="743">
        <v>0</v>
      </c>
      <c r="L11" s="743">
        <v>0</v>
      </c>
      <c r="M11" s="385"/>
      <c r="N11" s="382">
        <v>0</v>
      </c>
      <c r="O11" s="382">
        <v>0</v>
      </c>
      <c r="P11" s="383">
        <v>0</v>
      </c>
      <c r="Q11" s="383">
        <v>0</v>
      </c>
    </row>
    <row r="12" spans="1:17" ht="27">
      <c r="A12" s="29" t="s">
        <v>925</v>
      </c>
      <c r="B12" s="29" t="s">
        <v>933</v>
      </c>
      <c r="C12" s="147">
        <v>1</v>
      </c>
      <c r="D12" s="147">
        <v>0</v>
      </c>
      <c r="E12" s="147">
        <v>1</v>
      </c>
      <c r="F12" s="147">
        <v>23</v>
      </c>
      <c r="G12" s="147">
        <v>1</v>
      </c>
      <c r="H12" s="147">
        <v>1</v>
      </c>
      <c r="I12" s="382">
        <v>3</v>
      </c>
      <c r="J12" s="382">
        <v>3</v>
      </c>
      <c r="K12" s="743">
        <v>71497.478</v>
      </c>
      <c r="L12" s="743">
        <v>71497.478</v>
      </c>
      <c r="M12" s="385"/>
      <c r="N12" s="382" t="s">
        <v>1842</v>
      </c>
      <c r="O12" s="382" t="s">
        <v>1842</v>
      </c>
      <c r="P12" s="382" t="s">
        <v>1842</v>
      </c>
      <c r="Q12" s="382" t="s">
        <v>1842</v>
      </c>
    </row>
    <row r="13" spans="1:17" ht="27">
      <c r="A13" s="29" t="s">
        <v>925</v>
      </c>
      <c r="B13" s="29" t="s">
        <v>934</v>
      </c>
      <c r="C13" s="147">
        <v>1</v>
      </c>
      <c r="D13" s="147">
        <v>1</v>
      </c>
      <c r="E13" s="147">
        <v>0</v>
      </c>
      <c r="F13" s="147">
        <v>14</v>
      </c>
      <c r="G13" s="147">
        <v>1</v>
      </c>
      <c r="H13" s="147">
        <v>0</v>
      </c>
      <c r="I13" s="382">
        <v>1</v>
      </c>
      <c r="J13" s="382">
        <v>1</v>
      </c>
      <c r="K13" s="743">
        <v>106586</v>
      </c>
      <c r="L13" s="743">
        <v>106586</v>
      </c>
      <c r="M13" s="385"/>
      <c r="N13" s="382">
        <v>1</v>
      </c>
      <c r="O13" s="382">
        <v>1</v>
      </c>
      <c r="P13" s="383">
        <v>2212</v>
      </c>
      <c r="Q13" s="383">
        <v>2212</v>
      </c>
    </row>
    <row r="14" spans="1:17" ht="27">
      <c r="A14" s="29" t="s">
        <v>925</v>
      </c>
      <c r="B14" s="29" t="s">
        <v>1150</v>
      </c>
      <c r="C14" s="147">
        <v>1</v>
      </c>
      <c r="D14" s="147">
        <v>1</v>
      </c>
      <c r="E14" s="147">
        <v>0</v>
      </c>
      <c r="F14" s="147">
        <v>3</v>
      </c>
      <c r="G14" s="147">
        <v>1</v>
      </c>
      <c r="H14" s="147">
        <v>0</v>
      </c>
      <c r="I14" s="147">
        <v>1</v>
      </c>
      <c r="J14" s="147">
        <v>1</v>
      </c>
      <c r="K14" s="743">
        <v>30363.338</v>
      </c>
      <c r="L14" s="743">
        <v>30363.338</v>
      </c>
      <c r="M14" s="387"/>
      <c r="N14" s="147">
        <v>0</v>
      </c>
      <c r="O14" s="147">
        <v>0</v>
      </c>
      <c r="P14" s="383">
        <v>0</v>
      </c>
      <c r="Q14" s="383">
        <v>0</v>
      </c>
    </row>
    <row r="15" spans="1:17" ht="27">
      <c r="A15" s="29" t="s">
        <v>925</v>
      </c>
      <c r="B15" s="29" t="s">
        <v>1151</v>
      </c>
      <c r="C15" s="147">
        <v>1</v>
      </c>
      <c r="D15" s="147">
        <v>1</v>
      </c>
      <c r="E15" s="147">
        <v>0</v>
      </c>
      <c r="F15" s="147">
        <v>3</v>
      </c>
      <c r="G15" s="147">
        <v>1</v>
      </c>
      <c r="H15" s="147">
        <v>0</v>
      </c>
      <c r="I15" s="382">
        <v>1</v>
      </c>
      <c r="J15" s="382">
        <v>1</v>
      </c>
      <c r="K15" s="743">
        <v>157500</v>
      </c>
      <c r="L15" s="743">
        <v>157500</v>
      </c>
      <c r="M15" s="385"/>
      <c r="N15" s="382">
        <v>0</v>
      </c>
      <c r="O15" s="382">
        <v>0</v>
      </c>
      <c r="P15" s="383">
        <v>0</v>
      </c>
      <c r="Q15" s="383">
        <v>0</v>
      </c>
    </row>
    <row r="16" spans="1:17" ht="27">
      <c r="A16" s="29" t="s">
        <v>925</v>
      </c>
      <c r="B16" s="29" t="s">
        <v>1152</v>
      </c>
      <c r="C16" s="147">
        <v>3</v>
      </c>
      <c r="D16" s="147">
        <v>1</v>
      </c>
      <c r="E16" s="147">
        <v>1</v>
      </c>
      <c r="F16" s="147">
        <v>83</v>
      </c>
      <c r="G16" s="147">
        <v>0</v>
      </c>
      <c r="H16" s="147">
        <v>1</v>
      </c>
      <c r="I16" s="147">
        <v>19</v>
      </c>
      <c r="J16" s="147">
        <v>9</v>
      </c>
      <c r="K16" s="743">
        <v>77075.71</v>
      </c>
      <c r="L16" s="743">
        <v>13749.71</v>
      </c>
      <c r="M16" s="387"/>
      <c r="N16" s="147">
        <v>5</v>
      </c>
      <c r="O16" s="147" t="s">
        <v>1842</v>
      </c>
      <c r="P16" s="147" t="s">
        <v>1842</v>
      </c>
      <c r="Q16" s="147" t="s">
        <v>1842</v>
      </c>
    </row>
    <row r="17" spans="1:17" ht="27">
      <c r="A17" s="29" t="s">
        <v>925</v>
      </c>
      <c r="B17" s="29" t="s">
        <v>1153</v>
      </c>
      <c r="C17" s="147">
        <v>1</v>
      </c>
      <c r="D17" s="147">
        <v>1</v>
      </c>
      <c r="E17" s="147">
        <v>0</v>
      </c>
      <c r="F17" s="147">
        <v>1</v>
      </c>
      <c r="G17" s="147">
        <v>0</v>
      </c>
      <c r="H17" s="147">
        <v>0</v>
      </c>
      <c r="I17" s="147">
        <v>0</v>
      </c>
      <c r="J17" s="147">
        <v>0</v>
      </c>
      <c r="K17" s="743">
        <v>0</v>
      </c>
      <c r="L17" s="743">
        <v>0</v>
      </c>
      <c r="M17" s="387"/>
      <c r="N17" s="147">
        <v>0</v>
      </c>
      <c r="O17" s="147">
        <v>0</v>
      </c>
      <c r="P17" s="383">
        <v>0</v>
      </c>
      <c r="Q17" s="383">
        <v>0</v>
      </c>
    </row>
    <row r="18" spans="1:17" ht="27">
      <c r="A18" s="29" t="s">
        <v>925</v>
      </c>
      <c r="B18" s="29" t="s">
        <v>1154</v>
      </c>
      <c r="C18" s="147">
        <v>2</v>
      </c>
      <c r="D18" s="147">
        <v>1</v>
      </c>
      <c r="E18" s="147">
        <v>1</v>
      </c>
      <c r="F18" s="147">
        <v>36</v>
      </c>
      <c r="G18" s="147">
        <v>4</v>
      </c>
      <c r="H18" s="147">
        <v>8</v>
      </c>
      <c r="I18" s="382">
        <v>9</v>
      </c>
      <c r="J18" s="382">
        <v>9</v>
      </c>
      <c r="K18" s="743">
        <v>86961.763</v>
      </c>
      <c r="L18" s="743">
        <v>86961.763</v>
      </c>
      <c r="M18" s="385"/>
      <c r="N18" s="382">
        <v>0</v>
      </c>
      <c r="O18" s="382">
        <v>0</v>
      </c>
      <c r="P18" s="383">
        <v>0</v>
      </c>
      <c r="Q18" s="383">
        <v>0</v>
      </c>
    </row>
    <row r="19" spans="1:17" ht="27">
      <c r="A19" s="29" t="s">
        <v>925</v>
      </c>
      <c r="B19" s="29" t="s">
        <v>1155</v>
      </c>
      <c r="C19" s="147">
        <v>2</v>
      </c>
      <c r="D19" s="147">
        <v>0</v>
      </c>
      <c r="E19" s="147">
        <v>0</v>
      </c>
      <c r="F19" s="147">
        <v>28</v>
      </c>
      <c r="G19" s="147">
        <v>0</v>
      </c>
      <c r="H19" s="147">
        <v>0</v>
      </c>
      <c r="I19" s="382">
        <v>0</v>
      </c>
      <c r="J19" s="382">
        <v>0</v>
      </c>
      <c r="K19" s="743">
        <v>0</v>
      </c>
      <c r="L19" s="743">
        <v>0</v>
      </c>
      <c r="M19" s="385"/>
      <c r="N19" s="382">
        <v>0</v>
      </c>
      <c r="O19" s="382">
        <v>0</v>
      </c>
      <c r="P19" s="383">
        <v>0</v>
      </c>
      <c r="Q19" s="383">
        <v>0</v>
      </c>
    </row>
    <row r="20" spans="1:17" ht="27">
      <c r="A20" s="29" t="s">
        <v>925</v>
      </c>
      <c r="B20" s="29" t="s">
        <v>1156</v>
      </c>
      <c r="C20" s="147">
        <v>1</v>
      </c>
      <c r="D20" s="147">
        <v>0</v>
      </c>
      <c r="E20" s="147">
        <v>0</v>
      </c>
      <c r="F20" s="147">
        <v>32</v>
      </c>
      <c r="G20" s="147">
        <v>0</v>
      </c>
      <c r="H20" s="147">
        <v>0</v>
      </c>
      <c r="I20" s="382">
        <v>0</v>
      </c>
      <c r="J20" s="382">
        <v>0</v>
      </c>
      <c r="K20" s="743">
        <v>0</v>
      </c>
      <c r="L20" s="743">
        <v>0</v>
      </c>
      <c r="M20" s="385"/>
      <c r="N20" s="382">
        <v>0</v>
      </c>
      <c r="O20" s="382">
        <v>0</v>
      </c>
      <c r="P20" s="383">
        <v>0</v>
      </c>
      <c r="Q20" s="383">
        <v>0</v>
      </c>
    </row>
    <row r="21" spans="1:17" ht="27">
      <c r="A21" s="29" t="s">
        <v>925</v>
      </c>
      <c r="B21" s="29" t="s">
        <v>1157</v>
      </c>
      <c r="C21" s="147">
        <v>1</v>
      </c>
      <c r="D21" s="147">
        <v>0</v>
      </c>
      <c r="E21" s="147">
        <v>0</v>
      </c>
      <c r="F21" s="147">
        <v>7</v>
      </c>
      <c r="G21" s="147">
        <v>1</v>
      </c>
      <c r="H21" s="147">
        <v>0</v>
      </c>
      <c r="I21" s="147">
        <v>2</v>
      </c>
      <c r="J21" s="147">
        <v>2</v>
      </c>
      <c r="K21" s="743">
        <v>6755</v>
      </c>
      <c r="L21" s="743">
        <v>6755</v>
      </c>
      <c r="M21" s="387"/>
      <c r="N21" s="147">
        <v>0</v>
      </c>
      <c r="O21" s="147">
        <v>0</v>
      </c>
      <c r="P21" s="383">
        <v>0</v>
      </c>
      <c r="Q21" s="383">
        <v>0</v>
      </c>
    </row>
    <row r="22" spans="1:17" ht="27">
      <c r="A22" s="29" t="s">
        <v>925</v>
      </c>
      <c r="B22" s="29" t="s">
        <v>873</v>
      </c>
      <c r="C22" s="147">
        <v>1</v>
      </c>
      <c r="D22" s="147">
        <v>0</v>
      </c>
      <c r="E22" s="147">
        <v>1</v>
      </c>
      <c r="F22" s="147">
        <v>63</v>
      </c>
      <c r="G22" s="147">
        <v>0</v>
      </c>
      <c r="H22" s="147">
        <v>25</v>
      </c>
      <c r="I22" s="386">
        <v>3</v>
      </c>
      <c r="J22" s="386">
        <v>3</v>
      </c>
      <c r="K22" s="743">
        <v>7579.802</v>
      </c>
      <c r="L22" s="743">
        <v>7579.802</v>
      </c>
      <c r="M22" s="385"/>
      <c r="N22" s="382">
        <v>0</v>
      </c>
      <c r="O22" s="382">
        <v>0</v>
      </c>
      <c r="P22" s="383">
        <v>0</v>
      </c>
      <c r="Q22" s="383">
        <v>0</v>
      </c>
    </row>
    <row r="23" spans="1:17" ht="27">
      <c r="A23" s="29" t="s">
        <v>925</v>
      </c>
      <c r="B23" s="29" t="s">
        <v>874</v>
      </c>
      <c r="C23" s="147">
        <v>1</v>
      </c>
      <c r="D23" s="147">
        <v>1</v>
      </c>
      <c r="E23" s="147">
        <v>0</v>
      </c>
      <c r="F23" s="147">
        <v>20</v>
      </c>
      <c r="G23" s="147">
        <v>2</v>
      </c>
      <c r="H23" s="147">
        <v>1</v>
      </c>
      <c r="I23" s="382">
        <v>6</v>
      </c>
      <c r="J23" s="382">
        <v>6</v>
      </c>
      <c r="K23" s="743">
        <v>80101.35</v>
      </c>
      <c r="L23" s="743">
        <v>80101.35</v>
      </c>
      <c r="M23" s="385"/>
      <c r="N23" s="382">
        <v>5</v>
      </c>
      <c r="O23" s="382">
        <v>5</v>
      </c>
      <c r="P23" s="383">
        <v>2983.995</v>
      </c>
      <c r="Q23" s="383">
        <v>2983.995</v>
      </c>
    </row>
    <row r="24" spans="1:17" ht="27">
      <c r="A24" s="29" t="s">
        <v>925</v>
      </c>
      <c r="B24" s="29" t="s">
        <v>875</v>
      </c>
      <c r="C24" s="147">
        <v>6</v>
      </c>
      <c r="D24" s="147">
        <v>3</v>
      </c>
      <c r="E24" s="147">
        <v>0</v>
      </c>
      <c r="F24" s="147">
        <v>72</v>
      </c>
      <c r="G24" s="147">
        <v>1</v>
      </c>
      <c r="H24" s="147">
        <v>0</v>
      </c>
      <c r="I24" s="382">
        <v>0</v>
      </c>
      <c r="J24" s="382">
        <v>0</v>
      </c>
      <c r="K24" s="743">
        <v>0</v>
      </c>
      <c r="L24" s="743">
        <v>0</v>
      </c>
      <c r="M24" s="385"/>
      <c r="N24" s="382">
        <v>0</v>
      </c>
      <c r="O24" s="382">
        <v>0</v>
      </c>
      <c r="P24" s="383">
        <v>0</v>
      </c>
      <c r="Q24" s="383">
        <v>0</v>
      </c>
    </row>
    <row r="25" spans="1:17" ht="40.5">
      <c r="A25" s="29" t="s">
        <v>925</v>
      </c>
      <c r="B25" s="29" t="s">
        <v>876</v>
      </c>
      <c r="C25" s="147">
        <v>1</v>
      </c>
      <c r="D25" s="147">
        <v>0</v>
      </c>
      <c r="E25" s="147">
        <v>0</v>
      </c>
      <c r="F25" s="147">
        <v>7</v>
      </c>
      <c r="G25" s="147">
        <v>0</v>
      </c>
      <c r="H25" s="147">
        <v>0</v>
      </c>
      <c r="I25" s="382">
        <v>0</v>
      </c>
      <c r="J25" s="382">
        <v>0</v>
      </c>
      <c r="K25" s="743">
        <v>0</v>
      </c>
      <c r="L25" s="743">
        <v>0</v>
      </c>
      <c r="M25" s="385"/>
      <c r="N25" s="382">
        <v>0</v>
      </c>
      <c r="O25" s="382">
        <v>0</v>
      </c>
      <c r="P25" s="383">
        <v>0</v>
      </c>
      <c r="Q25" s="383">
        <v>0</v>
      </c>
    </row>
    <row r="26" spans="1:17" ht="27">
      <c r="A26" s="29" t="s">
        <v>925</v>
      </c>
      <c r="B26" s="29" t="s">
        <v>877</v>
      </c>
      <c r="C26" s="147">
        <v>1</v>
      </c>
      <c r="D26" s="147">
        <v>0</v>
      </c>
      <c r="E26" s="147">
        <v>0</v>
      </c>
      <c r="F26" s="147">
        <v>4</v>
      </c>
      <c r="G26" s="147">
        <v>0</v>
      </c>
      <c r="H26" s="147">
        <v>0</v>
      </c>
      <c r="I26" s="382">
        <v>0</v>
      </c>
      <c r="J26" s="382">
        <v>0</v>
      </c>
      <c r="K26" s="743">
        <v>0</v>
      </c>
      <c r="L26" s="743">
        <v>0</v>
      </c>
      <c r="M26" s="385"/>
      <c r="N26" s="382">
        <v>0</v>
      </c>
      <c r="O26" s="382">
        <v>0</v>
      </c>
      <c r="P26" s="383">
        <v>0</v>
      </c>
      <c r="Q26" s="383">
        <v>0</v>
      </c>
    </row>
    <row r="27" spans="1:17" ht="40.5">
      <c r="A27" s="29" t="s">
        <v>925</v>
      </c>
      <c r="B27" s="29" t="s">
        <v>878</v>
      </c>
      <c r="C27" s="147">
        <v>0</v>
      </c>
      <c r="D27" s="147">
        <v>0</v>
      </c>
      <c r="E27" s="147">
        <v>0</v>
      </c>
      <c r="F27" s="147">
        <v>2</v>
      </c>
      <c r="G27" s="147">
        <v>0</v>
      </c>
      <c r="H27" s="147">
        <v>0</v>
      </c>
      <c r="I27" s="382">
        <v>0</v>
      </c>
      <c r="J27" s="382">
        <v>0</v>
      </c>
      <c r="K27" s="743">
        <v>0</v>
      </c>
      <c r="L27" s="743">
        <v>0</v>
      </c>
      <c r="M27" s="385"/>
      <c r="N27" s="382">
        <v>0</v>
      </c>
      <c r="O27" s="382">
        <v>0</v>
      </c>
      <c r="P27" s="383">
        <v>0</v>
      </c>
      <c r="Q27" s="383">
        <v>0</v>
      </c>
    </row>
    <row r="28" spans="1:17" ht="27">
      <c r="A28" s="29" t="s">
        <v>925</v>
      </c>
      <c r="B28" s="29" t="s">
        <v>879</v>
      </c>
      <c r="C28" s="1242" t="s">
        <v>880</v>
      </c>
      <c r="D28" s="1242" t="s">
        <v>881</v>
      </c>
      <c r="E28" s="1242" t="s">
        <v>882</v>
      </c>
      <c r="F28" s="147">
        <v>64</v>
      </c>
      <c r="G28" s="147">
        <v>0</v>
      </c>
      <c r="H28" s="147">
        <v>0</v>
      </c>
      <c r="I28" s="147">
        <v>10</v>
      </c>
      <c r="J28" s="147">
        <v>10</v>
      </c>
      <c r="K28" s="743">
        <v>543712.646</v>
      </c>
      <c r="L28" s="743">
        <v>543712.646</v>
      </c>
      <c r="M28" s="387"/>
      <c r="N28" s="147">
        <v>0</v>
      </c>
      <c r="O28" s="147">
        <v>0</v>
      </c>
      <c r="P28" s="383">
        <v>0</v>
      </c>
      <c r="Q28" s="383">
        <v>0</v>
      </c>
    </row>
    <row r="29" spans="1:17" ht="27">
      <c r="A29" s="29" t="s">
        <v>925</v>
      </c>
      <c r="B29" s="29" t="s">
        <v>883</v>
      </c>
      <c r="C29" s="1243"/>
      <c r="D29" s="1243"/>
      <c r="E29" s="1243"/>
      <c r="F29" s="147">
        <v>16</v>
      </c>
      <c r="G29" s="147">
        <v>0</v>
      </c>
      <c r="H29" s="147">
        <v>1</v>
      </c>
      <c r="I29" s="147">
        <v>2</v>
      </c>
      <c r="J29" s="147">
        <v>2</v>
      </c>
      <c r="K29" s="743">
        <v>596627.964</v>
      </c>
      <c r="L29" s="743">
        <v>596627.964</v>
      </c>
      <c r="M29" s="387"/>
      <c r="N29" s="388">
        <v>2667</v>
      </c>
      <c r="O29" s="388" t="s">
        <v>1344</v>
      </c>
      <c r="P29" s="383">
        <v>503282.888</v>
      </c>
      <c r="Q29" s="389" t="s">
        <v>1344</v>
      </c>
    </row>
    <row r="30" spans="1:17" ht="13.5">
      <c r="A30" s="29" t="s">
        <v>925</v>
      </c>
      <c r="B30" s="29" t="s">
        <v>884</v>
      </c>
      <c r="C30" s="1244"/>
      <c r="D30" s="1244"/>
      <c r="E30" s="1244"/>
      <c r="F30" s="147">
        <v>7</v>
      </c>
      <c r="G30" s="147">
        <v>0</v>
      </c>
      <c r="H30" s="147">
        <v>0</v>
      </c>
      <c r="I30" s="147">
        <v>0</v>
      </c>
      <c r="J30" s="147">
        <v>0</v>
      </c>
      <c r="K30" s="743">
        <v>0</v>
      </c>
      <c r="L30" s="743">
        <v>0</v>
      </c>
      <c r="M30" s="387"/>
      <c r="N30" s="147">
        <v>0</v>
      </c>
      <c r="O30" s="147">
        <v>0</v>
      </c>
      <c r="P30" s="383">
        <v>0</v>
      </c>
      <c r="Q30" s="383">
        <v>0</v>
      </c>
    </row>
    <row r="31" spans="1:17" ht="27">
      <c r="A31" s="29" t="s">
        <v>925</v>
      </c>
      <c r="B31" s="29" t="s">
        <v>885</v>
      </c>
      <c r="C31" s="147">
        <v>1</v>
      </c>
      <c r="D31" s="147">
        <v>1</v>
      </c>
      <c r="E31" s="147">
        <v>0</v>
      </c>
      <c r="F31" s="147">
        <v>27</v>
      </c>
      <c r="G31" s="147">
        <v>1</v>
      </c>
      <c r="H31" s="147">
        <v>17</v>
      </c>
      <c r="I31" s="147">
        <v>2</v>
      </c>
      <c r="J31" s="147">
        <v>2</v>
      </c>
      <c r="K31" s="743">
        <v>3032775.238</v>
      </c>
      <c r="L31" s="743">
        <v>3032775.238</v>
      </c>
      <c r="M31" s="387"/>
      <c r="N31" s="147">
        <v>78</v>
      </c>
      <c r="O31" s="147" t="s">
        <v>1340</v>
      </c>
      <c r="P31" s="383">
        <v>1905474.707</v>
      </c>
      <c r="Q31" s="382" t="s">
        <v>1340</v>
      </c>
    </row>
    <row r="32" spans="1:17" ht="27">
      <c r="A32" s="29" t="s">
        <v>925</v>
      </c>
      <c r="B32" s="29" t="s">
        <v>886</v>
      </c>
      <c r="C32" s="147">
        <v>0</v>
      </c>
      <c r="D32" s="147">
        <v>0</v>
      </c>
      <c r="E32" s="147">
        <v>0</v>
      </c>
      <c r="F32" s="147">
        <v>6</v>
      </c>
      <c r="G32" s="147">
        <v>0</v>
      </c>
      <c r="H32" s="147">
        <v>0</v>
      </c>
      <c r="I32" s="147">
        <v>1</v>
      </c>
      <c r="J32" s="147">
        <v>1</v>
      </c>
      <c r="K32" s="743">
        <v>32655.286</v>
      </c>
      <c r="L32" s="743">
        <v>32655.286</v>
      </c>
      <c r="M32" s="387"/>
      <c r="N32" s="147">
        <v>2</v>
      </c>
      <c r="O32" s="147">
        <v>2</v>
      </c>
      <c r="P32" s="383">
        <v>1285.393</v>
      </c>
      <c r="Q32" s="383">
        <v>1285.393</v>
      </c>
    </row>
    <row r="33" spans="1:17" ht="27">
      <c r="A33" s="29" t="s">
        <v>925</v>
      </c>
      <c r="B33" s="29" t="s">
        <v>887</v>
      </c>
      <c r="C33" s="147">
        <v>1</v>
      </c>
      <c r="D33" s="147">
        <v>1</v>
      </c>
      <c r="E33" s="147">
        <v>0</v>
      </c>
      <c r="F33" s="147">
        <v>2</v>
      </c>
      <c r="G33" s="147">
        <v>0</v>
      </c>
      <c r="H33" s="147">
        <v>0</v>
      </c>
      <c r="I33" s="147">
        <v>0</v>
      </c>
      <c r="J33" s="147">
        <v>0</v>
      </c>
      <c r="K33" s="743">
        <v>0</v>
      </c>
      <c r="L33" s="743">
        <v>0</v>
      </c>
      <c r="M33" s="387"/>
      <c r="N33" s="147">
        <v>0</v>
      </c>
      <c r="O33" s="147">
        <v>0</v>
      </c>
      <c r="P33" s="383">
        <v>0</v>
      </c>
      <c r="Q33" s="383">
        <v>0</v>
      </c>
    </row>
    <row r="34" spans="1:17" ht="27">
      <c r="A34" s="29" t="s">
        <v>925</v>
      </c>
      <c r="B34" s="29" t="s">
        <v>888</v>
      </c>
      <c r="C34" s="147">
        <v>0</v>
      </c>
      <c r="D34" s="147">
        <v>0</v>
      </c>
      <c r="E34" s="147">
        <v>0</v>
      </c>
      <c r="F34" s="147">
        <v>1</v>
      </c>
      <c r="G34" s="147">
        <v>0</v>
      </c>
      <c r="H34" s="147">
        <v>0</v>
      </c>
      <c r="I34" s="147">
        <v>1</v>
      </c>
      <c r="J34" s="147">
        <v>1</v>
      </c>
      <c r="K34" s="743">
        <v>72.698</v>
      </c>
      <c r="L34" s="743">
        <v>72.698</v>
      </c>
      <c r="M34" s="387"/>
      <c r="N34" s="147">
        <v>3</v>
      </c>
      <c r="O34" s="147">
        <v>3</v>
      </c>
      <c r="P34" s="383">
        <v>42.088</v>
      </c>
      <c r="Q34" s="383">
        <v>42.088</v>
      </c>
    </row>
    <row r="35" spans="1:17" ht="27">
      <c r="A35" s="29" t="s">
        <v>925</v>
      </c>
      <c r="B35" s="29" t="s">
        <v>889</v>
      </c>
      <c r="C35" s="147">
        <v>0</v>
      </c>
      <c r="D35" s="147">
        <v>0</v>
      </c>
      <c r="E35" s="147">
        <v>0</v>
      </c>
      <c r="F35" s="147">
        <v>5</v>
      </c>
      <c r="G35" s="147">
        <v>0</v>
      </c>
      <c r="H35" s="147">
        <v>0</v>
      </c>
      <c r="I35" s="147">
        <v>4</v>
      </c>
      <c r="J35" s="147">
        <v>4</v>
      </c>
      <c r="K35" s="743">
        <v>23231.25</v>
      </c>
      <c r="L35" s="743">
        <v>23231.25</v>
      </c>
      <c r="M35" s="387"/>
      <c r="N35" s="147">
        <v>2</v>
      </c>
      <c r="O35" s="147">
        <v>0</v>
      </c>
      <c r="P35" s="383">
        <v>1253.49</v>
      </c>
      <c r="Q35" s="383">
        <v>0</v>
      </c>
    </row>
    <row r="36" spans="1:17" ht="27">
      <c r="A36" s="29" t="s">
        <v>925</v>
      </c>
      <c r="B36" s="29" t="s">
        <v>890</v>
      </c>
      <c r="C36" s="147">
        <v>1</v>
      </c>
      <c r="D36" s="147">
        <v>1</v>
      </c>
      <c r="E36" s="147">
        <v>0</v>
      </c>
      <c r="F36" s="147">
        <v>4</v>
      </c>
      <c r="G36" s="147">
        <v>3</v>
      </c>
      <c r="H36" s="147">
        <v>1</v>
      </c>
      <c r="I36" s="381">
        <v>1</v>
      </c>
      <c r="J36" s="381">
        <v>1</v>
      </c>
      <c r="K36" s="743">
        <v>2550</v>
      </c>
      <c r="L36" s="743">
        <v>2550</v>
      </c>
      <c r="M36" s="385"/>
      <c r="N36" s="382">
        <v>0</v>
      </c>
      <c r="O36" s="382">
        <v>0</v>
      </c>
      <c r="P36" s="383">
        <v>0</v>
      </c>
      <c r="Q36" s="383">
        <v>0</v>
      </c>
    </row>
    <row r="37" spans="2:17" ht="13.5">
      <c r="B37" s="168"/>
      <c r="C37" s="168"/>
      <c r="D37" s="168"/>
      <c r="E37" s="168"/>
      <c r="F37" s="168"/>
      <c r="G37" s="168"/>
      <c r="H37" s="168"/>
      <c r="I37" s="168"/>
      <c r="J37" s="168"/>
      <c r="K37" s="969"/>
      <c r="L37" s="969"/>
      <c r="M37" s="31"/>
      <c r="N37" s="970" t="s">
        <v>891</v>
      </c>
      <c r="O37" s="168"/>
      <c r="P37" s="168"/>
      <c r="Q37" s="168"/>
    </row>
    <row r="38" spans="2:17" ht="13.5">
      <c r="B38" s="168"/>
      <c r="C38" s="168"/>
      <c r="D38" s="168"/>
      <c r="E38" s="168"/>
      <c r="F38" s="168"/>
      <c r="G38" s="168"/>
      <c r="H38" s="168"/>
      <c r="I38" s="168"/>
      <c r="J38" s="168"/>
      <c r="K38" s="969"/>
      <c r="L38" s="969"/>
      <c r="M38" s="31"/>
      <c r="N38" s="970" t="s">
        <v>892</v>
      </c>
      <c r="O38" s="168"/>
      <c r="P38" s="168"/>
      <c r="Q38" s="168"/>
    </row>
    <row r="39" spans="2:17" ht="13.5">
      <c r="B39" s="168"/>
      <c r="C39" s="168"/>
      <c r="D39" s="168"/>
      <c r="E39" s="168"/>
      <c r="F39" s="168"/>
      <c r="G39" s="168"/>
      <c r="H39" s="168"/>
      <c r="I39" s="168"/>
      <c r="J39" s="168"/>
      <c r="K39" s="969"/>
      <c r="L39" s="969"/>
      <c r="M39" s="31"/>
      <c r="N39" s="168"/>
      <c r="O39" s="168"/>
      <c r="P39" s="168"/>
      <c r="Q39" s="168"/>
    </row>
    <row r="40" spans="2:17" ht="13.5">
      <c r="B40" s="168"/>
      <c r="C40" s="168"/>
      <c r="D40" s="168"/>
      <c r="E40" s="168"/>
      <c r="F40" s="168"/>
      <c r="G40" s="168"/>
      <c r="H40" s="168"/>
      <c r="I40" s="168"/>
      <c r="J40" s="168"/>
      <c r="K40" s="969"/>
      <c r="L40" s="969"/>
      <c r="M40" s="31"/>
      <c r="N40" s="168"/>
      <c r="O40" s="168"/>
      <c r="P40" s="168"/>
      <c r="Q40" s="168"/>
    </row>
  </sheetData>
  <mergeCells count="6">
    <mergeCell ref="R3:S3"/>
    <mergeCell ref="I2:Q2"/>
    <mergeCell ref="B2:H2"/>
    <mergeCell ref="C28:C30"/>
    <mergeCell ref="D28:D30"/>
    <mergeCell ref="E28:E30"/>
  </mergeCells>
  <printOptions/>
  <pageMargins left="0.75" right="0.75" top="1" bottom="1" header="0.512" footer="0.51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dimension ref="A1:T43"/>
  <sheetViews>
    <sheetView view="pageBreakPreview" zoomScale="75" zoomScaleSheetLayoutView="75" workbookViewId="0" topLeftCell="A1">
      <selection activeCell="K4" sqref="K4:L4"/>
    </sheetView>
  </sheetViews>
  <sheetFormatPr defaultColWidth="9.00390625" defaultRowHeight="13.5"/>
  <cols>
    <col min="1" max="1" width="6.75390625" style="1" customWidth="1"/>
    <col min="2" max="2" width="37.125" style="1" customWidth="1"/>
    <col min="3" max="3" width="6.875" style="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10" width="9.125" style="1" bestFit="1" customWidth="1"/>
    <col min="11" max="11" width="11.50390625" style="95" customWidth="1"/>
    <col min="12" max="12" width="12.25390625" style="95" customWidth="1"/>
    <col min="13" max="13" width="8.625" style="1" bestFit="1" customWidth="1"/>
    <col min="14" max="15" width="9.125" style="1" bestFit="1" customWidth="1"/>
    <col min="16" max="16" width="9.75390625" style="95" bestFit="1" customWidth="1"/>
    <col min="17" max="17" width="9.00390625" style="95" customWidth="1"/>
    <col min="18" max="18" width="5.625" style="1" customWidth="1"/>
    <col min="19" max="19" width="3.75390625" style="1" customWidth="1"/>
    <col min="20" max="20" width="9.00390625" style="185" customWidth="1"/>
    <col min="21" max="16384" width="9.00390625" style="1" customWidth="1"/>
  </cols>
  <sheetData>
    <row r="1" spans="2:19" ht="14.25" thickBot="1">
      <c r="B1" s="1">
        <f>COUNTA(B5:B39)</f>
        <v>35</v>
      </c>
      <c r="C1" s="674">
        <f>SUM(C5:C39)</f>
        <v>47</v>
      </c>
      <c r="D1" s="674">
        <f aca="true" t="shared" si="0" ref="D1:Q1">SUM(D5:D39)</f>
        <v>24</v>
      </c>
      <c r="E1" s="674">
        <f t="shared" si="0"/>
        <v>16</v>
      </c>
      <c r="F1" s="674">
        <f t="shared" si="0"/>
        <v>842</v>
      </c>
      <c r="G1" s="674">
        <f t="shared" si="0"/>
        <v>22</v>
      </c>
      <c r="H1" s="674">
        <f t="shared" si="0"/>
        <v>158</v>
      </c>
      <c r="I1" s="674">
        <f t="shared" si="0"/>
        <v>147</v>
      </c>
      <c r="J1" s="674">
        <f t="shared" si="0"/>
        <v>147</v>
      </c>
      <c r="K1" s="674">
        <f t="shared" si="0"/>
        <v>11894588</v>
      </c>
      <c r="L1" s="674">
        <f t="shared" si="0"/>
        <v>11894588</v>
      </c>
      <c r="M1" s="674" t="str">
        <f>M5</f>
        <v>一部把握</v>
      </c>
      <c r="N1" s="674">
        <f t="shared" si="0"/>
        <v>326</v>
      </c>
      <c r="O1" s="674">
        <f t="shared" si="0"/>
        <v>256</v>
      </c>
      <c r="P1" s="674">
        <f t="shared" si="0"/>
        <v>810898</v>
      </c>
      <c r="Q1" s="674">
        <f t="shared" si="0"/>
        <v>188765</v>
      </c>
      <c r="R1" s="674">
        <f>R5</f>
        <v>0</v>
      </c>
      <c r="S1" s="674">
        <f>S5</f>
        <v>0</v>
      </c>
    </row>
    <row r="2" spans="2:19" ht="21.75" customHeight="1">
      <c r="B2" s="1117" t="s">
        <v>2157</v>
      </c>
      <c r="C2" s="1118"/>
      <c r="D2" s="1118"/>
      <c r="E2" s="1118"/>
      <c r="F2" s="1118"/>
      <c r="G2" s="1118"/>
      <c r="H2" s="1119"/>
      <c r="I2" s="1117" t="s">
        <v>1868</v>
      </c>
      <c r="J2" s="1118"/>
      <c r="K2" s="1118"/>
      <c r="L2" s="1118"/>
      <c r="M2" s="1118"/>
      <c r="N2" s="1118"/>
      <c r="O2" s="1118"/>
      <c r="P2" s="1118"/>
      <c r="Q2" s="1119"/>
      <c r="R2" s="3"/>
      <c r="S2" s="4"/>
    </row>
    <row r="3" spans="1:19" ht="25.5" customHeight="1" hidden="1" thickBot="1">
      <c r="A3" s="5"/>
      <c r="B3" s="6" t="s">
        <v>2038</v>
      </c>
      <c r="C3" s="7" t="s">
        <v>2039</v>
      </c>
      <c r="D3" s="7" t="s">
        <v>2040</v>
      </c>
      <c r="E3" s="7" t="s">
        <v>2041</v>
      </c>
      <c r="F3" s="7" t="s">
        <v>2042</v>
      </c>
      <c r="G3" s="7" t="s">
        <v>2043</v>
      </c>
      <c r="H3" s="8" t="s">
        <v>2044</v>
      </c>
      <c r="I3" s="6" t="s">
        <v>2045</v>
      </c>
      <c r="J3" s="7" t="s">
        <v>2046</v>
      </c>
      <c r="K3" s="96" t="s">
        <v>596</v>
      </c>
      <c r="L3" s="97" t="s">
        <v>597</v>
      </c>
      <c r="M3" s="10" t="s">
        <v>1114</v>
      </c>
      <c r="N3" s="6" t="s">
        <v>598</v>
      </c>
      <c r="O3" s="7" t="s">
        <v>599</v>
      </c>
      <c r="P3" s="96" t="s">
        <v>600</v>
      </c>
      <c r="Q3" s="267" t="s">
        <v>601</v>
      </c>
      <c r="R3" s="1114" t="s">
        <v>602</v>
      </c>
      <c r="S3" s="1190"/>
    </row>
    <row r="4" spans="1:20"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98" t="s">
        <v>895</v>
      </c>
      <c r="Q4" s="268" t="s">
        <v>896</v>
      </c>
      <c r="R4" s="17" t="s">
        <v>1339</v>
      </c>
      <c r="S4" s="41" t="s">
        <v>610</v>
      </c>
      <c r="T4" s="185" t="s">
        <v>304</v>
      </c>
    </row>
    <row r="5" spans="1:20" ht="17.25" customHeight="1">
      <c r="A5" s="29" t="s">
        <v>897</v>
      </c>
      <c r="B5" s="23" t="s">
        <v>898</v>
      </c>
      <c r="C5" s="42" t="s">
        <v>2158</v>
      </c>
      <c r="D5" s="23"/>
      <c r="E5" s="23"/>
      <c r="F5" s="42" t="s">
        <v>2158</v>
      </c>
      <c r="G5" s="23"/>
      <c r="H5" s="23"/>
      <c r="I5" s="42" t="s">
        <v>2158</v>
      </c>
      <c r="J5" s="23"/>
      <c r="K5" s="99"/>
      <c r="L5" s="99"/>
      <c r="M5" s="42" t="s">
        <v>619</v>
      </c>
      <c r="N5" s="23"/>
      <c r="O5" s="23"/>
      <c r="P5" s="99"/>
      <c r="Q5" s="99"/>
      <c r="R5" s="718"/>
      <c r="S5" s="722"/>
      <c r="T5" s="713"/>
    </row>
    <row r="6" spans="1:17" ht="17.25" customHeight="1">
      <c r="A6" s="29" t="s">
        <v>897</v>
      </c>
      <c r="B6" s="29" t="s">
        <v>900</v>
      </c>
      <c r="C6" s="29">
        <v>2</v>
      </c>
      <c r="D6" s="29">
        <v>1</v>
      </c>
      <c r="E6" s="29">
        <v>1</v>
      </c>
      <c r="F6" s="29">
        <v>13</v>
      </c>
      <c r="G6" s="29"/>
      <c r="H6" s="29">
        <v>3</v>
      </c>
      <c r="I6" s="236" t="s">
        <v>2158</v>
      </c>
      <c r="J6" s="29"/>
      <c r="K6" s="92"/>
      <c r="L6" s="92"/>
      <c r="M6" s="30"/>
      <c r="N6" s="29"/>
      <c r="O6" s="29"/>
      <c r="P6" s="92"/>
      <c r="Q6" s="92"/>
    </row>
    <row r="7" spans="1:17" ht="17.25" customHeight="1">
      <c r="A7" s="29" t="s">
        <v>897</v>
      </c>
      <c r="B7" s="29" t="s">
        <v>901</v>
      </c>
      <c r="C7" s="29">
        <v>1</v>
      </c>
      <c r="D7" s="29"/>
      <c r="E7" s="29"/>
      <c r="F7" s="29">
        <v>6</v>
      </c>
      <c r="G7" s="29"/>
      <c r="H7" s="29">
        <v>4</v>
      </c>
      <c r="I7" s="29">
        <v>1</v>
      </c>
      <c r="J7" s="29">
        <v>1</v>
      </c>
      <c r="K7" s="92">
        <v>52768</v>
      </c>
      <c r="L7" s="92">
        <v>52768</v>
      </c>
      <c r="M7" s="31"/>
      <c r="N7" s="29">
        <v>11</v>
      </c>
      <c r="O7" s="29">
        <v>11</v>
      </c>
      <c r="P7" s="92">
        <v>29648</v>
      </c>
      <c r="Q7" s="92">
        <v>29648</v>
      </c>
    </row>
    <row r="8" spans="1:17" ht="17.25" customHeight="1">
      <c r="A8" s="29" t="s">
        <v>897</v>
      </c>
      <c r="B8" s="29" t="s">
        <v>902</v>
      </c>
      <c r="C8" s="29">
        <v>1</v>
      </c>
      <c r="D8" s="29"/>
      <c r="E8" s="29">
        <v>1</v>
      </c>
      <c r="F8" s="29">
        <v>81</v>
      </c>
      <c r="G8" s="29">
        <v>1</v>
      </c>
      <c r="H8" s="29"/>
      <c r="I8" s="236" t="s">
        <v>2159</v>
      </c>
      <c r="J8" s="29"/>
      <c r="K8" s="92"/>
      <c r="L8" s="92"/>
      <c r="M8" s="31"/>
      <c r="N8" s="29"/>
      <c r="O8" s="29"/>
      <c r="P8" s="92"/>
      <c r="Q8" s="92"/>
    </row>
    <row r="9" spans="1:17" ht="17.25" customHeight="1">
      <c r="A9" s="29" t="s">
        <v>897</v>
      </c>
      <c r="B9" s="29" t="s">
        <v>903</v>
      </c>
      <c r="C9" s="29">
        <v>1</v>
      </c>
      <c r="D9" s="29"/>
      <c r="E9" s="29">
        <v>1</v>
      </c>
      <c r="F9" s="29">
        <v>33</v>
      </c>
      <c r="G9" s="29"/>
      <c r="H9" s="29">
        <v>17</v>
      </c>
      <c r="I9" s="236" t="s">
        <v>2160</v>
      </c>
      <c r="J9" s="29"/>
      <c r="K9" s="92"/>
      <c r="L9" s="92"/>
      <c r="M9" s="31"/>
      <c r="N9" s="29"/>
      <c r="O9" s="29"/>
      <c r="P9" s="92"/>
      <c r="Q9" s="92"/>
    </row>
    <row r="10" spans="1:17" ht="17.25" customHeight="1">
      <c r="A10" s="29" t="s">
        <v>897</v>
      </c>
      <c r="B10" s="29" t="s">
        <v>904</v>
      </c>
      <c r="C10" s="29">
        <v>1</v>
      </c>
      <c r="D10" s="29">
        <v>1</v>
      </c>
      <c r="E10" s="29"/>
      <c r="F10" s="29">
        <v>10</v>
      </c>
      <c r="G10" s="29"/>
      <c r="H10" s="29"/>
      <c r="I10" s="29">
        <v>1</v>
      </c>
      <c r="J10" s="29">
        <v>1</v>
      </c>
      <c r="K10" s="92">
        <v>97239</v>
      </c>
      <c r="L10" s="92">
        <v>97239</v>
      </c>
      <c r="M10" s="31"/>
      <c r="N10" s="236" t="s">
        <v>899</v>
      </c>
      <c r="O10" s="29"/>
      <c r="P10" s="92"/>
      <c r="Q10" s="92"/>
    </row>
    <row r="11" spans="1:17" ht="17.25" customHeight="1">
      <c r="A11" s="29" t="s">
        <v>897</v>
      </c>
      <c r="B11" s="29" t="s">
        <v>905</v>
      </c>
      <c r="C11" s="236" t="s">
        <v>2161</v>
      </c>
      <c r="D11" s="29"/>
      <c r="E11" s="29"/>
      <c r="F11" s="29">
        <v>8</v>
      </c>
      <c r="G11" s="29">
        <v>1</v>
      </c>
      <c r="H11" s="29">
        <v>2</v>
      </c>
      <c r="I11" s="236" t="s">
        <v>2161</v>
      </c>
      <c r="J11" s="29"/>
      <c r="K11" s="92"/>
      <c r="L11" s="92"/>
      <c r="M11" s="31"/>
      <c r="N11" s="29"/>
      <c r="O11" s="29"/>
      <c r="P11" s="92"/>
      <c r="Q11" s="92"/>
    </row>
    <row r="12" spans="1:17" ht="17.25" customHeight="1">
      <c r="A12" s="29" t="s">
        <v>897</v>
      </c>
      <c r="B12" s="29" t="s">
        <v>906</v>
      </c>
      <c r="C12" s="29">
        <v>3</v>
      </c>
      <c r="D12" s="29"/>
      <c r="E12" s="29">
        <v>3</v>
      </c>
      <c r="F12" s="29">
        <v>11</v>
      </c>
      <c r="G12" s="29"/>
      <c r="H12" s="29">
        <v>8</v>
      </c>
      <c r="I12" s="236" t="s">
        <v>2162</v>
      </c>
      <c r="J12" s="29"/>
      <c r="K12" s="92"/>
      <c r="L12" s="92"/>
      <c r="M12" s="31"/>
      <c r="N12" s="29"/>
      <c r="O12" s="29"/>
      <c r="P12" s="92"/>
      <c r="Q12" s="92"/>
    </row>
    <row r="13" spans="1:17" ht="17.25" customHeight="1">
      <c r="A13" s="29" t="s">
        <v>897</v>
      </c>
      <c r="B13" s="29" t="s">
        <v>907</v>
      </c>
      <c r="C13" s="29">
        <v>3</v>
      </c>
      <c r="D13" s="29">
        <v>1</v>
      </c>
      <c r="E13" s="29">
        <v>2</v>
      </c>
      <c r="F13" s="29">
        <v>40</v>
      </c>
      <c r="G13" s="29"/>
      <c r="H13" s="29">
        <v>27</v>
      </c>
      <c r="I13" s="29">
        <v>5</v>
      </c>
      <c r="J13" s="29">
        <v>5</v>
      </c>
      <c r="K13" s="92">
        <v>7044247</v>
      </c>
      <c r="L13" s="92">
        <v>7044247</v>
      </c>
      <c r="M13" s="31"/>
      <c r="N13" s="29">
        <v>20</v>
      </c>
      <c r="O13" s="29">
        <v>0</v>
      </c>
      <c r="P13" s="92">
        <v>48059</v>
      </c>
      <c r="Q13" s="92">
        <v>0</v>
      </c>
    </row>
    <row r="14" spans="1:17" ht="17.25" customHeight="1">
      <c r="A14" s="29" t="s">
        <v>897</v>
      </c>
      <c r="B14" s="29" t="s">
        <v>908</v>
      </c>
      <c r="C14" s="29">
        <v>2</v>
      </c>
      <c r="D14" s="29"/>
      <c r="E14" s="29">
        <v>2</v>
      </c>
      <c r="F14" s="29">
        <v>26</v>
      </c>
      <c r="G14" s="29"/>
      <c r="H14" s="29">
        <v>2</v>
      </c>
      <c r="I14" s="29">
        <v>5</v>
      </c>
      <c r="J14" s="29">
        <v>5</v>
      </c>
      <c r="K14" s="92">
        <v>7713</v>
      </c>
      <c r="L14" s="92">
        <v>7713</v>
      </c>
      <c r="M14" s="31"/>
      <c r="N14" s="236" t="s">
        <v>2163</v>
      </c>
      <c r="O14" s="29"/>
      <c r="P14" s="92"/>
      <c r="Q14" s="92"/>
    </row>
    <row r="15" spans="1:17" ht="17.25" customHeight="1">
      <c r="A15" s="29" t="s">
        <v>897</v>
      </c>
      <c r="B15" s="29" t="s">
        <v>909</v>
      </c>
      <c r="C15" s="236" t="s">
        <v>2163</v>
      </c>
      <c r="D15" s="29"/>
      <c r="E15" s="29"/>
      <c r="F15" s="236" t="s">
        <v>2163</v>
      </c>
      <c r="G15" s="29"/>
      <c r="H15" s="29"/>
      <c r="I15" s="236" t="s">
        <v>2163</v>
      </c>
      <c r="J15" s="29"/>
      <c r="K15" s="92"/>
      <c r="L15" s="92"/>
      <c r="M15" s="31"/>
      <c r="N15" s="29"/>
      <c r="O15" s="29"/>
      <c r="P15" s="92"/>
      <c r="Q15" s="92"/>
    </row>
    <row r="16" spans="1:17" ht="17.25" customHeight="1">
      <c r="A16" s="29" t="s">
        <v>897</v>
      </c>
      <c r="B16" s="29" t="s">
        <v>910</v>
      </c>
      <c r="C16" s="29">
        <v>1</v>
      </c>
      <c r="D16" s="29">
        <v>1</v>
      </c>
      <c r="E16" s="29"/>
      <c r="F16" s="29">
        <v>2</v>
      </c>
      <c r="G16" s="29">
        <v>1</v>
      </c>
      <c r="H16" s="29"/>
      <c r="I16" s="236" t="s">
        <v>2163</v>
      </c>
      <c r="J16" s="29"/>
      <c r="K16" s="92"/>
      <c r="L16" s="92"/>
      <c r="M16" s="31"/>
      <c r="N16" s="29"/>
      <c r="O16" s="29"/>
      <c r="P16" s="92"/>
      <c r="Q16" s="92"/>
    </row>
    <row r="17" spans="1:17" ht="17.25" customHeight="1">
      <c r="A17" s="29" t="s">
        <v>897</v>
      </c>
      <c r="B17" s="29" t="s">
        <v>911</v>
      </c>
      <c r="C17" s="29">
        <v>4</v>
      </c>
      <c r="D17" s="29">
        <v>1</v>
      </c>
      <c r="E17" s="29">
        <v>1</v>
      </c>
      <c r="F17" s="29">
        <v>208</v>
      </c>
      <c r="G17" s="29">
        <v>5</v>
      </c>
      <c r="H17" s="29">
        <v>20</v>
      </c>
      <c r="I17" s="29">
        <v>9</v>
      </c>
      <c r="J17" s="29">
        <v>9</v>
      </c>
      <c r="K17" s="92">
        <v>2215421</v>
      </c>
      <c r="L17" s="92">
        <v>2215421</v>
      </c>
      <c r="M17" s="31"/>
      <c r="N17" s="29">
        <v>30</v>
      </c>
      <c r="O17" s="29">
        <v>21</v>
      </c>
      <c r="P17" s="92">
        <v>213614</v>
      </c>
      <c r="Q17" s="92">
        <v>6442</v>
      </c>
    </row>
    <row r="18" spans="1:17" ht="17.25" customHeight="1">
      <c r="A18" s="29" t="s">
        <v>897</v>
      </c>
      <c r="B18" s="29" t="s">
        <v>912</v>
      </c>
      <c r="C18" s="29">
        <v>3</v>
      </c>
      <c r="D18" s="29">
        <v>2</v>
      </c>
      <c r="E18" s="29">
        <v>1</v>
      </c>
      <c r="F18" s="29">
        <v>44</v>
      </c>
      <c r="G18" s="29">
        <v>1</v>
      </c>
      <c r="H18" s="29">
        <v>8</v>
      </c>
      <c r="I18" s="29">
        <v>8</v>
      </c>
      <c r="J18" s="29">
        <v>8</v>
      </c>
      <c r="K18" s="92">
        <v>50628</v>
      </c>
      <c r="L18" s="92">
        <v>50628</v>
      </c>
      <c r="M18" s="31"/>
      <c r="N18" s="236" t="s">
        <v>2163</v>
      </c>
      <c r="O18" s="29"/>
      <c r="P18" s="92"/>
      <c r="Q18" s="92"/>
    </row>
    <row r="19" spans="1:17" ht="17.25" customHeight="1">
      <c r="A19" s="29" t="s">
        <v>897</v>
      </c>
      <c r="B19" s="29" t="s">
        <v>913</v>
      </c>
      <c r="C19" s="29">
        <v>1</v>
      </c>
      <c r="D19" s="29">
        <v>1</v>
      </c>
      <c r="E19" s="29"/>
      <c r="F19" s="29">
        <v>28</v>
      </c>
      <c r="G19" s="29">
        <v>1</v>
      </c>
      <c r="H19" s="29">
        <v>9</v>
      </c>
      <c r="I19" s="236" t="s">
        <v>2163</v>
      </c>
      <c r="J19" s="29"/>
      <c r="K19" s="92"/>
      <c r="L19" s="92"/>
      <c r="M19" s="31"/>
      <c r="N19" s="29"/>
      <c r="O19" s="29"/>
      <c r="P19" s="92"/>
      <c r="Q19" s="92"/>
    </row>
    <row r="20" spans="1:17" ht="17.25" customHeight="1">
      <c r="A20" s="29" t="s">
        <v>897</v>
      </c>
      <c r="B20" s="29" t="s">
        <v>914</v>
      </c>
      <c r="C20" s="29">
        <v>1</v>
      </c>
      <c r="D20" s="29">
        <v>1</v>
      </c>
      <c r="E20" s="29"/>
      <c r="F20" s="29">
        <v>17</v>
      </c>
      <c r="G20" s="29">
        <v>1</v>
      </c>
      <c r="H20" s="29">
        <v>1</v>
      </c>
      <c r="I20" s="29">
        <v>1</v>
      </c>
      <c r="J20" s="29">
        <v>1</v>
      </c>
      <c r="K20" s="92">
        <v>196800</v>
      </c>
      <c r="L20" s="92">
        <v>196800</v>
      </c>
      <c r="M20" s="31"/>
      <c r="N20" s="29">
        <v>9</v>
      </c>
      <c r="O20" s="29">
        <v>5</v>
      </c>
      <c r="P20" s="92">
        <v>48688</v>
      </c>
      <c r="Q20" s="92">
        <v>6693</v>
      </c>
    </row>
    <row r="21" spans="1:17" ht="17.25" customHeight="1">
      <c r="A21" s="29" t="s">
        <v>897</v>
      </c>
      <c r="B21" s="29" t="s">
        <v>915</v>
      </c>
      <c r="C21" s="29">
        <v>1</v>
      </c>
      <c r="D21" s="29"/>
      <c r="E21" s="29">
        <v>1</v>
      </c>
      <c r="F21" s="29">
        <v>11</v>
      </c>
      <c r="G21" s="29"/>
      <c r="H21" s="29">
        <v>3</v>
      </c>
      <c r="I21" s="29">
        <v>4</v>
      </c>
      <c r="J21" s="29">
        <v>4</v>
      </c>
      <c r="K21" s="92">
        <v>51989</v>
      </c>
      <c r="L21" s="92">
        <v>51989</v>
      </c>
      <c r="M21" s="31"/>
      <c r="N21" s="29">
        <v>5</v>
      </c>
      <c r="O21" s="29">
        <v>2</v>
      </c>
      <c r="P21" s="92">
        <v>12160</v>
      </c>
      <c r="Q21" s="92">
        <v>852</v>
      </c>
    </row>
    <row r="22" spans="1:17" ht="17.25" customHeight="1">
      <c r="A22" s="29" t="s">
        <v>897</v>
      </c>
      <c r="B22" s="29" t="s">
        <v>916</v>
      </c>
      <c r="C22" s="29">
        <v>1</v>
      </c>
      <c r="D22" s="29">
        <v>1</v>
      </c>
      <c r="E22" s="29"/>
      <c r="F22" s="29">
        <v>6</v>
      </c>
      <c r="G22" s="29"/>
      <c r="H22" s="29"/>
      <c r="I22" s="236" t="s">
        <v>2163</v>
      </c>
      <c r="J22" s="29"/>
      <c r="K22" s="92"/>
      <c r="L22" s="92"/>
      <c r="M22" s="31"/>
      <c r="N22" s="29"/>
      <c r="O22" s="29"/>
      <c r="P22" s="92"/>
      <c r="Q22" s="92"/>
    </row>
    <row r="23" spans="1:17" ht="17.25" customHeight="1">
      <c r="A23" s="29" t="s">
        <v>897</v>
      </c>
      <c r="B23" s="29" t="s">
        <v>917</v>
      </c>
      <c r="C23" s="236" t="s">
        <v>2163</v>
      </c>
      <c r="D23" s="29"/>
      <c r="E23" s="29"/>
      <c r="F23" s="236" t="s">
        <v>2163</v>
      </c>
      <c r="G23" s="29"/>
      <c r="H23" s="29"/>
      <c r="I23" s="236" t="s">
        <v>2163</v>
      </c>
      <c r="J23" s="29"/>
      <c r="K23" s="92"/>
      <c r="L23" s="92"/>
      <c r="M23" s="31"/>
      <c r="N23" s="29"/>
      <c r="O23" s="29"/>
      <c r="P23" s="92"/>
      <c r="Q23" s="92"/>
    </row>
    <row r="24" spans="1:17" ht="17.25" customHeight="1">
      <c r="A24" s="29" t="s">
        <v>897</v>
      </c>
      <c r="B24" s="29" t="s">
        <v>918</v>
      </c>
      <c r="C24" s="29">
        <v>1</v>
      </c>
      <c r="D24" s="29"/>
      <c r="E24" s="29">
        <v>1</v>
      </c>
      <c r="F24" s="29">
        <v>4</v>
      </c>
      <c r="G24" s="29"/>
      <c r="H24" s="29">
        <v>3</v>
      </c>
      <c r="I24" s="236" t="s">
        <v>2163</v>
      </c>
      <c r="J24" s="29"/>
      <c r="K24" s="92"/>
      <c r="L24" s="92"/>
      <c r="M24" s="31"/>
      <c r="N24" s="29"/>
      <c r="O24" s="29"/>
      <c r="P24" s="92"/>
      <c r="Q24" s="92"/>
    </row>
    <row r="25" spans="1:17" ht="17.25" customHeight="1">
      <c r="A25" s="29" t="s">
        <v>897</v>
      </c>
      <c r="B25" s="29" t="s">
        <v>919</v>
      </c>
      <c r="C25" s="29">
        <v>1</v>
      </c>
      <c r="D25" s="29">
        <v>1</v>
      </c>
      <c r="E25" s="29"/>
      <c r="F25" s="29">
        <v>9</v>
      </c>
      <c r="G25" s="29"/>
      <c r="H25" s="29">
        <v>1</v>
      </c>
      <c r="I25" s="29">
        <v>6</v>
      </c>
      <c r="J25" s="29">
        <v>6</v>
      </c>
      <c r="K25" s="92">
        <v>59558</v>
      </c>
      <c r="L25" s="92">
        <v>59558</v>
      </c>
      <c r="M25" s="31"/>
      <c r="N25" s="29">
        <v>36</v>
      </c>
      <c r="O25" s="29">
        <v>36</v>
      </c>
      <c r="P25" s="92">
        <v>7869</v>
      </c>
      <c r="Q25" s="92">
        <v>7869</v>
      </c>
    </row>
    <row r="26" spans="1:17" ht="17.25" customHeight="1">
      <c r="A26" s="29" t="s">
        <v>897</v>
      </c>
      <c r="B26" s="29" t="s">
        <v>920</v>
      </c>
      <c r="C26" s="29">
        <v>2</v>
      </c>
      <c r="D26" s="29">
        <v>2</v>
      </c>
      <c r="E26" s="29"/>
      <c r="F26" s="29">
        <v>19</v>
      </c>
      <c r="G26" s="29">
        <v>2</v>
      </c>
      <c r="H26" s="29">
        <v>10</v>
      </c>
      <c r="I26" s="29">
        <v>47</v>
      </c>
      <c r="J26" s="29">
        <v>47</v>
      </c>
      <c r="K26" s="92">
        <v>129484</v>
      </c>
      <c r="L26" s="92">
        <v>129484</v>
      </c>
      <c r="M26" s="31"/>
      <c r="N26" s="29">
        <v>12</v>
      </c>
      <c r="O26" s="29">
        <v>8</v>
      </c>
      <c r="P26" s="92">
        <v>6380</v>
      </c>
      <c r="Q26" s="92">
        <v>3464</v>
      </c>
    </row>
    <row r="27" spans="1:17" ht="17.25" customHeight="1">
      <c r="A27" s="29" t="s">
        <v>897</v>
      </c>
      <c r="B27" s="29" t="s">
        <v>921</v>
      </c>
      <c r="C27" s="29">
        <v>2</v>
      </c>
      <c r="D27" s="29">
        <v>1</v>
      </c>
      <c r="E27" s="29">
        <v>1</v>
      </c>
      <c r="F27" s="29">
        <v>19</v>
      </c>
      <c r="G27" s="29"/>
      <c r="H27" s="29">
        <v>8</v>
      </c>
      <c r="I27" s="236" t="s">
        <v>2163</v>
      </c>
      <c r="J27" s="29"/>
      <c r="K27" s="92"/>
      <c r="L27" s="92"/>
      <c r="M27" s="31"/>
      <c r="N27" s="29"/>
      <c r="O27" s="29"/>
      <c r="P27" s="92"/>
      <c r="Q27" s="92"/>
    </row>
    <row r="28" spans="1:17" ht="17.25" customHeight="1">
      <c r="A28" s="29" t="s">
        <v>897</v>
      </c>
      <c r="B28" s="29" t="s">
        <v>922</v>
      </c>
      <c r="C28" s="29">
        <v>1</v>
      </c>
      <c r="D28" s="29">
        <v>1</v>
      </c>
      <c r="E28" s="29"/>
      <c r="F28" s="29">
        <v>4</v>
      </c>
      <c r="G28" s="29"/>
      <c r="H28" s="29">
        <v>2</v>
      </c>
      <c r="I28" s="29">
        <v>1</v>
      </c>
      <c r="J28" s="29">
        <v>1</v>
      </c>
      <c r="K28" s="92">
        <v>364641</v>
      </c>
      <c r="L28" s="92">
        <v>364641</v>
      </c>
      <c r="M28" s="31"/>
      <c r="N28" s="29">
        <v>147</v>
      </c>
      <c r="O28" s="29">
        <v>136</v>
      </c>
      <c r="P28" s="92">
        <v>290746</v>
      </c>
      <c r="Q28" s="92">
        <v>108855</v>
      </c>
    </row>
    <row r="29" spans="1:17" ht="17.25" customHeight="1">
      <c r="A29" s="29" t="s">
        <v>897</v>
      </c>
      <c r="B29" s="29" t="s">
        <v>923</v>
      </c>
      <c r="C29" s="29">
        <v>1</v>
      </c>
      <c r="D29" s="29"/>
      <c r="E29" s="29">
        <v>1</v>
      </c>
      <c r="F29" s="29">
        <v>19</v>
      </c>
      <c r="G29" s="29"/>
      <c r="H29" s="29">
        <v>1</v>
      </c>
      <c r="I29" s="29">
        <v>2</v>
      </c>
      <c r="J29" s="29">
        <v>2</v>
      </c>
      <c r="K29" s="92">
        <v>343904</v>
      </c>
      <c r="L29" s="92">
        <v>343904</v>
      </c>
      <c r="M29" s="31"/>
      <c r="N29" s="236" t="s">
        <v>2163</v>
      </c>
      <c r="O29" s="29"/>
      <c r="P29" s="92"/>
      <c r="Q29" s="92"/>
    </row>
    <row r="30" spans="1:17" ht="17.25" customHeight="1">
      <c r="A30" s="29" t="s">
        <v>897</v>
      </c>
      <c r="B30" s="29" t="s">
        <v>924</v>
      </c>
      <c r="C30" s="29">
        <v>2</v>
      </c>
      <c r="D30" s="29">
        <v>2</v>
      </c>
      <c r="E30" s="29"/>
      <c r="F30" s="29">
        <v>87</v>
      </c>
      <c r="G30" s="29"/>
      <c r="H30" s="29">
        <v>15</v>
      </c>
      <c r="I30" s="29">
        <v>3</v>
      </c>
      <c r="J30" s="29">
        <v>3</v>
      </c>
      <c r="K30" s="92">
        <v>329671</v>
      </c>
      <c r="L30" s="92">
        <v>329671</v>
      </c>
      <c r="M30" s="31"/>
      <c r="N30" s="29">
        <v>10</v>
      </c>
      <c r="O30" s="29">
        <v>0</v>
      </c>
      <c r="P30" s="92">
        <v>42830</v>
      </c>
      <c r="Q30" s="92">
        <v>0</v>
      </c>
    </row>
    <row r="31" spans="1:17" ht="17.25" customHeight="1">
      <c r="A31" s="29" t="s">
        <v>897</v>
      </c>
      <c r="B31" s="29" t="s">
        <v>2148</v>
      </c>
      <c r="C31" s="29">
        <v>1</v>
      </c>
      <c r="D31" s="29">
        <v>1</v>
      </c>
      <c r="E31" s="29"/>
      <c r="F31" s="29">
        <v>2</v>
      </c>
      <c r="G31" s="29">
        <v>1</v>
      </c>
      <c r="H31" s="29"/>
      <c r="I31" s="29">
        <v>1</v>
      </c>
      <c r="J31" s="29">
        <v>1</v>
      </c>
      <c r="K31" s="92">
        <v>729</v>
      </c>
      <c r="L31" s="92">
        <v>729</v>
      </c>
      <c r="M31" s="31"/>
      <c r="N31" s="236" t="s">
        <v>2163</v>
      </c>
      <c r="O31" s="29"/>
      <c r="P31" s="92"/>
      <c r="Q31" s="92"/>
    </row>
    <row r="32" spans="1:17" ht="17.25" customHeight="1">
      <c r="A32" s="29" t="s">
        <v>897</v>
      </c>
      <c r="B32" s="29" t="s">
        <v>2149</v>
      </c>
      <c r="C32" s="236" t="s">
        <v>2163</v>
      </c>
      <c r="D32" s="29"/>
      <c r="E32" s="29"/>
      <c r="F32" s="236" t="s">
        <v>2163</v>
      </c>
      <c r="G32" s="29"/>
      <c r="H32" s="29"/>
      <c r="I32" s="236" t="s">
        <v>2163</v>
      </c>
      <c r="J32" s="29"/>
      <c r="K32" s="92"/>
      <c r="L32" s="92"/>
      <c r="M32" s="31"/>
      <c r="N32" s="29"/>
      <c r="O32" s="29"/>
      <c r="P32" s="92"/>
      <c r="Q32" s="92"/>
    </row>
    <row r="33" spans="1:17" ht="17.25" customHeight="1">
      <c r="A33" s="29" t="s">
        <v>897</v>
      </c>
      <c r="B33" s="29" t="s">
        <v>2150</v>
      </c>
      <c r="C33" s="236" t="s">
        <v>2163</v>
      </c>
      <c r="D33" s="29"/>
      <c r="E33" s="29"/>
      <c r="F33" s="29">
        <v>2</v>
      </c>
      <c r="G33" s="29">
        <v>1</v>
      </c>
      <c r="H33" s="29"/>
      <c r="I33" s="236" t="s">
        <v>2163</v>
      </c>
      <c r="J33" s="29"/>
      <c r="K33" s="92"/>
      <c r="L33" s="92"/>
      <c r="M33" s="31"/>
      <c r="N33" s="29"/>
      <c r="O33" s="29"/>
      <c r="P33" s="92"/>
      <c r="Q33" s="92"/>
    </row>
    <row r="34" spans="1:17" ht="17.25" customHeight="1">
      <c r="A34" s="29" t="s">
        <v>897</v>
      </c>
      <c r="B34" s="29" t="s">
        <v>2151</v>
      </c>
      <c r="C34" s="29">
        <v>1</v>
      </c>
      <c r="D34" s="29">
        <v>1</v>
      </c>
      <c r="E34" s="29"/>
      <c r="F34" s="29">
        <v>1</v>
      </c>
      <c r="G34" s="29"/>
      <c r="H34" s="29"/>
      <c r="I34" s="236" t="s">
        <v>2163</v>
      </c>
      <c r="J34" s="29"/>
      <c r="K34" s="92"/>
      <c r="L34" s="92"/>
      <c r="M34" s="31"/>
      <c r="N34" s="29"/>
      <c r="O34" s="29"/>
      <c r="P34" s="92"/>
      <c r="Q34" s="92"/>
    </row>
    <row r="35" spans="1:17" ht="17.25" customHeight="1">
      <c r="A35" s="29" t="s">
        <v>897</v>
      </c>
      <c r="B35" s="29" t="s">
        <v>2152</v>
      </c>
      <c r="C35" s="236" t="s">
        <v>2163</v>
      </c>
      <c r="D35" s="29"/>
      <c r="E35" s="29"/>
      <c r="F35" s="29">
        <v>2</v>
      </c>
      <c r="G35" s="29">
        <v>1</v>
      </c>
      <c r="H35" s="29"/>
      <c r="I35" s="236" t="s">
        <v>2163</v>
      </c>
      <c r="J35" s="29"/>
      <c r="K35" s="92"/>
      <c r="L35" s="92"/>
      <c r="M35" s="31"/>
      <c r="N35" s="29"/>
      <c r="O35" s="29"/>
      <c r="P35" s="92"/>
      <c r="Q35" s="92"/>
    </row>
    <row r="36" spans="1:17" ht="17.25" customHeight="1">
      <c r="A36" s="29" t="s">
        <v>897</v>
      </c>
      <c r="B36" s="29" t="s">
        <v>2153</v>
      </c>
      <c r="C36" s="29">
        <v>5</v>
      </c>
      <c r="D36" s="29">
        <v>1</v>
      </c>
      <c r="E36" s="29"/>
      <c r="F36" s="29">
        <v>67</v>
      </c>
      <c r="G36" s="29"/>
      <c r="H36" s="29"/>
      <c r="I36" s="236" t="s">
        <v>2163</v>
      </c>
      <c r="J36" s="29"/>
      <c r="K36" s="92"/>
      <c r="L36" s="92"/>
      <c r="M36" s="31"/>
      <c r="N36" s="29"/>
      <c r="O36" s="29"/>
      <c r="P36" s="92"/>
      <c r="Q36" s="92"/>
    </row>
    <row r="37" spans="1:17" ht="17.25" customHeight="1">
      <c r="A37" s="29" t="s">
        <v>897</v>
      </c>
      <c r="B37" s="29" t="s">
        <v>2154</v>
      </c>
      <c r="C37" s="236" t="s">
        <v>2163</v>
      </c>
      <c r="D37" s="29"/>
      <c r="E37" s="29"/>
      <c r="F37" s="29">
        <v>2</v>
      </c>
      <c r="G37" s="29"/>
      <c r="H37" s="29"/>
      <c r="I37" s="236" t="s">
        <v>2163</v>
      </c>
      <c r="J37" s="29"/>
      <c r="K37" s="92"/>
      <c r="L37" s="92"/>
      <c r="M37" s="31"/>
      <c r="N37" s="29"/>
      <c r="O37" s="29"/>
      <c r="P37" s="92"/>
      <c r="Q37" s="92"/>
    </row>
    <row r="38" spans="1:17" ht="17.25" customHeight="1">
      <c r="A38" s="29" t="s">
        <v>897</v>
      </c>
      <c r="B38" s="29" t="s">
        <v>2155</v>
      </c>
      <c r="C38" s="29">
        <v>2</v>
      </c>
      <c r="D38" s="29">
        <v>2</v>
      </c>
      <c r="E38" s="29"/>
      <c r="F38" s="29">
        <v>8</v>
      </c>
      <c r="G38" s="29">
        <v>1</v>
      </c>
      <c r="H38" s="29">
        <v>2</v>
      </c>
      <c r="I38" s="29">
        <v>1</v>
      </c>
      <c r="J38" s="29">
        <v>1</v>
      </c>
      <c r="K38" s="92">
        <v>500</v>
      </c>
      <c r="L38" s="92">
        <v>500</v>
      </c>
      <c r="M38" s="31"/>
      <c r="N38" s="236" t="s">
        <v>2163</v>
      </c>
      <c r="O38" s="29"/>
      <c r="P38" s="92"/>
      <c r="Q38" s="92"/>
    </row>
    <row r="39" spans="1:17" ht="17.25" customHeight="1">
      <c r="A39" s="29" t="s">
        <v>897</v>
      </c>
      <c r="B39" s="29" t="s">
        <v>2156</v>
      </c>
      <c r="C39" s="29">
        <v>2</v>
      </c>
      <c r="D39" s="29">
        <v>2</v>
      </c>
      <c r="E39" s="29"/>
      <c r="F39" s="29">
        <v>53</v>
      </c>
      <c r="G39" s="29">
        <v>5</v>
      </c>
      <c r="H39" s="29">
        <v>12</v>
      </c>
      <c r="I39" s="29">
        <v>52</v>
      </c>
      <c r="J39" s="29">
        <v>52</v>
      </c>
      <c r="K39" s="92">
        <v>949296</v>
      </c>
      <c r="L39" s="92">
        <v>949296</v>
      </c>
      <c r="M39" s="31"/>
      <c r="N39" s="29">
        <v>46</v>
      </c>
      <c r="O39" s="29">
        <v>37</v>
      </c>
      <c r="P39" s="92">
        <v>110904</v>
      </c>
      <c r="Q39" s="92">
        <v>24942</v>
      </c>
    </row>
    <row r="40" spans="2:17" ht="17.25" customHeight="1">
      <c r="B40" s="29"/>
      <c r="C40" s="29"/>
      <c r="D40" s="29"/>
      <c r="E40" s="29"/>
      <c r="F40" s="29"/>
      <c r="G40" s="29"/>
      <c r="H40" s="29"/>
      <c r="I40" s="29"/>
      <c r="J40" s="29"/>
      <c r="K40" s="92"/>
      <c r="L40" s="92"/>
      <c r="M40" s="31"/>
      <c r="N40" s="29"/>
      <c r="O40" s="29"/>
      <c r="P40" s="92"/>
      <c r="Q40" s="92"/>
    </row>
    <row r="41" spans="2:17" ht="17.25" customHeight="1">
      <c r="B41" s="236" t="s">
        <v>1107</v>
      </c>
      <c r="C41" s="29">
        <f aca="true" t="shared" si="1" ref="C41:L41">SUM(C5:C40)</f>
        <v>47</v>
      </c>
      <c r="D41" s="29">
        <f t="shared" si="1"/>
        <v>24</v>
      </c>
      <c r="E41" s="29">
        <f t="shared" si="1"/>
        <v>16</v>
      </c>
      <c r="F41" s="29">
        <f t="shared" si="1"/>
        <v>842</v>
      </c>
      <c r="G41" s="29">
        <f t="shared" si="1"/>
        <v>22</v>
      </c>
      <c r="H41" s="29">
        <f t="shared" si="1"/>
        <v>158</v>
      </c>
      <c r="I41" s="29">
        <f t="shared" si="1"/>
        <v>147</v>
      </c>
      <c r="J41" s="29">
        <f t="shared" si="1"/>
        <v>147</v>
      </c>
      <c r="K41" s="92">
        <f t="shared" si="1"/>
        <v>11894588</v>
      </c>
      <c r="L41" s="92">
        <f t="shared" si="1"/>
        <v>11894588</v>
      </c>
      <c r="M41" s="31"/>
      <c r="N41" s="92">
        <f>SUM(N5:N40)</f>
        <v>326</v>
      </c>
      <c r="O41" s="92">
        <f>SUM(O5:O40)</f>
        <v>256</v>
      </c>
      <c r="P41" s="92">
        <f>SUM(P5:P40)</f>
        <v>810898</v>
      </c>
      <c r="Q41" s="92">
        <f>SUM(Q5:Q40)</f>
        <v>188765</v>
      </c>
    </row>
    <row r="42" spans="2:6" ht="13.5">
      <c r="B42" s="1208" t="s">
        <v>421</v>
      </c>
      <c r="C42" s="1208"/>
      <c r="D42" s="1208"/>
      <c r="E42" s="1208"/>
      <c r="F42" s="1208"/>
    </row>
    <row r="43" spans="2:3" ht="13.5">
      <c r="B43" s="1210"/>
      <c r="C43" s="1210"/>
    </row>
  </sheetData>
  <mergeCells count="5">
    <mergeCell ref="I2:Q2"/>
    <mergeCell ref="B2:H2"/>
    <mergeCell ref="R3:S3"/>
    <mergeCell ref="B43:C43"/>
    <mergeCell ref="B42:F42"/>
  </mergeCells>
  <printOptions/>
  <pageMargins left="0.75" right="0.75" top="1" bottom="1" header="0.512" footer="0.512"/>
  <pageSetup horizontalDpi="600" verticalDpi="600" orientation="landscape" paperSize="9" scale="65" r:id="rId1"/>
</worksheet>
</file>

<file path=xl/worksheets/sheet27.xml><?xml version="1.0" encoding="utf-8"?>
<worksheet xmlns="http://schemas.openxmlformats.org/spreadsheetml/2006/main" xmlns:r="http://schemas.openxmlformats.org/officeDocument/2006/relationships">
  <dimension ref="A1:S46"/>
  <sheetViews>
    <sheetView view="pageBreakPreview" zoomScale="75" zoomScaleSheetLayoutView="75" workbookViewId="0" topLeftCell="A1">
      <selection activeCell="K4" sqref="K4:L4"/>
    </sheetView>
  </sheetViews>
  <sheetFormatPr defaultColWidth="9.00390625" defaultRowHeight="13.5"/>
  <cols>
    <col min="1" max="1" width="8.75390625" style="1" customWidth="1"/>
    <col min="2" max="2" width="23.625" style="971" customWidth="1"/>
    <col min="3" max="3" width="6.875" style="1" customWidth="1"/>
    <col min="4" max="4" width="7.875" style="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1" width="15.25390625" style="1" customWidth="1"/>
    <col min="12" max="12" width="15.625" style="1" customWidth="1"/>
    <col min="13" max="13" width="8.625" style="1" bestFit="1" customWidth="1"/>
    <col min="14" max="15" width="9.00390625" style="1" customWidth="1"/>
    <col min="16" max="16" width="15.25390625" style="1" customWidth="1"/>
    <col min="17" max="17" width="13.25390625" style="1" customWidth="1"/>
    <col min="18" max="18" width="5.625" style="1" customWidth="1"/>
    <col min="19" max="19" width="3.75390625" style="1" customWidth="1"/>
    <col min="20" max="16384" width="9.00390625" style="1" customWidth="1"/>
  </cols>
  <sheetData>
    <row r="1" spans="2:19" ht="15" thickBot="1">
      <c r="B1" s="971">
        <f>COUNTA(B5:B42)</f>
        <v>38</v>
      </c>
      <c r="C1" s="1">
        <f>SUM(C$5:C$42)</f>
        <v>38</v>
      </c>
      <c r="D1" s="1">
        <f aca="true" t="shared" si="0" ref="D1:Q1">SUM(D$5:D$42)</f>
        <v>17</v>
      </c>
      <c r="E1" s="1">
        <f t="shared" si="0"/>
        <v>5</v>
      </c>
      <c r="F1" s="1">
        <f t="shared" si="0"/>
        <v>753</v>
      </c>
      <c r="G1" s="1">
        <f t="shared" si="0"/>
        <v>32</v>
      </c>
      <c r="H1" s="1">
        <f t="shared" si="0"/>
        <v>109</v>
      </c>
      <c r="I1" s="1">
        <f t="shared" si="0"/>
        <v>90</v>
      </c>
      <c r="J1" s="1">
        <f t="shared" si="0"/>
        <v>90</v>
      </c>
      <c r="K1" s="1">
        <f t="shared" si="0"/>
        <v>11394726.493999999</v>
      </c>
      <c r="L1" s="1">
        <f t="shared" si="0"/>
        <v>11394726.493999999</v>
      </c>
      <c r="M1" s="1" t="str">
        <f>M5</f>
        <v>一部把握</v>
      </c>
      <c r="N1" s="1">
        <f t="shared" si="0"/>
        <v>269</v>
      </c>
      <c r="O1" s="1">
        <f t="shared" si="0"/>
        <v>137</v>
      </c>
      <c r="P1" s="1">
        <f t="shared" si="0"/>
        <v>6733868.625</v>
      </c>
      <c r="Q1" s="1">
        <f t="shared" si="0"/>
        <v>393737.26499999996</v>
      </c>
      <c r="R1" s="1">
        <f>R5</f>
        <v>0</v>
      </c>
      <c r="S1" s="1">
        <f>S5</f>
        <v>0</v>
      </c>
    </row>
    <row r="2" spans="2:19" ht="13.5">
      <c r="B2" s="1117" t="s">
        <v>217</v>
      </c>
      <c r="C2" s="1118"/>
      <c r="D2" s="1118"/>
      <c r="E2" s="1118"/>
      <c r="F2" s="1118"/>
      <c r="G2" s="1118"/>
      <c r="H2" s="1119"/>
      <c r="I2" s="1117" t="s">
        <v>1868</v>
      </c>
      <c r="J2" s="1118"/>
      <c r="K2" s="1118"/>
      <c r="L2" s="1118"/>
      <c r="M2" s="1118"/>
      <c r="N2" s="1118"/>
      <c r="O2" s="1118"/>
      <c r="P2" s="1118"/>
      <c r="Q2" s="1119"/>
      <c r="R2" s="3"/>
      <c r="S2" s="4"/>
    </row>
    <row r="3" spans="1:19" ht="32.25" customHeight="1" hidden="1" thickBot="1">
      <c r="A3" s="5"/>
      <c r="B3" s="972"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973"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98" t="s">
        <v>895</v>
      </c>
      <c r="Q4" s="268" t="s">
        <v>896</v>
      </c>
      <c r="R4" s="17" t="s">
        <v>1866</v>
      </c>
      <c r="S4" s="41" t="s">
        <v>610</v>
      </c>
    </row>
    <row r="5" spans="1:19" ht="30" customHeight="1">
      <c r="A5" s="29" t="s">
        <v>1369</v>
      </c>
      <c r="B5" s="975" t="s">
        <v>2294</v>
      </c>
      <c r="C5" s="29">
        <v>1</v>
      </c>
      <c r="D5" s="29">
        <v>0</v>
      </c>
      <c r="E5" s="29">
        <v>0</v>
      </c>
      <c r="F5" s="29">
        <v>3</v>
      </c>
      <c r="G5" s="29">
        <v>0</v>
      </c>
      <c r="H5" s="29">
        <v>1</v>
      </c>
      <c r="I5" s="29">
        <v>0</v>
      </c>
      <c r="J5" s="29" t="s">
        <v>1861</v>
      </c>
      <c r="K5" s="149" t="s">
        <v>1861</v>
      </c>
      <c r="L5" s="149" t="s">
        <v>1861</v>
      </c>
      <c r="M5" s="30" t="s">
        <v>619</v>
      </c>
      <c r="N5" s="29" t="s">
        <v>1861</v>
      </c>
      <c r="O5" s="29" t="s">
        <v>1861</v>
      </c>
      <c r="P5" s="29" t="s">
        <v>1861</v>
      </c>
      <c r="Q5" s="29" t="s">
        <v>1861</v>
      </c>
      <c r="R5" s="727"/>
      <c r="S5" s="728"/>
    </row>
    <row r="6" spans="1:19" ht="30" customHeight="1">
      <c r="A6" s="29" t="s">
        <v>1369</v>
      </c>
      <c r="B6" s="975" t="s">
        <v>2295</v>
      </c>
      <c r="C6" s="29">
        <v>1</v>
      </c>
      <c r="D6" s="29">
        <v>0</v>
      </c>
      <c r="E6" s="29">
        <v>0</v>
      </c>
      <c r="F6" s="29">
        <v>30</v>
      </c>
      <c r="G6" s="29">
        <v>3</v>
      </c>
      <c r="H6" s="29">
        <v>0</v>
      </c>
      <c r="I6" s="29">
        <v>0</v>
      </c>
      <c r="J6" s="29" t="s">
        <v>60</v>
      </c>
      <c r="K6" s="149" t="s">
        <v>60</v>
      </c>
      <c r="L6" s="149" t="s">
        <v>60</v>
      </c>
      <c r="M6" s="31"/>
      <c r="N6" s="29" t="s">
        <v>60</v>
      </c>
      <c r="O6" s="29" t="s">
        <v>60</v>
      </c>
      <c r="P6" s="29" t="s">
        <v>60</v>
      </c>
      <c r="Q6" s="29" t="s">
        <v>60</v>
      </c>
      <c r="R6" s="665"/>
      <c r="S6" s="41"/>
    </row>
    <row r="7" spans="1:19" ht="30" customHeight="1">
      <c r="A7" s="29" t="s">
        <v>1369</v>
      </c>
      <c r="B7" s="975" t="s">
        <v>2296</v>
      </c>
      <c r="C7" s="29">
        <v>1</v>
      </c>
      <c r="D7" s="29">
        <v>0</v>
      </c>
      <c r="E7" s="29">
        <v>0</v>
      </c>
      <c r="F7" s="29">
        <v>19</v>
      </c>
      <c r="G7" s="29">
        <v>0</v>
      </c>
      <c r="H7" s="29">
        <v>2</v>
      </c>
      <c r="I7" s="29">
        <v>0</v>
      </c>
      <c r="J7" s="29" t="s">
        <v>66</v>
      </c>
      <c r="K7" s="149" t="s">
        <v>66</v>
      </c>
      <c r="L7" s="149" t="s">
        <v>66</v>
      </c>
      <c r="M7" s="31"/>
      <c r="N7" s="29" t="s">
        <v>66</v>
      </c>
      <c r="O7" s="29" t="s">
        <v>66</v>
      </c>
      <c r="P7" s="29" t="s">
        <v>66</v>
      </c>
      <c r="Q7" s="29" t="s">
        <v>66</v>
      </c>
      <c r="R7" s="665"/>
      <c r="S7" s="41"/>
    </row>
    <row r="8" spans="1:19" ht="30" customHeight="1">
      <c r="A8" s="29" t="s">
        <v>1369</v>
      </c>
      <c r="B8" s="975" t="s">
        <v>2297</v>
      </c>
      <c r="C8" s="29">
        <v>2</v>
      </c>
      <c r="D8" s="29">
        <v>1</v>
      </c>
      <c r="E8" s="29">
        <v>0</v>
      </c>
      <c r="F8" s="29">
        <v>153</v>
      </c>
      <c r="G8" s="29">
        <v>0</v>
      </c>
      <c r="H8" s="29">
        <v>3</v>
      </c>
      <c r="I8" s="29">
        <v>0</v>
      </c>
      <c r="J8" s="29" t="s">
        <v>2298</v>
      </c>
      <c r="K8" s="149" t="s">
        <v>2298</v>
      </c>
      <c r="L8" s="149" t="s">
        <v>2298</v>
      </c>
      <c r="M8" s="31"/>
      <c r="N8" s="29" t="s">
        <v>2298</v>
      </c>
      <c r="O8" s="29" t="s">
        <v>2298</v>
      </c>
      <c r="P8" s="29" t="s">
        <v>2298</v>
      </c>
      <c r="Q8" s="29" t="s">
        <v>2298</v>
      </c>
      <c r="R8" s="665"/>
      <c r="S8" s="41"/>
    </row>
    <row r="9" spans="1:19" ht="30" customHeight="1">
      <c r="A9" s="29" t="s">
        <v>1369</v>
      </c>
      <c r="B9" s="975" t="s">
        <v>2299</v>
      </c>
      <c r="C9" s="29">
        <v>1</v>
      </c>
      <c r="D9" s="29">
        <v>0</v>
      </c>
      <c r="E9" s="29">
        <v>1</v>
      </c>
      <c r="F9" s="29">
        <v>202</v>
      </c>
      <c r="G9" s="29">
        <v>5</v>
      </c>
      <c r="H9" s="29">
        <v>8</v>
      </c>
      <c r="I9" s="29">
        <v>7</v>
      </c>
      <c r="J9" s="29">
        <v>7</v>
      </c>
      <c r="K9" s="149">
        <v>2547435.142</v>
      </c>
      <c r="L9" s="149">
        <v>2547435.142</v>
      </c>
      <c r="M9" s="31" t="s">
        <v>2300</v>
      </c>
      <c r="N9" s="29">
        <v>36</v>
      </c>
      <c r="O9" s="29">
        <v>14</v>
      </c>
      <c r="P9" s="149">
        <v>179961.694</v>
      </c>
      <c r="Q9" s="149">
        <v>44173.541</v>
      </c>
      <c r="R9" s="149"/>
      <c r="S9" s="41"/>
    </row>
    <row r="10" spans="1:19" ht="30" customHeight="1">
      <c r="A10" s="29" t="s">
        <v>1369</v>
      </c>
      <c r="B10" s="975" t="s">
        <v>2301</v>
      </c>
      <c r="C10" s="29">
        <v>2</v>
      </c>
      <c r="D10" s="29">
        <v>1</v>
      </c>
      <c r="E10" s="29">
        <v>1</v>
      </c>
      <c r="F10" s="29">
        <v>14</v>
      </c>
      <c r="G10" s="29">
        <v>0</v>
      </c>
      <c r="H10" s="29">
        <v>3</v>
      </c>
      <c r="I10" s="29">
        <v>2</v>
      </c>
      <c r="J10" s="29">
        <v>2</v>
      </c>
      <c r="K10" s="149">
        <v>29409.52</v>
      </c>
      <c r="L10" s="149">
        <v>29409.52</v>
      </c>
      <c r="M10" s="31"/>
      <c r="N10" s="29" t="s">
        <v>2091</v>
      </c>
      <c r="O10" s="29" t="s">
        <v>2091</v>
      </c>
      <c r="P10" s="29" t="s">
        <v>2091</v>
      </c>
      <c r="Q10" s="29" t="s">
        <v>2091</v>
      </c>
      <c r="R10" s="665"/>
      <c r="S10" s="41"/>
    </row>
    <row r="11" spans="1:19" ht="30" customHeight="1">
      <c r="A11" s="29" t="s">
        <v>1369</v>
      </c>
      <c r="B11" s="975" t="s">
        <v>2302</v>
      </c>
      <c r="C11" s="29">
        <v>1</v>
      </c>
      <c r="D11" s="29">
        <v>1</v>
      </c>
      <c r="E11" s="29">
        <v>0</v>
      </c>
      <c r="F11" s="29">
        <v>3</v>
      </c>
      <c r="G11" s="29">
        <v>0</v>
      </c>
      <c r="H11" s="29">
        <v>0</v>
      </c>
      <c r="I11" s="29">
        <v>0</v>
      </c>
      <c r="J11" s="29" t="s">
        <v>2303</v>
      </c>
      <c r="K11" s="29" t="s">
        <v>2303</v>
      </c>
      <c r="L11" s="29" t="s">
        <v>2303</v>
      </c>
      <c r="M11" s="31"/>
      <c r="N11" s="29"/>
      <c r="O11" s="29"/>
      <c r="P11" s="149"/>
      <c r="Q11" s="149"/>
      <c r="R11" s="665"/>
      <c r="S11" s="41"/>
    </row>
    <row r="12" spans="1:19" ht="30" customHeight="1">
      <c r="A12" s="29" t="s">
        <v>1369</v>
      </c>
      <c r="B12" s="975" t="s">
        <v>2304</v>
      </c>
      <c r="C12" s="29">
        <v>1</v>
      </c>
      <c r="D12" s="29">
        <v>0</v>
      </c>
      <c r="E12" s="29">
        <v>0</v>
      </c>
      <c r="F12" s="29">
        <v>6</v>
      </c>
      <c r="G12" s="29">
        <v>0</v>
      </c>
      <c r="H12" s="29">
        <v>4</v>
      </c>
      <c r="I12" s="29">
        <v>2</v>
      </c>
      <c r="J12" s="29">
        <v>2</v>
      </c>
      <c r="K12" s="149">
        <v>189377</v>
      </c>
      <c r="L12" s="149">
        <v>189377</v>
      </c>
      <c r="M12" s="31" t="s">
        <v>2305</v>
      </c>
      <c r="N12" s="29">
        <v>13</v>
      </c>
      <c r="O12" s="29">
        <v>13</v>
      </c>
      <c r="P12" s="149">
        <v>20334.288</v>
      </c>
      <c r="Q12" s="149">
        <v>20334.288</v>
      </c>
      <c r="R12" s="665"/>
      <c r="S12" s="41"/>
    </row>
    <row r="13" spans="1:19" ht="30" customHeight="1">
      <c r="A13" s="29" t="s">
        <v>1369</v>
      </c>
      <c r="B13" s="975" t="s">
        <v>572</v>
      </c>
      <c r="C13" s="29">
        <v>1</v>
      </c>
      <c r="D13" s="29">
        <v>1</v>
      </c>
      <c r="E13" s="29">
        <v>0</v>
      </c>
      <c r="F13" s="29">
        <v>36</v>
      </c>
      <c r="G13" s="29">
        <v>0</v>
      </c>
      <c r="H13" s="29">
        <v>7</v>
      </c>
      <c r="I13" s="29">
        <v>14</v>
      </c>
      <c r="J13" s="29">
        <v>14</v>
      </c>
      <c r="K13" s="149">
        <v>238542.15</v>
      </c>
      <c r="L13" s="149">
        <v>238542.15</v>
      </c>
      <c r="M13" s="31" t="s">
        <v>2305</v>
      </c>
      <c r="N13" s="29">
        <v>0</v>
      </c>
      <c r="O13" s="29">
        <v>0</v>
      </c>
      <c r="P13" s="149">
        <v>0</v>
      </c>
      <c r="Q13" s="149">
        <v>0</v>
      </c>
      <c r="R13" s="665"/>
      <c r="S13" s="41"/>
    </row>
    <row r="14" spans="1:19" ht="30" customHeight="1">
      <c r="A14" s="29" t="s">
        <v>1369</v>
      </c>
      <c r="B14" s="975" t="s">
        <v>573</v>
      </c>
      <c r="C14" s="29">
        <v>1</v>
      </c>
      <c r="D14" s="29">
        <v>1</v>
      </c>
      <c r="E14" s="29">
        <v>0</v>
      </c>
      <c r="F14" s="29">
        <v>20</v>
      </c>
      <c r="G14" s="29">
        <v>0</v>
      </c>
      <c r="H14" s="29">
        <v>19</v>
      </c>
      <c r="I14" s="29">
        <v>21</v>
      </c>
      <c r="J14" s="29">
        <v>21</v>
      </c>
      <c r="K14" s="149">
        <v>62741</v>
      </c>
      <c r="L14" s="149">
        <v>62741</v>
      </c>
      <c r="M14" s="31" t="s">
        <v>574</v>
      </c>
      <c r="N14" s="29">
        <v>0</v>
      </c>
      <c r="O14" s="29">
        <v>0</v>
      </c>
      <c r="P14" s="149">
        <v>0</v>
      </c>
      <c r="Q14" s="149">
        <v>0</v>
      </c>
      <c r="R14" s="665"/>
      <c r="S14" s="41"/>
    </row>
    <row r="15" spans="1:19" ht="30" customHeight="1">
      <c r="A15" s="29" t="s">
        <v>1369</v>
      </c>
      <c r="B15" s="975" t="s">
        <v>575</v>
      </c>
      <c r="C15" s="29">
        <v>1</v>
      </c>
      <c r="D15" s="29">
        <v>1</v>
      </c>
      <c r="E15" s="29">
        <v>0</v>
      </c>
      <c r="F15" s="29">
        <v>22</v>
      </c>
      <c r="G15" s="29">
        <v>0</v>
      </c>
      <c r="H15" s="29">
        <v>22</v>
      </c>
      <c r="I15" s="29">
        <v>9</v>
      </c>
      <c r="J15" s="29">
        <v>9</v>
      </c>
      <c r="K15" s="149">
        <v>5910635</v>
      </c>
      <c r="L15" s="149">
        <v>5910635</v>
      </c>
      <c r="M15" s="31"/>
      <c r="N15" s="29">
        <v>62</v>
      </c>
      <c r="O15" s="29">
        <v>0</v>
      </c>
      <c r="P15" s="149">
        <v>5693693.308</v>
      </c>
      <c r="Q15" s="149">
        <v>0</v>
      </c>
      <c r="R15" s="665"/>
      <c r="S15" s="41"/>
    </row>
    <row r="16" spans="1:19" ht="30" customHeight="1">
      <c r="A16" s="29" t="s">
        <v>1369</v>
      </c>
      <c r="B16" s="975" t="s">
        <v>576</v>
      </c>
      <c r="C16" s="29">
        <v>1</v>
      </c>
      <c r="D16" s="29">
        <v>0</v>
      </c>
      <c r="E16" s="29">
        <v>1</v>
      </c>
      <c r="F16" s="29">
        <v>19</v>
      </c>
      <c r="G16" s="29">
        <v>1</v>
      </c>
      <c r="H16" s="29">
        <v>0</v>
      </c>
      <c r="I16" s="29">
        <v>1</v>
      </c>
      <c r="J16" s="29">
        <v>1</v>
      </c>
      <c r="K16" s="149">
        <v>1347853.831</v>
      </c>
      <c r="L16" s="149">
        <v>1347853.831</v>
      </c>
      <c r="M16" s="31"/>
      <c r="N16" s="29">
        <v>48</v>
      </c>
      <c r="O16" s="29">
        <v>20</v>
      </c>
      <c r="P16" s="149">
        <v>586318.7</v>
      </c>
      <c r="Q16" s="149">
        <v>221847.32</v>
      </c>
      <c r="R16" s="665"/>
      <c r="S16" s="41"/>
    </row>
    <row r="17" spans="1:19" ht="30" customHeight="1">
      <c r="A17" s="29" t="s">
        <v>1369</v>
      </c>
      <c r="B17" s="975" t="s">
        <v>577</v>
      </c>
      <c r="C17" s="29">
        <v>1</v>
      </c>
      <c r="D17" s="29">
        <v>1</v>
      </c>
      <c r="E17" s="29">
        <v>0</v>
      </c>
      <c r="F17" s="29">
        <v>17</v>
      </c>
      <c r="G17" s="29">
        <v>0</v>
      </c>
      <c r="H17" s="29">
        <v>5</v>
      </c>
      <c r="I17" s="29">
        <v>4</v>
      </c>
      <c r="J17" s="29">
        <v>4</v>
      </c>
      <c r="K17" s="149">
        <v>84355.95</v>
      </c>
      <c r="L17" s="149">
        <v>84355.95</v>
      </c>
      <c r="M17" s="31" t="s">
        <v>578</v>
      </c>
      <c r="N17" s="29">
        <v>3</v>
      </c>
      <c r="O17" s="29">
        <v>3</v>
      </c>
      <c r="P17" s="149">
        <v>2059</v>
      </c>
      <c r="Q17" s="149">
        <v>2059</v>
      </c>
      <c r="R17" s="665"/>
      <c r="S17" s="41"/>
    </row>
    <row r="18" spans="1:19" ht="30" customHeight="1">
      <c r="A18" s="29" t="s">
        <v>1369</v>
      </c>
      <c r="B18" s="975" t="s">
        <v>579</v>
      </c>
      <c r="C18" s="29">
        <v>1</v>
      </c>
      <c r="D18" s="29">
        <v>1</v>
      </c>
      <c r="E18" s="29">
        <v>0</v>
      </c>
      <c r="F18" s="29">
        <v>3</v>
      </c>
      <c r="G18" s="29">
        <v>0</v>
      </c>
      <c r="H18" s="29">
        <v>3</v>
      </c>
      <c r="I18" s="29">
        <v>0</v>
      </c>
      <c r="J18" s="29" t="s">
        <v>2303</v>
      </c>
      <c r="K18" s="29" t="s">
        <v>2303</v>
      </c>
      <c r="L18" s="29" t="s">
        <v>2303</v>
      </c>
      <c r="M18" s="31"/>
      <c r="N18" s="29" t="s">
        <v>2303</v>
      </c>
      <c r="O18" s="29" t="s">
        <v>2303</v>
      </c>
      <c r="P18" s="29" t="s">
        <v>2303</v>
      </c>
      <c r="Q18" s="29" t="s">
        <v>2303</v>
      </c>
      <c r="R18" s="665"/>
      <c r="S18" s="41"/>
    </row>
    <row r="19" spans="1:19" ht="30" customHeight="1">
      <c r="A19" s="29" t="s">
        <v>1369</v>
      </c>
      <c r="B19" s="975" t="s">
        <v>580</v>
      </c>
      <c r="C19" s="29">
        <v>1</v>
      </c>
      <c r="D19" s="29">
        <v>0</v>
      </c>
      <c r="E19" s="29">
        <v>0</v>
      </c>
      <c r="F19" s="29">
        <v>11</v>
      </c>
      <c r="G19" s="29">
        <v>0</v>
      </c>
      <c r="H19" s="29">
        <v>0</v>
      </c>
      <c r="I19" s="29">
        <v>1</v>
      </c>
      <c r="J19" s="29">
        <v>1</v>
      </c>
      <c r="K19" s="149">
        <v>129017.25</v>
      </c>
      <c r="L19" s="149">
        <v>129017.25</v>
      </c>
      <c r="M19" s="31" t="s">
        <v>1348</v>
      </c>
      <c r="N19" s="29">
        <v>8</v>
      </c>
      <c r="O19" s="29">
        <v>6</v>
      </c>
      <c r="P19" s="149">
        <v>14638.89</v>
      </c>
      <c r="Q19" s="149">
        <v>3834.39</v>
      </c>
      <c r="R19" s="665"/>
      <c r="S19" s="41"/>
    </row>
    <row r="20" spans="1:19" ht="30" customHeight="1">
      <c r="A20" s="29" t="s">
        <v>1369</v>
      </c>
      <c r="B20" s="975" t="s">
        <v>581</v>
      </c>
      <c r="C20" s="29">
        <v>0</v>
      </c>
      <c r="D20" s="29">
        <v>0</v>
      </c>
      <c r="E20" s="29">
        <v>0</v>
      </c>
      <c r="F20" s="29">
        <v>4</v>
      </c>
      <c r="G20" s="29">
        <v>0</v>
      </c>
      <c r="H20" s="29">
        <v>0</v>
      </c>
      <c r="I20" s="29">
        <v>0</v>
      </c>
      <c r="J20" s="29" t="s">
        <v>2303</v>
      </c>
      <c r="K20" s="29" t="s">
        <v>2303</v>
      </c>
      <c r="L20" s="29" t="s">
        <v>2303</v>
      </c>
      <c r="M20" s="31"/>
      <c r="N20" s="29" t="s">
        <v>2303</v>
      </c>
      <c r="O20" s="29" t="s">
        <v>2303</v>
      </c>
      <c r="P20" s="29" t="s">
        <v>2303</v>
      </c>
      <c r="Q20" s="29" t="s">
        <v>2303</v>
      </c>
      <c r="R20" s="665"/>
      <c r="S20" s="41"/>
    </row>
    <row r="21" spans="1:19" ht="30" customHeight="1">
      <c r="A21" s="29" t="s">
        <v>1369</v>
      </c>
      <c r="B21" s="975" t="s">
        <v>582</v>
      </c>
      <c r="C21" s="29">
        <v>0</v>
      </c>
      <c r="D21" s="29">
        <v>0</v>
      </c>
      <c r="E21" s="29">
        <v>0</v>
      </c>
      <c r="F21" s="29">
        <v>7</v>
      </c>
      <c r="G21" s="29">
        <v>0</v>
      </c>
      <c r="H21" s="29">
        <v>0</v>
      </c>
      <c r="I21" s="29">
        <v>0</v>
      </c>
      <c r="J21" s="29" t="s">
        <v>2303</v>
      </c>
      <c r="K21" s="29" t="s">
        <v>2303</v>
      </c>
      <c r="L21" s="29" t="s">
        <v>2303</v>
      </c>
      <c r="M21" s="31"/>
      <c r="N21" s="29" t="s">
        <v>2303</v>
      </c>
      <c r="O21" s="29" t="s">
        <v>2303</v>
      </c>
      <c r="P21" s="29" t="s">
        <v>2303</v>
      </c>
      <c r="Q21" s="29" t="s">
        <v>2303</v>
      </c>
      <c r="R21" s="665"/>
      <c r="S21" s="41"/>
    </row>
    <row r="22" spans="1:19" ht="30" customHeight="1">
      <c r="A22" s="29" t="s">
        <v>1369</v>
      </c>
      <c r="B22" s="975" t="s">
        <v>583</v>
      </c>
      <c r="C22" s="29">
        <v>0</v>
      </c>
      <c r="D22" s="29">
        <v>0</v>
      </c>
      <c r="E22" s="29">
        <v>0</v>
      </c>
      <c r="F22" s="29">
        <v>7</v>
      </c>
      <c r="G22" s="29">
        <v>0</v>
      </c>
      <c r="H22" s="29">
        <v>0</v>
      </c>
      <c r="I22" s="29">
        <v>0</v>
      </c>
      <c r="J22" s="29" t="s">
        <v>2303</v>
      </c>
      <c r="K22" s="29" t="s">
        <v>2303</v>
      </c>
      <c r="L22" s="29" t="s">
        <v>2303</v>
      </c>
      <c r="M22" s="31"/>
      <c r="N22" s="29" t="s">
        <v>2303</v>
      </c>
      <c r="O22" s="29" t="s">
        <v>2303</v>
      </c>
      <c r="P22" s="29" t="s">
        <v>2303</v>
      </c>
      <c r="Q22" s="29" t="s">
        <v>2303</v>
      </c>
      <c r="R22" s="665"/>
      <c r="S22" s="41"/>
    </row>
    <row r="23" spans="1:19" ht="30" customHeight="1">
      <c r="A23" s="29" t="s">
        <v>1369</v>
      </c>
      <c r="B23" s="975" t="s">
        <v>584</v>
      </c>
      <c r="C23" s="29">
        <v>1</v>
      </c>
      <c r="D23" s="29">
        <v>0</v>
      </c>
      <c r="E23" s="29">
        <v>0</v>
      </c>
      <c r="F23" s="29">
        <v>41</v>
      </c>
      <c r="G23" s="29">
        <v>3</v>
      </c>
      <c r="H23" s="29">
        <v>4</v>
      </c>
      <c r="I23" s="29">
        <v>13</v>
      </c>
      <c r="J23" s="29">
        <v>13</v>
      </c>
      <c r="K23" s="149">
        <v>587429.809</v>
      </c>
      <c r="L23" s="149">
        <v>587429.809</v>
      </c>
      <c r="M23" s="31" t="s">
        <v>585</v>
      </c>
      <c r="N23" s="29">
        <v>55</v>
      </c>
      <c r="O23" s="29">
        <v>38</v>
      </c>
      <c r="P23" s="149">
        <v>183029.513</v>
      </c>
      <c r="Q23" s="149">
        <v>50488.562</v>
      </c>
      <c r="R23" s="665"/>
      <c r="S23" s="41"/>
    </row>
    <row r="24" spans="1:19" ht="30" customHeight="1">
      <c r="A24" s="29" t="s">
        <v>1369</v>
      </c>
      <c r="B24" s="975" t="s">
        <v>586</v>
      </c>
      <c r="C24" s="29">
        <v>1</v>
      </c>
      <c r="D24" s="29">
        <v>1</v>
      </c>
      <c r="E24" s="29">
        <v>0</v>
      </c>
      <c r="F24" s="29">
        <v>6</v>
      </c>
      <c r="G24" s="29">
        <v>1</v>
      </c>
      <c r="H24" s="29">
        <v>0</v>
      </c>
      <c r="I24" s="29">
        <v>0</v>
      </c>
      <c r="J24" s="29">
        <v>0</v>
      </c>
      <c r="K24" s="149">
        <v>0</v>
      </c>
      <c r="L24" s="149">
        <v>0</v>
      </c>
      <c r="M24" s="31"/>
      <c r="N24" s="29"/>
      <c r="O24" s="29"/>
      <c r="P24" s="149"/>
      <c r="Q24" s="149"/>
      <c r="R24" s="665"/>
      <c r="S24" s="41"/>
    </row>
    <row r="25" spans="1:19" ht="30" customHeight="1">
      <c r="A25" s="29" t="s">
        <v>1369</v>
      </c>
      <c r="B25" s="975" t="s">
        <v>587</v>
      </c>
      <c r="C25" s="29">
        <v>2</v>
      </c>
      <c r="D25" s="29">
        <v>1</v>
      </c>
      <c r="E25" s="29">
        <v>1</v>
      </c>
      <c r="F25" s="29">
        <v>13</v>
      </c>
      <c r="G25" s="29">
        <v>0</v>
      </c>
      <c r="H25" s="29">
        <v>2</v>
      </c>
      <c r="I25" s="29">
        <v>4</v>
      </c>
      <c r="J25" s="29">
        <v>4</v>
      </c>
      <c r="K25" s="149">
        <v>129098.569</v>
      </c>
      <c r="L25" s="149">
        <v>129098.569</v>
      </c>
      <c r="M25" s="31" t="s">
        <v>2305</v>
      </c>
      <c r="N25" s="29">
        <v>35</v>
      </c>
      <c r="O25" s="29">
        <v>34</v>
      </c>
      <c r="P25" s="149">
        <v>28215.592</v>
      </c>
      <c r="Q25" s="149">
        <v>25382.524</v>
      </c>
      <c r="R25" s="665"/>
      <c r="S25" s="41"/>
    </row>
    <row r="26" spans="1:19" ht="30" customHeight="1">
      <c r="A26" s="29" t="s">
        <v>1369</v>
      </c>
      <c r="B26" s="976" t="s">
        <v>588</v>
      </c>
      <c r="C26" s="29">
        <v>1</v>
      </c>
      <c r="D26" s="29">
        <v>1</v>
      </c>
      <c r="E26" s="29">
        <v>0</v>
      </c>
      <c r="F26" s="29">
        <v>4</v>
      </c>
      <c r="G26" s="29">
        <v>0</v>
      </c>
      <c r="H26" s="29">
        <v>0</v>
      </c>
      <c r="I26" s="29">
        <v>2</v>
      </c>
      <c r="J26" s="29">
        <v>2</v>
      </c>
      <c r="K26" s="149">
        <v>17365.95</v>
      </c>
      <c r="L26" s="149">
        <v>17365.95</v>
      </c>
      <c r="M26" s="31" t="s">
        <v>2235</v>
      </c>
      <c r="N26" s="29">
        <v>8</v>
      </c>
      <c r="O26" s="29">
        <v>8</v>
      </c>
      <c r="P26" s="149">
        <v>3081.64</v>
      </c>
      <c r="Q26" s="149">
        <v>3081.64</v>
      </c>
      <c r="R26" s="665"/>
      <c r="S26" s="41"/>
    </row>
    <row r="27" spans="1:19" ht="30" customHeight="1">
      <c r="A27" s="29" t="s">
        <v>1369</v>
      </c>
      <c r="B27" s="977" t="s">
        <v>589</v>
      </c>
      <c r="C27" s="29">
        <v>1</v>
      </c>
      <c r="D27" s="29">
        <v>1</v>
      </c>
      <c r="E27" s="29">
        <v>0</v>
      </c>
      <c r="F27" s="29">
        <v>3</v>
      </c>
      <c r="G27" s="29">
        <v>0</v>
      </c>
      <c r="H27" s="29">
        <v>0</v>
      </c>
      <c r="I27" s="29">
        <v>0</v>
      </c>
      <c r="J27" s="29">
        <v>0</v>
      </c>
      <c r="K27" s="149">
        <v>0</v>
      </c>
      <c r="L27" s="149">
        <v>0</v>
      </c>
      <c r="M27" s="31" t="s">
        <v>2305</v>
      </c>
      <c r="N27" s="29">
        <v>0</v>
      </c>
      <c r="O27" s="29">
        <v>0</v>
      </c>
      <c r="P27" s="149">
        <v>0</v>
      </c>
      <c r="Q27" s="149">
        <v>0</v>
      </c>
      <c r="R27" s="665"/>
      <c r="S27" s="41"/>
    </row>
    <row r="28" spans="1:19" ht="30" customHeight="1">
      <c r="A28" s="29" t="s">
        <v>1369</v>
      </c>
      <c r="B28" s="975" t="s">
        <v>590</v>
      </c>
      <c r="C28" s="29">
        <v>3</v>
      </c>
      <c r="D28" s="29">
        <v>1</v>
      </c>
      <c r="E28" s="29">
        <v>0</v>
      </c>
      <c r="F28" s="29">
        <v>46</v>
      </c>
      <c r="G28" s="29">
        <v>2</v>
      </c>
      <c r="H28" s="29">
        <v>17</v>
      </c>
      <c r="I28" s="29">
        <v>3</v>
      </c>
      <c r="J28" s="29">
        <v>3</v>
      </c>
      <c r="K28" s="149">
        <v>3539</v>
      </c>
      <c r="L28" s="149">
        <v>3539</v>
      </c>
      <c r="M28" s="31"/>
      <c r="N28" s="29" t="s">
        <v>2303</v>
      </c>
      <c r="O28" s="29" t="s">
        <v>2303</v>
      </c>
      <c r="P28" s="29" t="s">
        <v>2303</v>
      </c>
      <c r="Q28" s="29" t="s">
        <v>2303</v>
      </c>
      <c r="R28" s="665"/>
      <c r="S28" s="41"/>
    </row>
    <row r="29" spans="1:19" ht="30" customHeight="1">
      <c r="A29" s="29" t="s">
        <v>1369</v>
      </c>
      <c r="B29" s="975" t="s">
        <v>591</v>
      </c>
      <c r="C29" s="29">
        <v>2</v>
      </c>
      <c r="D29" s="29">
        <v>0</v>
      </c>
      <c r="E29" s="29">
        <v>1</v>
      </c>
      <c r="F29" s="29">
        <v>7</v>
      </c>
      <c r="G29" s="29">
        <v>0</v>
      </c>
      <c r="H29" s="29">
        <v>1</v>
      </c>
      <c r="I29" s="29">
        <v>0</v>
      </c>
      <c r="J29" s="29">
        <v>0</v>
      </c>
      <c r="K29" s="149">
        <v>0</v>
      </c>
      <c r="L29" s="149">
        <v>0</v>
      </c>
      <c r="M29" s="31"/>
      <c r="N29" s="29"/>
      <c r="O29" s="29"/>
      <c r="P29" s="149"/>
      <c r="Q29" s="149"/>
      <c r="R29" s="665"/>
      <c r="S29" s="41"/>
    </row>
    <row r="30" spans="1:19" ht="30" customHeight="1">
      <c r="A30" s="29" t="s">
        <v>1369</v>
      </c>
      <c r="B30" s="975" t="s">
        <v>592</v>
      </c>
      <c r="C30" s="29">
        <v>1</v>
      </c>
      <c r="D30" s="29">
        <v>0</v>
      </c>
      <c r="E30" s="29">
        <v>0</v>
      </c>
      <c r="F30" s="29">
        <v>1</v>
      </c>
      <c r="G30" s="29">
        <v>0</v>
      </c>
      <c r="H30" s="29">
        <v>0</v>
      </c>
      <c r="I30" s="29">
        <v>0</v>
      </c>
      <c r="J30" s="29">
        <v>0</v>
      </c>
      <c r="K30" s="149"/>
      <c r="L30" s="149"/>
      <c r="M30" s="31"/>
      <c r="N30" s="29"/>
      <c r="O30" s="29"/>
      <c r="P30" s="149"/>
      <c r="Q30" s="149"/>
      <c r="R30" s="665"/>
      <c r="S30" s="41"/>
    </row>
    <row r="31" spans="1:19" ht="30" customHeight="1">
      <c r="A31" s="29" t="s">
        <v>1369</v>
      </c>
      <c r="B31" s="975" t="s">
        <v>593</v>
      </c>
      <c r="C31" s="29">
        <v>1</v>
      </c>
      <c r="D31" s="29">
        <v>1</v>
      </c>
      <c r="E31" s="29">
        <v>0</v>
      </c>
      <c r="F31" s="29">
        <v>5</v>
      </c>
      <c r="G31" s="29">
        <v>1</v>
      </c>
      <c r="H31" s="29">
        <v>1</v>
      </c>
      <c r="I31" s="29">
        <v>0</v>
      </c>
      <c r="J31" s="29">
        <v>0</v>
      </c>
      <c r="K31" s="149">
        <v>0</v>
      </c>
      <c r="L31" s="149">
        <v>0</v>
      </c>
      <c r="M31" s="31"/>
      <c r="N31" s="29"/>
      <c r="O31" s="29"/>
      <c r="P31" s="149"/>
      <c r="Q31" s="149"/>
      <c r="R31" s="665"/>
      <c r="S31" s="41"/>
    </row>
    <row r="32" spans="1:19" ht="30" customHeight="1">
      <c r="A32" s="29" t="s">
        <v>1369</v>
      </c>
      <c r="B32" s="975" t="s">
        <v>594</v>
      </c>
      <c r="C32" s="29">
        <v>1</v>
      </c>
      <c r="D32" s="29">
        <v>0</v>
      </c>
      <c r="E32" s="29">
        <v>0</v>
      </c>
      <c r="F32" s="29">
        <v>3</v>
      </c>
      <c r="G32" s="29">
        <v>1</v>
      </c>
      <c r="H32" s="29">
        <v>0</v>
      </c>
      <c r="I32" s="29">
        <v>1</v>
      </c>
      <c r="J32" s="29">
        <v>1</v>
      </c>
      <c r="K32" s="149">
        <v>16856.493</v>
      </c>
      <c r="L32" s="149">
        <v>16856.493</v>
      </c>
      <c r="M32" s="31"/>
      <c r="N32" s="29">
        <v>0</v>
      </c>
      <c r="O32" s="29">
        <v>0</v>
      </c>
      <c r="P32" s="149">
        <v>0</v>
      </c>
      <c r="Q32" s="149">
        <v>0</v>
      </c>
      <c r="R32" s="665"/>
      <c r="S32" s="41"/>
    </row>
    <row r="33" spans="1:19" ht="30" customHeight="1">
      <c r="A33" s="29" t="s">
        <v>1369</v>
      </c>
      <c r="B33" s="975" t="s">
        <v>595</v>
      </c>
      <c r="C33" s="29">
        <v>1</v>
      </c>
      <c r="D33" s="29">
        <v>0</v>
      </c>
      <c r="E33" s="29">
        <v>0</v>
      </c>
      <c r="F33" s="29">
        <v>5</v>
      </c>
      <c r="G33" s="29">
        <v>1</v>
      </c>
      <c r="H33" s="29">
        <v>2</v>
      </c>
      <c r="I33" s="29">
        <v>0</v>
      </c>
      <c r="J33" s="29">
        <v>0</v>
      </c>
      <c r="K33" s="149">
        <v>0</v>
      </c>
      <c r="L33" s="149">
        <v>0</v>
      </c>
      <c r="M33" s="31"/>
      <c r="N33" s="29">
        <v>0</v>
      </c>
      <c r="O33" s="29">
        <v>0</v>
      </c>
      <c r="P33" s="149">
        <v>0</v>
      </c>
      <c r="Q33" s="149">
        <v>0</v>
      </c>
      <c r="R33" s="665"/>
      <c r="S33" s="41"/>
    </row>
    <row r="34" spans="1:19" ht="30" customHeight="1">
      <c r="A34" s="29" t="s">
        <v>1369</v>
      </c>
      <c r="B34" s="975" t="s">
        <v>855</v>
      </c>
      <c r="C34" s="29">
        <v>1</v>
      </c>
      <c r="D34" s="29">
        <v>0</v>
      </c>
      <c r="E34" s="29">
        <v>0</v>
      </c>
      <c r="F34" s="29">
        <v>1</v>
      </c>
      <c r="G34" s="29">
        <v>0</v>
      </c>
      <c r="H34" s="29">
        <v>0</v>
      </c>
      <c r="I34" s="29">
        <v>0</v>
      </c>
      <c r="J34" s="29">
        <v>0</v>
      </c>
      <c r="K34" s="149">
        <v>0</v>
      </c>
      <c r="L34" s="149">
        <v>0</v>
      </c>
      <c r="M34" s="31" t="s">
        <v>2305</v>
      </c>
      <c r="N34" s="29">
        <v>0</v>
      </c>
      <c r="O34" s="29">
        <v>0</v>
      </c>
      <c r="P34" s="149">
        <v>0</v>
      </c>
      <c r="Q34" s="149">
        <v>0</v>
      </c>
      <c r="R34" s="665"/>
      <c r="S34" s="41"/>
    </row>
    <row r="35" spans="1:19" ht="30" customHeight="1">
      <c r="A35" s="29" t="s">
        <v>1369</v>
      </c>
      <c r="B35" s="975" t="s">
        <v>856</v>
      </c>
      <c r="C35" s="29">
        <v>1</v>
      </c>
      <c r="D35" s="29">
        <v>1</v>
      </c>
      <c r="E35" s="29">
        <v>0</v>
      </c>
      <c r="F35" s="29">
        <v>5</v>
      </c>
      <c r="G35" s="29">
        <v>2</v>
      </c>
      <c r="H35" s="29">
        <v>0</v>
      </c>
      <c r="I35" s="29">
        <v>1</v>
      </c>
      <c r="J35" s="29">
        <v>1</v>
      </c>
      <c r="K35" s="149">
        <v>991.83</v>
      </c>
      <c r="L35" s="149">
        <v>991.83</v>
      </c>
      <c r="M35" s="31" t="s">
        <v>1348</v>
      </c>
      <c r="N35" s="29">
        <v>0</v>
      </c>
      <c r="O35" s="29">
        <v>0</v>
      </c>
      <c r="P35" s="149">
        <v>0</v>
      </c>
      <c r="Q35" s="149">
        <v>0</v>
      </c>
      <c r="R35" s="665"/>
      <c r="S35" s="41"/>
    </row>
    <row r="36" spans="1:19" ht="30" customHeight="1">
      <c r="A36" s="29" t="s">
        <v>1369</v>
      </c>
      <c r="B36" s="975" t="s">
        <v>857</v>
      </c>
      <c r="C36" s="29">
        <v>1</v>
      </c>
      <c r="D36" s="29">
        <v>1</v>
      </c>
      <c r="E36" s="29">
        <v>0</v>
      </c>
      <c r="F36" s="29">
        <v>8</v>
      </c>
      <c r="G36" s="29">
        <v>1</v>
      </c>
      <c r="H36" s="29">
        <v>0</v>
      </c>
      <c r="I36" s="29">
        <v>1</v>
      </c>
      <c r="J36" s="29">
        <v>1</v>
      </c>
      <c r="K36" s="149">
        <v>5221</v>
      </c>
      <c r="L36" s="149">
        <v>5221</v>
      </c>
      <c r="M36" s="31" t="s">
        <v>2305</v>
      </c>
      <c r="N36" s="29">
        <v>0</v>
      </c>
      <c r="O36" s="29">
        <v>0</v>
      </c>
      <c r="P36" s="149">
        <v>0</v>
      </c>
      <c r="Q36" s="149">
        <v>0</v>
      </c>
      <c r="R36" s="665"/>
      <c r="S36" s="41"/>
    </row>
    <row r="37" spans="1:19" ht="30" customHeight="1">
      <c r="A37" s="29" t="s">
        <v>1369</v>
      </c>
      <c r="B37" s="975" t="s">
        <v>858</v>
      </c>
      <c r="C37" s="29">
        <v>1</v>
      </c>
      <c r="D37" s="29">
        <v>0</v>
      </c>
      <c r="E37" s="29">
        <v>0</v>
      </c>
      <c r="F37" s="29">
        <v>0</v>
      </c>
      <c r="G37" s="29">
        <v>0</v>
      </c>
      <c r="H37" s="29">
        <v>0</v>
      </c>
      <c r="I37" s="29">
        <v>0</v>
      </c>
      <c r="J37" s="29">
        <v>0</v>
      </c>
      <c r="K37" s="149">
        <v>0</v>
      </c>
      <c r="L37" s="149">
        <v>0</v>
      </c>
      <c r="M37" s="31" t="s">
        <v>859</v>
      </c>
      <c r="N37" s="29"/>
      <c r="O37" s="29"/>
      <c r="P37" s="149">
        <v>0</v>
      </c>
      <c r="Q37" s="149">
        <v>0</v>
      </c>
      <c r="R37" s="665"/>
      <c r="S37" s="41"/>
    </row>
    <row r="38" spans="1:19" ht="30" customHeight="1">
      <c r="A38" s="29" t="s">
        <v>1369</v>
      </c>
      <c r="B38" s="975" t="s">
        <v>860</v>
      </c>
      <c r="C38" s="29">
        <v>1</v>
      </c>
      <c r="D38" s="29">
        <v>0</v>
      </c>
      <c r="E38" s="29">
        <v>0</v>
      </c>
      <c r="F38" s="29">
        <v>10</v>
      </c>
      <c r="G38" s="29">
        <v>0</v>
      </c>
      <c r="H38" s="29">
        <v>0</v>
      </c>
      <c r="I38" s="29">
        <v>0</v>
      </c>
      <c r="J38" s="29" t="s">
        <v>2303</v>
      </c>
      <c r="K38" s="29" t="s">
        <v>2303</v>
      </c>
      <c r="L38" s="29" t="s">
        <v>2303</v>
      </c>
      <c r="M38" s="31"/>
      <c r="N38" s="29" t="s">
        <v>2303</v>
      </c>
      <c r="O38" s="29" t="s">
        <v>2303</v>
      </c>
      <c r="P38" s="29" t="s">
        <v>2303</v>
      </c>
      <c r="Q38" s="29" t="s">
        <v>2303</v>
      </c>
      <c r="R38" s="665"/>
      <c r="S38" s="41"/>
    </row>
    <row r="39" spans="1:19" ht="30" customHeight="1">
      <c r="A39" s="29" t="s">
        <v>1369</v>
      </c>
      <c r="B39" s="975" t="s">
        <v>861</v>
      </c>
      <c r="C39" s="29">
        <v>1</v>
      </c>
      <c r="D39" s="29">
        <v>1</v>
      </c>
      <c r="E39" s="29">
        <v>0</v>
      </c>
      <c r="F39" s="29">
        <v>14</v>
      </c>
      <c r="G39" s="29">
        <v>8</v>
      </c>
      <c r="H39" s="29">
        <v>4</v>
      </c>
      <c r="I39" s="29">
        <v>2</v>
      </c>
      <c r="J39" s="29">
        <v>2</v>
      </c>
      <c r="K39" s="149">
        <v>90020</v>
      </c>
      <c r="L39" s="149">
        <v>90020</v>
      </c>
      <c r="M39" s="31"/>
      <c r="N39" s="29">
        <v>1</v>
      </c>
      <c r="O39" s="29">
        <v>1</v>
      </c>
      <c r="P39" s="149">
        <v>22536</v>
      </c>
      <c r="Q39" s="149">
        <v>22536</v>
      </c>
      <c r="R39" s="665"/>
      <c r="S39" s="41"/>
    </row>
    <row r="40" spans="1:19" ht="30" customHeight="1">
      <c r="A40" s="29" t="s">
        <v>1369</v>
      </c>
      <c r="B40" s="975" t="s">
        <v>862</v>
      </c>
      <c r="C40" s="29">
        <v>0</v>
      </c>
      <c r="D40" s="29">
        <v>0</v>
      </c>
      <c r="E40" s="29">
        <v>0</v>
      </c>
      <c r="F40" s="29">
        <v>2</v>
      </c>
      <c r="G40" s="29">
        <v>1</v>
      </c>
      <c r="H40" s="29">
        <v>1</v>
      </c>
      <c r="I40" s="29">
        <v>1</v>
      </c>
      <c r="J40" s="29">
        <v>1</v>
      </c>
      <c r="K40" s="149">
        <v>2837</v>
      </c>
      <c r="L40" s="149">
        <v>2837</v>
      </c>
      <c r="M40" s="31"/>
      <c r="N40" s="29">
        <v>0</v>
      </c>
      <c r="O40" s="29">
        <v>0</v>
      </c>
      <c r="P40" s="149">
        <v>0</v>
      </c>
      <c r="Q40" s="149">
        <v>0</v>
      </c>
      <c r="R40" s="665"/>
      <c r="S40" s="41"/>
    </row>
    <row r="41" spans="1:19" ht="30" customHeight="1">
      <c r="A41" s="29" t="s">
        <v>1369</v>
      </c>
      <c r="B41" s="975" t="s">
        <v>863</v>
      </c>
      <c r="C41" s="29">
        <v>0</v>
      </c>
      <c r="D41" s="29">
        <v>0</v>
      </c>
      <c r="E41" s="29">
        <v>0</v>
      </c>
      <c r="F41" s="29">
        <v>1</v>
      </c>
      <c r="G41" s="29">
        <v>0</v>
      </c>
      <c r="H41" s="29">
        <v>0</v>
      </c>
      <c r="I41" s="29">
        <v>0</v>
      </c>
      <c r="J41" s="29">
        <v>0</v>
      </c>
      <c r="K41" s="149">
        <v>0</v>
      </c>
      <c r="L41" s="149">
        <v>0</v>
      </c>
      <c r="M41" s="31"/>
      <c r="N41" s="29"/>
      <c r="O41" s="29"/>
      <c r="P41" s="149"/>
      <c r="Q41" s="149"/>
      <c r="R41" s="665"/>
      <c r="S41" s="41"/>
    </row>
    <row r="42" spans="1:19" ht="30" customHeight="1" thickBot="1">
      <c r="A42" s="29" t="s">
        <v>1369</v>
      </c>
      <c r="B42" s="978" t="s">
        <v>864</v>
      </c>
      <c r="C42" s="234">
        <v>0</v>
      </c>
      <c r="D42" s="234">
        <v>0</v>
      </c>
      <c r="E42" s="234">
        <v>0</v>
      </c>
      <c r="F42" s="234">
        <v>2</v>
      </c>
      <c r="G42" s="234">
        <v>2</v>
      </c>
      <c r="H42" s="234">
        <v>0</v>
      </c>
      <c r="I42" s="234">
        <v>1</v>
      </c>
      <c r="J42" s="234">
        <v>1</v>
      </c>
      <c r="K42" s="149">
        <v>2000</v>
      </c>
      <c r="L42" s="149">
        <v>2000</v>
      </c>
      <c r="M42" s="666" t="s">
        <v>2305</v>
      </c>
      <c r="N42" s="234">
        <v>0</v>
      </c>
      <c r="O42" s="234">
        <v>0</v>
      </c>
      <c r="P42" s="149">
        <v>0</v>
      </c>
      <c r="Q42" s="149">
        <v>0</v>
      </c>
      <c r="R42" s="667"/>
      <c r="S42" s="440"/>
    </row>
    <row r="43" ht="15" thickBot="1"/>
    <row r="44" spans="2:17" ht="15" thickBot="1">
      <c r="B44" s="974" t="s">
        <v>256</v>
      </c>
      <c r="C44" s="668">
        <f aca="true" t="shared" si="1" ref="C44:J44">SUM(C5:C42)</f>
        <v>38</v>
      </c>
      <c r="D44" s="668">
        <f t="shared" si="1"/>
        <v>17</v>
      </c>
      <c r="E44" s="668">
        <f t="shared" si="1"/>
        <v>5</v>
      </c>
      <c r="F44" s="668">
        <f t="shared" si="1"/>
        <v>753</v>
      </c>
      <c r="G44" s="668">
        <f t="shared" si="1"/>
        <v>32</v>
      </c>
      <c r="H44" s="668">
        <f t="shared" si="1"/>
        <v>109</v>
      </c>
      <c r="I44" s="668">
        <f t="shared" si="1"/>
        <v>90</v>
      </c>
      <c r="J44" s="668">
        <f t="shared" si="1"/>
        <v>90</v>
      </c>
      <c r="K44" s="668">
        <v>11394726.493999999</v>
      </c>
      <c r="L44" s="668">
        <v>11394726.493999999</v>
      </c>
      <c r="M44" s="669"/>
      <c r="N44" s="668">
        <f>SUM(N5:N42)</f>
        <v>269</v>
      </c>
      <c r="O44" s="668">
        <f>SUM(O5:O42)</f>
        <v>137</v>
      </c>
      <c r="P44" s="668">
        <v>6733868.625</v>
      </c>
      <c r="Q44" s="670">
        <v>393737.26499999996</v>
      </c>
    </row>
    <row r="46" ht="14.25">
      <c r="C46" s="1" t="s">
        <v>612</v>
      </c>
    </row>
  </sheetData>
  <mergeCells count="3">
    <mergeCell ref="R3:S3"/>
    <mergeCell ref="I2:Q2"/>
    <mergeCell ref="B2:H2"/>
  </mergeCells>
  <printOptions/>
  <pageMargins left="0.75" right="0.75" top="1" bottom="1" header="0.512" footer="0.512"/>
  <pageSetup fitToWidth="0" horizontalDpi="600" verticalDpi="600" orientation="landscape" paperSize="9" scale="65" r:id="rId1"/>
</worksheet>
</file>

<file path=xl/worksheets/sheet28.xml><?xml version="1.0" encoding="utf-8"?>
<worksheet xmlns="http://schemas.openxmlformats.org/spreadsheetml/2006/main" xmlns:r="http://schemas.openxmlformats.org/officeDocument/2006/relationships">
  <dimension ref="A1:T46"/>
  <sheetViews>
    <sheetView view="pageBreakPreview" zoomScale="75" zoomScaleSheetLayoutView="75" workbookViewId="0" topLeftCell="A1">
      <selection activeCell="K4" sqref="K4:L4"/>
    </sheetView>
  </sheetViews>
  <sheetFormatPr defaultColWidth="9.00390625" defaultRowHeight="13.5"/>
  <cols>
    <col min="1" max="1" width="7.125" style="1" customWidth="1"/>
    <col min="2" max="2" width="32.25390625" style="1"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2" width="10.25390625" style="1" customWidth="1"/>
    <col min="13" max="13" width="8.625" style="1" bestFit="1" customWidth="1"/>
    <col min="14" max="15" width="9.00390625" style="1" customWidth="1"/>
    <col min="16" max="16" width="10.50390625" style="1" customWidth="1"/>
    <col min="17" max="17" width="10.25390625" style="1" customWidth="1"/>
    <col min="18" max="18" width="5.625" style="1" customWidth="1"/>
    <col min="19" max="19" width="3.375" style="1" customWidth="1"/>
    <col min="20" max="20" width="9.00390625" style="713" customWidth="1"/>
    <col min="21" max="16384" width="9.00390625" style="1" customWidth="1"/>
  </cols>
  <sheetData>
    <row r="1" spans="2:19" ht="14.25" thickBot="1">
      <c r="B1" s="1">
        <f>COUNTA(B5:B45)</f>
        <v>41</v>
      </c>
      <c r="C1" s="674">
        <f>SUM(C5:C45)</f>
        <v>78</v>
      </c>
      <c r="D1" s="674">
        <f aca="true" t="shared" si="0" ref="D1:Q1">SUM(D5:D45)</f>
        <v>33</v>
      </c>
      <c r="E1" s="674">
        <f t="shared" si="0"/>
        <v>25</v>
      </c>
      <c r="F1" s="674">
        <f t="shared" si="0"/>
        <v>2756</v>
      </c>
      <c r="G1" s="674">
        <f t="shared" si="0"/>
        <v>12</v>
      </c>
      <c r="H1" s="674">
        <f t="shared" si="0"/>
        <v>584</v>
      </c>
      <c r="I1" s="674">
        <f t="shared" si="0"/>
        <v>130</v>
      </c>
      <c r="J1" s="674">
        <f t="shared" si="0"/>
        <v>130</v>
      </c>
      <c r="K1" s="674">
        <f t="shared" si="0"/>
        <v>26627963</v>
      </c>
      <c r="L1" s="674">
        <f t="shared" si="0"/>
        <v>26627963</v>
      </c>
      <c r="M1" s="674" t="str">
        <f>M5</f>
        <v>把握</v>
      </c>
      <c r="N1" s="674">
        <f t="shared" si="0"/>
        <v>760</v>
      </c>
      <c r="O1" s="674">
        <f t="shared" si="0"/>
        <v>521</v>
      </c>
      <c r="P1" s="674">
        <f t="shared" si="0"/>
        <v>8030201</v>
      </c>
      <c r="Q1" s="674">
        <f t="shared" si="0"/>
        <v>5986931</v>
      </c>
      <c r="R1" s="674">
        <f>R5</f>
        <v>0</v>
      </c>
      <c r="S1" s="674">
        <f>S5</f>
        <v>0</v>
      </c>
    </row>
    <row r="2" spans="2:19" ht="14.25" customHeight="1" thickBot="1">
      <c r="B2" s="392" t="s">
        <v>1111</v>
      </c>
      <c r="C2" s="1114" t="s">
        <v>422</v>
      </c>
      <c r="D2" s="1245"/>
      <c r="E2" s="1245"/>
      <c r="F2" s="1245"/>
      <c r="G2" s="1245"/>
      <c r="H2" s="1246"/>
      <c r="I2" s="1117" t="s">
        <v>423</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20"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267</v>
      </c>
      <c r="Q4" s="13" t="s">
        <v>268</v>
      </c>
      <c r="R4" s="17" t="s">
        <v>1994</v>
      </c>
      <c r="S4" s="41" t="s">
        <v>610</v>
      </c>
      <c r="T4" s="713" t="s">
        <v>304</v>
      </c>
    </row>
    <row r="5" spans="1:19" ht="29.25" customHeight="1">
      <c r="A5" s="29" t="s">
        <v>269</v>
      </c>
      <c r="B5" s="23" t="s">
        <v>1952</v>
      </c>
      <c r="C5" s="23">
        <v>0</v>
      </c>
      <c r="D5" s="23">
        <v>0</v>
      </c>
      <c r="E5" s="23">
        <v>0</v>
      </c>
      <c r="F5" s="23">
        <v>8</v>
      </c>
      <c r="G5" s="23">
        <v>0</v>
      </c>
      <c r="H5" s="23">
        <v>4</v>
      </c>
      <c r="I5" s="23">
        <v>0</v>
      </c>
      <c r="J5" s="23">
        <v>0</v>
      </c>
      <c r="K5" s="142">
        <v>0</v>
      </c>
      <c r="L5" s="142">
        <v>0</v>
      </c>
      <c r="M5" s="23" t="s">
        <v>620</v>
      </c>
      <c r="N5" s="142">
        <v>0</v>
      </c>
      <c r="O5" s="142">
        <v>0</v>
      </c>
      <c r="P5" s="142">
        <v>0</v>
      </c>
      <c r="Q5" s="142">
        <v>0</v>
      </c>
      <c r="R5" s="729"/>
      <c r="S5" s="730"/>
    </row>
    <row r="6" spans="1:19" ht="29.25" customHeight="1">
      <c r="A6" s="29" t="s">
        <v>269</v>
      </c>
      <c r="B6" s="29" t="s">
        <v>1953</v>
      </c>
      <c r="C6" s="29">
        <v>1</v>
      </c>
      <c r="D6" s="29">
        <v>0</v>
      </c>
      <c r="E6" s="29">
        <v>0</v>
      </c>
      <c r="F6" s="29">
        <v>59</v>
      </c>
      <c r="G6" s="29">
        <v>0</v>
      </c>
      <c r="H6" s="29">
        <v>3</v>
      </c>
      <c r="I6" s="29">
        <v>0</v>
      </c>
      <c r="J6" s="29">
        <v>0</v>
      </c>
      <c r="K6" s="149">
        <v>0</v>
      </c>
      <c r="L6" s="149">
        <v>0</v>
      </c>
      <c r="M6" s="30"/>
      <c r="N6" s="149">
        <v>0</v>
      </c>
      <c r="O6" s="149">
        <v>0</v>
      </c>
      <c r="P6" s="149">
        <v>0</v>
      </c>
      <c r="Q6" s="149">
        <v>0</v>
      </c>
      <c r="R6" s="273"/>
      <c r="S6" s="273"/>
    </row>
    <row r="7" spans="1:19" ht="29.25" customHeight="1">
      <c r="A7" s="29" t="s">
        <v>269</v>
      </c>
      <c r="B7" s="29" t="s">
        <v>1954</v>
      </c>
      <c r="C7" s="29">
        <v>1</v>
      </c>
      <c r="D7" s="29">
        <v>0</v>
      </c>
      <c r="E7" s="29">
        <v>1</v>
      </c>
      <c r="F7" s="29">
        <v>13</v>
      </c>
      <c r="G7" s="29">
        <v>0</v>
      </c>
      <c r="H7" s="29">
        <v>6</v>
      </c>
      <c r="I7" s="29">
        <v>3</v>
      </c>
      <c r="J7" s="29">
        <v>3</v>
      </c>
      <c r="K7" s="149">
        <v>258681</v>
      </c>
      <c r="L7" s="149">
        <v>258681</v>
      </c>
      <c r="M7" s="31"/>
      <c r="N7" s="149">
        <v>13</v>
      </c>
      <c r="O7" s="149">
        <v>9</v>
      </c>
      <c r="P7" s="149">
        <v>77555</v>
      </c>
      <c r="Q7" s="149">
        <v>35640</v>
      </c>
      <c r="R7" s="273"/>
      <c r="S7" s="273"/>
    </row>
    <row r="8" spans="1:19" ht="29.25" customHeight="1">
      <c r="A8" s="29" t="s">
        <v>269</v>
      </c>
      <c r="B8" s="29" t="s">
        <v>1955</v>
      </c>
      <c r="C8" s="29">
        <v>2</v>
      </c>
      <c r="D8" s="29">
        <v>1</v>
      </c>
      <c r="E8" s="29">
        <v>1</v>
      </c>
      <c r="F8" s="29">
        <v>84</v>
      </c>
      <c r="G8" s="29">
        <v>0</v>
      </c>
      <c r="H8" s="29">
        <v>3</v>
      </c>
      <c r="I8" s="29">
        <v>13</v>
      </c>
      <c r="J8" s="29">
        <v>13</v>
      </c>
      <c r="K8" s="149">
        <v>963444</v>
      </c>
      <c r="L8" s="149">
        <v>963444</v>
      </c>
      <c r="M8" s="31"/>
      <c r="N8" s="149">
        <v>12</v>
      </c>
      <c r="O8" s="149">
        <v>4</v>
      </c>
      <c r="P8" s="149">
        <v>173466</v>
      </c>
      <c r="Q8" s="149">
        <v>70701</v>
      </c>
      <c r="R8" s="273"/>
      <c r="S8" s="273"/>
    </row>
    <row r="9" spans="1:19" ht="29.25" customHeight="1">
      <c r="A9" s="29" t="s">
        <v>269</v>
      </c>
      <c r="B9" s="29" t="s">
        <v>1956</v>
      </c>
      <c r="C9" s="29">
        <v>1</v>
      </c>
      <c r="D9" s="29">
        <v>0</v>
      </c>
      <c r="E9" s="29">
        <v>1</v>
      </c>
      <c r="F9" s="29">
        <v>5</v>
      </c>
      <c r="G9" s="29">
        <v>0</v>
      </c>
      <c r="H9" s="29">
        <v>4</v>
      </c>
      <c r="I9" s="29">
        <v>2</v>
      </c>
      <c r="J9" s="29">
        <v>2</v>
      </c>
      <c r="K9" s="149">
        <v>4200</v>
      </c>
      <c r="L9" s="149">
        <v>4200</v>
      </c>
      <c r="M9" s="31"/>
      <c r="N9" s="149">
        <v>0</v>
      </c>
      <c r="O9" s="149">
        <v>0</v>
      </c>
      <c r="P9" s="149">
        <v>0</v>
      </c>
      <c r="Q9" s="149">
        <v>0</v>
      </c>
      <c r="R9" s="273"/>
      <c r="S9" s="273"/>
    </row>
    <row r="10" spans="1:19" ht="29.25" customHeight="1">
      <c r="A10" s="29" t="s">
        <v>269</v>
      </c>
      <c r="B10" s="29" t="s">
        <v>1957</v>
      </c>
      <c r="C10" s="29">
        <v>3</v>
      </c>
      <c r="D10" s="29">
        <v>1</v>
      </c>
      <c r="E10" s="29">
        <v>0</v>
      </c>
      <c r="F10" s="29">
        <v>29</v>
      </c>
      <c r="G10" s="29">
        <v>0</v>
      </c>
      <c r="H10" s="29">
        <v>2</v>
      </c>
      <c r="I10" s="29">
        <v>1</v>
      </c>
      <c r="J10" s="29">
        <v>1</v>
      </c>
      <c r="K10" s="149">
        <v>1317405</v>
      </c>
      <c r="L10" s="149">
        <v>1317405</v>
      </c>
      <c r="M10" s="31"/>
      <c r="N10" s="393"/>
      <c r="O10" s="393"/>
      <c r="P10" s="149">
        <v>385434</v>
      </c>
      <c r="Q10" s="149">
        <v>200351</v>
      </c>
      <c r="R10" s="273"/>
      <c r="S10" s="273"/>
    </row>
    <row r="11" spans="1:19" ht="29.25" customHeight="1">
      <c r="A11" s="29" t="s">
        <v>269</v>
      </c>
      <c r="B11" s="29" t="s">
        <v>1958</v>
      </c>
      <c r="C11" s="29">
        <v>3</v>
      </c>
      <c r="D11" s="29">
        <v>1</v>
      </c>
      <c r="E11" s="29">
        <v>2</v>
      </c>
      <c r="F11" s="29">
        <v>48</v>
      </c>
      <c r="G11" s="29">
        <v>1</v>
      </c>
      <c r="H11" s="29">
        <v>27</v>
      </c>
      <c r="I11" s="29">
        <v>19</v>
      </c>
      <c r="J11" s="29">
        <v>19</v>
      </c>
      <c r="K11" s="149">
        <v>806929</v>
      </c>
      <c r="L11" s="149">
        <v>806929</v>
      </c>
      <c r="M11" s="31"/>
      <c r="N11" s="393"/>
      <c r="O11" s="393"/>
      <c r="P11" s="149">
        <v>150005</v>
      </c>
      <c r="Q11" s="149">
        <v>86731</v>
      </c>
      <c r="R11" s="273"/>
      <c r="S11" s="273"/>
    </row>
    <row r="12" spans="1:19" ht="29.25" customHeight="1">
      <c r="A12" s="29" t="s">
        <v>269</v>
      </c>
      <c r="B12" s="29" t="s">
        <v>1959</v>
      </c>
      <c r="C12" s="29">
        <v>3</v>
      </c>
      <c r="D12" s="29">
        <v>0</v>
      </c>
      <c r="E12" s="29">
        <v>2</v>
      </c>
      <c r="F12" s="29">
        <v>141</v>
      </c>
      <c r="G12" s="29">
        <v>0</v>
      </c>
      <c r="H12" s="29">
        <v>37</v>
      </c>
      <c r="I12" s="29">
        <v>9</v>
      </c>
      <c r="J12" s="29">
        <v>9</v>
      </c>
      <c r="K12" s="149">
        <v>2576274</v>
      </c>
      <c r="L12" s="149">
        <v>2576274</v>
      </c>
      <c r="M12" s="31"/>
      <c r="N12" s="149">
        <v>64</v>
      </c>
      <c r="O12" s="149">
        <v>62</v>
      </c>
      <c r="P12" s="149">
        <v>308872</v>
      </c>
      <c r="Q12" s="149">
        <v>278217</v>
      </c>
      <c r="R12" s="273"/>
      <c r="S12" s="273"/>
    </row>
    <row r="13" spans="1:19" ht="29.25" customHeight="1">
      <c r="A13" s="29" t="s">
        <v>269</v>
      </c>
      <c r="B13" s="29" t="s">
        <v>1960</v>
      </c>
      <c r="C13" s="29">
        <v>1</v>
      </c>
      <c r="D13" s="29">
        <v>0</v>
      </c>
      <c r="E13" s="29">
        <v>1</v>
      </c>
      <c r="F13" s="29">
        <v>5</v>
      </c>
      <c r="G13" s="29">
        <v>0</v>
      </c>
      <c r="H13" s="29">
        <v>0</v>
      </c>
      <c r="I13" s="29">
        <v>0</v>
      </c>
      <c r="J13" s="29">
        <v>0</v>
      </c>
      <c r="K13" s="149">
        <v>0</v>
      </c>
      <c r="L13" s="149">
        <v>0</v>
      </c>
      <c r="M13" s="31"/>
      <c r="N13" s="149">
        <v>0</v>
      </c>
      <c r="O13" s="149">
        <v>0</v>
      </c>
      <c r="P13" s="149">
        <v>0</v>
      </c>
      <c r="Q13" s="149">
        <v>0</v>
      </c>
      <c r="R13" s="273"/>
      <c r="S13" s="273"/>
    </row>
    <row r="14" spans="1:19" ht="29.25" customHeight="1">
      <c r="A14" s="29" t="s">
        <v>269</v>
      </c>
      <c r="B14" s="29" t="s">
        <v>1961</v>
      </c>
      <c r="C14" s="29">
        <v>1</v>
      </c>
      <c r="D14" s="29">
        <v>0</v>
      </c>
      <c r="E14" s="29">
        <v>1</v>
      </c>
      <c r="F14" s="29">
        <v>55</v>
      </c>
      <c r="G14" s="29">
        <v>0</v>
      </c>
      <c r="H14" s="29">
        <v>3</v>
      </c>
      <c r="I14" s="29">
        <v>0</v>
      </c>
      <c r="J14" s="29">
        <v>0</v>
      </c>
      <c r="K14" s="149">
        <v>0</v>
      </c>
      <c r="L14" s="149">
        <v>0</v>
      </c>
      <c r="M14" s="31"/>
      <c r="N14" s="149">
        <v>0</v>
      </c>
      <c r="O14" s="149">
        <v>0</v>
      </c>
      <c r="P14" s="149">
        <v>0</v>
      </c>
      <c r="Q14" s="149">
        <v>0</v>
      </c>
      <c r="R14" s="273"/>
      <c r="S14" s="273"/>
    </row>
    <row r="15" spans="1:19" ht="29.25" customHeight="1">
      <c r="A15" s="29" t="s">
        <v>269</v>
      </c>
      <c r="B15" s="29" t="s">
        <v>1962</v>
      </c>
      <c r="C15" s="29">
        <v>1</v>
      </c>
      <c r="D15" s="29">
        <v>0</v>
      </c>
      <c r="E15" s="29">
        <v>1</v>
      </c>
      <c r="F15" s="29">
        <v>11</v>
      </c>
      <c r="G15" s="29">
        <v>0</v>
      </c>
      <c r="H15" s="29">
        <v>0</v>
      </c>
      <c r="I15" s="29">
        <v>4</v>
      </c>
      <c r="J15" s="29">
        <v>4</v>
      </c>
      <c r="K15" s="149">
        <v>18166</v>
      </c>
      <c r="L15" s="149">
        <v>18166</v>
      </c>
      <c r="M15" s="31"/>
      <c r="N15" s="149">
        <v>0</v>
      </c>
      <c r="O15" s="149">
        <v>0</v>
      </c>
      <c r="P15" s="149">
        <v>0</v>
      </c>
      <c r="Q15" s="149">
        <v>0</v>
      </c>
      <c r="R15" s="273"/>
      <c r="S15" s="273"/>
    </row>
    <row r="16" spans="1:19" ht="29.25" customHeight="1">
      <c r="A16" s="29" t="s">
        <v>269</v>
      </c>
      <c r="B16" s="29" t="s">
        <v>1963</v>
      </c>
      <c r="C16" s="29">
        <v>1</v>
      </c>
      <c r="D16" s="29">
        <v>1</v>
      </c>
      <c r="E16" s="29">
        <v>0</v>
      </c>
      <c r="F16" s="29">
        <v>36</v>
      </c>
      <c r="G16" s="29">
        <v>1</v>
      </c>
      <c r="H16" s="29">
        <v>24</v>
      </c>
      <c r="I16" s="29">
        <v>11</v>
      </c>
      <c r="J16" s="29">
        <v>11</v>
      </c>
      <c r="K16" s="149">
        <v>784260</v>
      </c>
      <c r="L16" s="149">
        <v>784260</v>
      </c>
      <c r="M16" s="31"/>
      <c r="N16" s="393"/>
      <c r="O16" s="393"/>
      <c r="P16" s="149">
        <v>100746</v>
      </c>
      <c r="Q16" s="149">
        <v>78415</v>
      </c>
      <c r="R16" s="273"/>
      <c r="S16" s="273"/>
    </row>
    <row r="17" spans="1:19" ht="29.25" customHeight="1">
      <c r="A17" s="29" t="s">
        <v>269</v>
      </c>
      <c r="B17" s="29" t="s">
        <v>1964</v>
      </c>
      <c r="C17" s="29">
        <v>2</v>
      </c>
      <c r="D17" s="29">
        <v>2</v>
      </c>
      <c r="E17" s="29">
        <v>0</v>
      </c>
      <c r="F17" s="29">
        <v>12</v>
      </c>
      <c r="G17" s="29">
        <v>0</v>
      </c>
      <c r="H17" s="29">
        <v>1</v>
      </c>
      <c r="I17" s="29">
        <v>0</v>
      </c>
      <c r="J17" s="29">
        <v>0</v>
      </c>
      <c r="K17" s="149">
        <v>0</v>
      </c>
      <c r="L17" s="149">
        <v>0</v>
      </c>
      <c r="M17" s="31"/>
      <c r="N17" s="149">
        <v>0</v>
      </c>
      <c r="O17" s="149">
        <v>0</v>
      </c>
      <c r="P17" s="149">
        <v>0</v>
      </c>
      <c r="Q17" s="149">
        <v>0</v>
      </c>
      <c r="R17" s="273"/>
      <c r="S17" s="273"/>
    </row>
    <row r="18" spans="1:19" ht="29.25" customHeight="1">
      <c r="A18" s="29" t="s">
        <v>269</v>
      </c>
      <c r="B18" s="29" t="s">
        <v>1965</v>
      </c>
      <c r="C18" s="29">
        <v>0</v>
      </c>
      <c r="D18" s="29">
        <v>0</v>
      </c>
      <c r="E18" s="29">
        <v>0</v>
      </c>
      <c r="F18" s="29">
        <v>7</v>
      </c>
      <c r="G18" s="29">
        <v>1</v>
      </c>
      <c r="H18" s="29">
        <v>3</v>
      </c>
      <c r="I18" s="29">
        <v>0</v>
      </c>
      <c r="J18" s="29">
        <v>0</v>
      </c>
      <c r="K18" s="149">
        <v>0</v>
      </c>
      <c r="L18" s="149">
        <v>0</v>
      </c>
      <c r="M18" s="31"/>
      <c r="N18" s="149">
        <v>0</v>
      </c>
      <c r="O18" s="149">
        <v>0</v>
      </c>
      <c r="P18" s="149">
        <v>0</v>
      </c>
      <c r="Q18" s="149">
        <v>0</v>
      </c>
      <c r="R18" s="273"/>
      <c r="S18" s="273"/>
    </row>
    <row r="19" spans="1:19" ht="29.25" customHeight="1">
      <c r="A19" s="29" t="s">
        <v>269</v>
      </c>
      <c r="B19" s="29" t="s">
        <v>1966</v>
      </c>
      <c r="C19" s="29">
        <v>2</v>
      </c>
      <c r="D19" s="29">
        <v>0</v>
      </c>
      <c r="E19" s="29">
        <v>1</v>
      </c>
      <c r="F19" s="29">
        <v>33</v>
      </c>
      <c r="G19" s="29">
        <v>0</v>
      </c>
      <c r="H19" s="29">
        <v>12</v>
      </c>
      <c r="I19" s="29">
        <v>0</v>
      </c>
      <c r="J19" s="29">
        <v>0</v>
      </c>
      <c r="K19" s="149">
        <v>0</v>
      </c>
      <c r="L19" s="149">
        <v>0</v>
      </c>
      <c r="M19" s="31"/>
      <c r="N19" s="149">
        <v>0</v>
      </c>
      <c r="O19" s="149">
        <v>0</v>
      </c>
      <c r="P19" s="149">
        <v>0</v>
      </c>
      <c r="Q19" s="149">
        <v>0</v>
      </c>
      <c r="R19" s="273"/>
      <c r="S19" s="273"/>
    </row>
    <row r="20" spans="1:19" ht="29.25" customHeight="1">
      <c r="A20" s="29" t="s">
        <v>269</v>
      </c>
      <c r="B20" s="29" t="s">
        <v>1967</v>
      </c>
      <c r="C20" s="29">
        <v>3</v>
      </c>
      <c r="D20" s="29">
        <v>2</v>
      </c>
      <c r="E20" s="29">
        <v>1</v>
      </c>
      <c r="F20" s="29">
        <v>165</v>
      </c>
      <c r="G20" s="29">
        <v>0</v>
      </c>
      <c r="H20" s="29">
        <v>16</v>
      </c>
      <c r="I20" s="29">
        <v>4</v>
      </c>
      <c r="J20" s="29">
        <v>4</v>
      </c>
      <c r="K20" s="149">
        <v>2587469</v>
      </c>
      <c r="L20" s="149">
        <v>2587469</v>
      </c>
      <c r="M20" s="31"/>
      <c r="N20" s="149">
        <v>9</v>
      </c>
      <c r="O20" s="149">
        <v>2</v>
      </c>
      <c r="P20" s="149">
        <v>2521694</v>
      </c>
      <c r="Q20" s="149">
        <v>2365693</v>
      </c>
      <c r="R20" s="273"/>
      <c r="S20" s="273"/>
    </row>
    <row r="21" spans="1:19" ht="29.25" customHeight="1">
      <c r="A21" s="29" t="s">
        <v>269</v>
      </c>
      <c r="B21" s="29" t="s">
        <v>1968</v>
      </c>
      <c r="C21" s="29">
        <v>2</v>
      </c>
      <c r="D21" s="29">
        <v>1</v>
      </c>
      <c r="E21" s="29">
        <v>1</v>
      </c>
      <c r="F21" s="29">
        <v>42</v>
      </c>
      <c r="G21" s="29">
        <v>0</v>
      </c>
      <c r="H21" s="29">
        <v>42</v>
      </c>
      <c r="I21" s="29">
        <v>1</v>
      </c>
      <c r="J21" s="29">
        <v>1</v>
      </c>
      <c r="K21" s="149">
        <v>1888</v>
      </c>
      <c r="L21" s="149">
        <v>1888</v>
      </c>
      <c r="M21" s="31"/>
      <c r="N21" s="149">
        <v>1</v>
      </c>
      <c r="O21" s="149">
        <v>0</v>
      </c>
      <c r="P21" s="149">
        <v>1888</v>
      </c>
      <c r="Q21" s="149">
        <v>0</v>
      </c>
      <c r="R21" s="273"/>
      <c r="S21" s="273"/>
    </row>
    <row r="22" spans="1:19" ht="29.25" customHeight="1">
      <c r="A22" s="29" t="s">
        <v>269</v>
      </c>
      <c r="B22" s="29" t="s">
        <v>1969</v>
      </c>
      <c r="C22" s="29">
        <v>2</v>
      </c>
      <c r="D22" s="29">
        <v>1</v>
      </c>
      <c r="E22" s="29">
        <v>1</v>
      </c>
      <c r="F22" s="29">
        <v>79</v>
      </c>
      <c r="G22" s="29">
        <v>0</v>
      </c>
      <c r="H22" s="29">
        <v>57</v>
      </c>
      <c r="I22" s="29">
        <v>4</v>
      </c>
      <c r="J22" s="29">
        <v>4</v>
      </c>
      <c r="K22" s="149">
        <v>3828775</v>
      </c>
      <c r="L22" s="149">
        <v>3828775</v>
      </c>
      <c r="M22" s="31"/>
      <c r="N22" s="149">
        <v>491</v>
      </c>
      <c r="O22" s="149">
        <v>294</v>
      </c>
      <c r="P22" s="149">
        <v>1439941</v>
      </c>
      <c r="Q22" s="149">
        <v>563722</v>
      </c>
      <c r="R22" s="273"/>
      <c r="S22" s="273"/>
    </row>
    <row r="23" spans="1:19" ht="29.25" customHeight="1">
      <c r="A23" s="29" t="s">
        <v>269</v>
      </c>
      <c r="B23" s="29" t="s">
        <v>1970</v>
      </c>
      <c r="C23" s="29">
        <v>3</v>
      </c>
      <c r="D23" s="29">
        <v>1</v>
      </c>
      <c r="E23" s="29">
        <v>2</v>
      </c>
      <c r="F23" s="29">
        <v>105</v>
      </c>
      <c r="G23" s="29">
        <v>3</v>
      </c>
      <c r="H23" s="29">
        <v>60</v>
      </c>
      <c r="I23" s="29">
        <v>1</v>
      </c>
      <c r="J23" s="29">
        <v>1</v>
      </c>
      <c r="K23" s="149">
        <v>2172110</v>
      </c>
      <c r="L23" s="149">
        <v>2172110</v>
      </c>
      <c r="M23" s="31"/>
      <c r="N23" s="149">
        <v>9</v>
      </c>
      <c r="O23" s="149">
        <v>0</v>
      </c>
      <c r="P23" s="149">
        <v>32758</v>
      </c>
      <c r="Q23" s="149">
        <v>0</v>
      </c>
      <c r="R23" s="273"/>
      <c r="S23" s="273"/>
    </row>
    <row r="24" spans="1:19" ht="29.25" customHeight="1">
      <c r="A24" s="29" t="s">
        <v>269</v>
      </c>
      <c r="B24" s="29" t="s">
        <v>1971</v>
      </c>
      <c r="C24" s="29">
        <v>1</v>
      </c>
      <c r="D24" s="29">
        <v>1</v>
      </c>
      <c r="E24" s="29">
        <v>0</v>
      </c>
      <c r="F24" s="29">
        <v>10</v>
      </c>
      <c r="G24" s="29">
        <v>0</v>
      </c>
      <c r="H24" s="29">
        <v>4</v>
      </c>
      <c r="I24" s="29">
        <v>1</v>
      </c>
      <c r="J24" s="29">
        <v>1</v>
      </c>
      <c r="K24" s="149">
        <v>42063</v>
      </c>
      <c r="L24" s="149">
        <v>42063</v>
      </c>
      <c r="M24" s="31"/>
      <c r="N24" s="149">
        <v>6</v>
      </c>
      <c r="O24" s="149">
        <v>6</v>
      </c>
      <c r="P24" s="149">
        <v>38998</v>
      </c>
      <c r="Q24" s="149">
        <v>38998</v>
      </c>
      <c r="R24" s="273"/>
      <c r="S24" s="273"/>
    </row>
    <row r="25" spans="1:19" ht="29.25" customHeight="1">
      <c r="A25" s="29" t="s">
        <v>269</v>
      </c>
      <c r="B25" s="29" t="s">
        <v>1972</v>
      </c>
      <c r="C25" s="29">
        <v>4</v>
      </c>
      <c r="D25" s="29">
        <v>3</v>
      </c>
      <c r="E25" s="29">
        <v>1</v>
      </c>
      <c r="F25" s="29">
        <v>371</v>
      </c>
      <c r="G25" s="29">
        <v>0</v>
      </c>
      <c r="H25" s="29">
        <v>122</v>
      </c>
      <c r="I25" s="29">
        <v>2</v>
      </c>
      <c r="J25" s="29">
        <v>2</v>
      </c>
      <c r="K25" s="149">
        <v>22864</v>
      </c>
      <c r="L25" s="149">
        <v>22864</v>
      </c>
      <c r="M25" s="31"/>
      <c r="N25" s="149">
        <v>0</v>
      </c>
      <c r="O25" s="149">
        <v>0</v>
      </c>
      <c r="P25" s="149">
        <v>0</v>
      </c>
      <c r="Q25" s="149">
        <v>0</v>
      </c>
      <c r="R25" s="273"/>
      <c r="S25" s="273"/>
    </row>
    <row r="26" spans="1:19" ht="29.25" customHeight="1">
      <c r="A26" s="29" t="s">
        <v>269</v>
      </c>
      <c r="B26" s="29" t="s">
        <v>1973</v>
      </c>
      <c r="C26" s="29">
        <v>2</v>
      </c>
      <c r="D26" s="29">
        <v>2</v>
      </c>
      <c r="E26" s="29">
        <v>0</v>
      </c>
      <c r="F26" s="29">
        <v>38</v>
      </c>
      <c r="G26" s="29">
        <v>0</v>
      </c>
      <c r="H26" s="29">
        <v>21</v>
      </c>
      <c r="I26" s="29">
        <v>1</v>
      </c>
      <c r="J26" s="29">
        <v>1</v>
      </c>
      <c r="K26" s="149">
        <v>7225</v>
      </c>
      <c r="L26" s="149">
        <v>7225</v>
      </c>
      <c r="M26" s="31"/>
      <c r="N26" s="149">
        <v>4</v>
      </c>
      <c r="O26" s="149">
        <v>3</v>
      </c>
      <c r="P26" s="149">
        <v>3816</v>
      </c>
      <c r="Q26" s="149">
        <v>897</v>
      </c>
      <c r="R26" s="273"/>
      <c r="S26" s="273"/>
    </row>
    <row r="27" spans="1:19" ht="29.25" customHeight="1">
      <c r="A27" s="29" t="s">
        <v>269</v>
      </c>
      <c r="B27" s="29" t="s">
        <v>1974</v>
      </c>
      <c r="C27" s="29">
        <v>2</v>
      </c>
      <c r="D27" s="29">
        <v>2</v>
      </c>
      <c r="E27" s="29">
        <v>0</v>
      </c>
      <c r="F27" s="29">
        <v>29</v>
      </c>
      <c r="G27" s="29">
        <v>0</v>
      </c>
      <c r="H27" s="29">
        <v>10</v>
      </c>
      <c r="I27" s="29">
        <v>1</v>
      </c>
      <c r="J27" s="29">
        <v>1</v>
      </c>
      <c r="K27" s="149">
        <v>19227</v>
      </c>
      <c r="L27" s="149">
        <v>19227</v>
      </c>
      <c r="M27" s="31"/>
      <c r="N27" s="149">
        <v>15</v>
      </c>
      <c r="O27" s="149">
        <v>15</v>
      </c>
      <c r="P27" s="149">
        <v>8145</v>
      </c>
      <c r="Q27" s="149">
        <v>8145</v>
      </c>
      <c r="R27" s="273"/>
      <c r="S27" s="273"/>
    </row>
    <row r="28" spans="1:19" ht="29.25" customHeight="1">
      <c r="A28" s="29" t="s">
        <v>269</v>
      </c>
      <c r="B28" s="29" t="s">
        <v>1975</v>
      </c>
      <c r="C28" s="29">
        <v>2</v>
      </c>
      <c r="D28" s="29">
        <v>1</v>
      </c>
      <c r="E28" s="29">
        <v>1</v>
      </c>
      <c r="F28" s="29">
        <v>18</v>
      </c>
      <c r="G28" s="29">
        <v>0</v>
      </c>
      <c r="H28" s="29">
        <v>13</v>
      </c>
      <c r="I28" s="29">
        <v>5</v>
      </c>
      <c r="J28" s="29">
        <v>5</v>
      </c>
      <c r="K28" s="149">
        <v>507899</v>
      </c>
      <c r="L28" s="149">
        <v>507899</v>
      </c>
      <c r="M28" s="31"/>
      <c r="N28" s="149">
        <v>64</v>
      </c>
      <c r="O28" s="149">
        <v>59</v>
      </c>
      <c r="P28" s="149">
        <v>205302</v>
      </c>
      <c r="Q28" s="149">
        <v>166715</v>
      </c>
      <c r="R28" s="273"/>
      <c r="S28" s="273"/>
    </row>
    <row r="29" spans="1:19" ht="29.25" customHeight="1">
      <c r="A29" s="29" t="s">
        <v>269</v>
      </c>
      <c r="B29" s="29" t="s">
        <v>1976</v>
      </c>
      <c r="C29" s="29">
        <v>1</v>
      </c>
      <c r="D29" s="29">
        <v>0</v>
      </c>
      <c r="E29" s="29">
        <v>1</v>
      </c>
      <c r="F29" s="29">
        <v>30</v>
      </c>
      <c r="G29" s="29">
        <v>5</v>
      </c>
      <c r="H29" s="29">
        <v>17</v>
      </c>
      <c r="I29" s="29">
        <v>9</v>
      </c>
      <c r="J29" s="29">
        <v>9</v>
      </c>
      <c r="K29" s="149">
        <v>388682</v>
      </c>
      <c r="L29" s="149">
        <v>388682</v>
      </c>
      <c r="M29" s="31"/>
      <c r="N29" s="149">
        <v>3</v>
      </c>
      <c r="O29" s="149">
        <v>3</v>
      </c>
      <c r="P29" s="149">
        <v>15439</v>
      </c>
      <c r="Q29" s="149">
        <v>15439</v>
      </c>
      <c r="R29" s="273"/>
      <c r="S29" s="273"/>
    </row>
    <row r="30" spans="1:19" ht="29.25" customHeight="1">
      <c r="A30" s="29" t="s">
        <v>269</v>
      </c>
      <c r="B30" s="29" t="s">
        <v>1977</v>
      </c>
      <c r="C30" s="29">
        <v>1</v>
      </c>
      <c r="D30" s="29">
        <v>0</v>
      </c>
      <c r="E30" s="29">
        <v>1</v>
      </c>
      <c r="F30" s="29">
        <v>9</v>
      </c>
      <c r="G30" s="29">
        <v>0</v>
      </c>
      <c r="H30" s="29">
        <v>2</v>
      </c>
      <c r="I30" s="29">
        <v>5</v>
      </c>
      <c r="J30" s="29">
        <v>5</v>
      </c>
      <c r="K30" s="149">
        <v>178092</v>
      </c>
      <c r="L30" s="149">
        <v>178092</v>
      </c>
      <c r="M30" s="31"/>
      <c r="N30" s="393"/>
      <c r="O30" s="393"/>
      <c r="P30" s="149">
        <v>24442</v>
      </c>
      <c r="Q30" s="149">
        <v>17890</v>
      </c>
      <c r="R30" s="273"/>
      <c r="S30" s="273"/>
    </row>
    <row r="31" spans="1:19" ht="29.25" customHeight="1">
      <c r="A31" s="29" t="s">
        <v>269</v>
      </c>
      <c r="B31" s="29" t="s">
        <v>1978</v>
      </c>
      <c r="C31" s="29">
        <v>2</v>
      </c>
      <c r="D31" s="29">
        <v>1</v>
      </c>
      <c r="E31" s="29">
        <v>1</v>
      </c>
      <c r="F31" s="29">
        <v>35</v>
      </c>
      <c r="G31" s="29">
        <v>0</v>
      </c>
      <c r="H31" s="29">
        <v>16</v>
      </c>
      <c r="I31" s="29">
        <v>10</v>
      </c>
      <c r="J31" s="29">
        <v>10</v>
      </c>
      <c r="K31" s="149">
        <v>1251284</v>
      </c>
      <c r="L31" s="149">
        <v>1251284</v>
      </c>
      <c r="M31" s="31"/>
      <c r="N31" s="393"/>
      <c r="O31" s="393"/>
      <c r="P31" s="149">
        <v>697616</v>
      </c>
      <c r="Q31" s="149">
        <v>400135</v>
      </c>
      <c r="R31" s="273"/>
      <c r="S31" s="273"/>
    </row>
    <row r="32" spans="1:19" ht="29.25" customHeight="1">
      <c r="A32" s="29" t="s">
        <v>269</v>
      </c>
      <c r="B32" s="29" t="s">
        <v>1979</v>
      </c>
      <c r="C32" s="29">
        <v>0</v>
      </c>
      <c r="D32" s="29">
        <v>0</v>
      </c>
      <c r="E32" s="29">
        <v>0</v>
      </c>
      <c r="F32" s="29">
        <v>6</v>
      </c>
      <c r="G32" s="29">
        <v>0</v>
      </c>
      <c r="H32" s="29">
        <v>1</v>
      </c>
      <c r="I32" s="29">
        <v>1</v>
      </c>
      <c r="J32" s="29">
        <v>1</v>
      </c>
      <c r="K32" s="149">
        <v>1365</v>
      </c>
      <c r="L32" s="149">
        <v>1365</v>
      </c>
      <c r="M32" s="31"/>
      <c r="N32" s="149">
        <v>0</v>
      </c>
      <c r="O32" s="149">
        <v>0</v>
      </c>
      <c r="P32" s="149">
        <v>0</v>
      </c>
      <c r="Q32" s="149">
        <v>0</v>
      </c>
      <c r="R32" s="273"/>
      <c r="S32" s="273"/>
    </row>
    <row r="33" spans="1:19" ht="29.25" customHeight="1">
      <c r="A33" s="29" t="s">
        <v>269</v>
      </c>
      <c r="B33" s="29" t="s">
        <v>1980</v>
      </c>
      <c r="C33" s="29">
        <v>1</v>
      </c>
      <c r="D33" s="29">
        <v>1</v>
      </c>
      <c r="E33" s="29">
        <v>0</v>
      </c>
      <c r="F33" s="29">
        <v>12</v>
      </c>
      <c r="G33" s="29">
        <v>0</v>
      </c>
      <c r="H33" s="29">
        <v>4</v>
      </c>
      <c r="I33" s="29">
        <v>0</v>
      </c>
      <c r="J33" s="29">
        <v>0</v>
      </c>
      <c r="K33" s="149">
        <v>0</v>
      </c>
      <c r="L33" s="149">
        <v>0</v>
      </c>
      <c r="M33" s="31"/>
      <c r="N33" s="149">
        <v>0</v>
      </c>
      <c r="O33" s="149">
        <v>0</v>
      </c>
      <c r="P33" s="149">
        <v>0</v>
      </c>
      <c r="Q33" s="149">
        <v>0</v>
      </c>
      <c r="R33" s="273"/>
      <c r="S33" s="273"/>
    </row>
    <row r="34" spans="1:19" ht="29.25" customHeight="1">
      <c r="A34" s="29" t="s">
        <v>269</v>
      </c>
      <c r="B34" s="29" t="s">
        <v>1981</v>
      </c>
      <c r="C34" s="29">
        <v>4</v>
      </c>
      <c r="D34" s="29">
        <v>1</v>
      </c>
      <c r="E34" s="29">
        <v>1</v>
      </c>
      <c r="F34" s="29">
        <v>32</v>
      </c>
      <c r="G34" s="29">
        <v>0</v>
      </c>
      <c r="H34" s="29">
        <v>11</v>
      </c>
      <c r="I34" s="29">
        <v>0</v>
      </c>
      <c r="J34" s="29">
        <v>0</v>
      </c>
      <c r="K34" s="149">
        <v>0</v>
      </c>
      <c r="L34" s="149">
        <v>0</v>
      </c>
      <c r="M34" s="31"/>
      <c r="N34" s="149">
        <v>0</v>
      </c>
      <c r="O34" s="149">
        <v>0</v>
      </c>
      <c r="P34" s="149">
        <v>0</v>
      </c>
      <c r="Q34" s="149">
        <v>0</v>
      </c>
      <c r="R34" s="273"/>
      <c r="S34" s="273"/>
    </row>
    <row r="35" spans="1:19" ht="29.25" customHeight="1">
      <c r="A35" s="29" t="s">
        <v>269</v>
      </c>
      <c r="B35" s="29" t="s">
        <v>1982</v>
      </c>
      <c r="C35" s="29">
        <v>1</v>
      </c>
      <c r="D35" s="29">
        <v>1</v>
      </c>
      <c r="E35" s="29">
        <v>0</v>
      </c>
      <c r="F35" s="29">
        <v>5</v>
      </c>
      <c r="G35" s="29">
        <v>0</v>
      </c>
      <c r="H35" s="29">
        <v>0</v>
      </c>
      <c r="I35" s="29">
        <v>0</v>
      </c>
      <c r="J35" s="29">
        <v>0</v>
      </c>
      <c r="K35" s="149">
        <v>0</v>
      </c>
      <c r="L35" s="149">
        <v>0</v>
      </c>
      <c r="M35" s="31"/>
      <c r="N35" s="149">
        <v>0</v>
      </c>
      <c r="O35" s="149">
        <v>0</v>
      </c>
      <c r="P35" s="149">
        <v>0</v>
      </c>
      <c r="Q35" s="149">
        <v>0</v>
      </c>
      <c r="R35" s="273"/>
      <c r="S35" s="273"/>
    </row>
    <row r="36" spans="1:19" ht="29.25" customHeight="1">
      <c r="A36" s="29" t="s">
        <v>269</v>
      </c>
      <c r="B36" s="29" t="s">
        <v>1983</v>
      </c>
      <c r="C36" s="29">
        <v>1</v>
      </c>
      <c r="D36" s="29">
        <v>1</v>
      </c>
      <c r="E36" s="29">
        <v>0</v>
      </c>
      <c r="F36" s="29">
        <v>56</v>
      </c>
      <c r="G36" s="29">
        <v>0</v>
      </c>
      <c r="H36" s="29">
        <v>10</v>
      </c>
      <c r="I36" s="29">
        <v>1</v>
      </c>
      <c r="J36" s="29">
        <v>1</v>
      </c>
      <c r="K36" s="149">
        <v>926</v>
      </c>
      <c r="L36" s="149">
        <v>926</v>
      </c>
      <c r="M36" s="31"/>
      <c r="N36" s="149">
        <v>0</v>
      </c>
      <c r="O36" s="149">
        <v>0</v>
      </c>
      <c r="P36" s="149">
        <v>0</v>
      </c>
      <c r="Q36" s="149">
        <v>0</v>
      </c>
      <c r="R36" s="273"/>
      <c r="S36" s="273"/>
    </row>
    <row r="37" spans="1:19" ht="29.25" customHeight="1">
      <c r="A37" s="29" t="s">
        <v>269</v>
      </c>
      <c r="B37" s="29" t="s">
        <v>1984</v>
      </c>
      <c r="C37" s="29">
        <v>2</v>
      </c>
      <c r="D37" s="29">
        <v>0</v>
      </c>
      <c r="E37" s="29">
        <v>1</v>
      </c>
      <c r="F37" s="29">
        <v>15</v>
      </c>
      <c r="G37" s="29">
        <v>0</v>
      </c>
      <c r="H37" s="29">
        <v>5</v>
      </c>
      <c r="I37" s="29">
        <v>16</v>
      </c>
      <c r="J37" s="29">
        <v>16</v>
      </c>
      <c r="K37" s="149">
        <v>186584</v>
      </c>
      <c r="L37" s="149">
        <v>186584</v>
      </c>
      <c r="M37" s="31"/>
      <c r="N37" s="149">
        <v>0</v>
      </c>
      <c r="O37" s="149">
        <v>0</v>
      </c>
      <c r="P37" s="149">
        <v>0</v>
      </c>
      <c r="Q37" s="149">
        <v>0</v>
      </c>
      <c r="R37" s="273"/>
      <c r="S37" s="273"/>
    </row>
    <row r="38" spans="1:19" ht="29.25" customHeight="1">
      <c r="A38" s="29" t="s">
        <v>269</v>
      </c>
      <c r="B38" s="29" t="s">
        <v>1985</v>
      </c>
      <c r="C38" s="29">
        <v>2</v>
      </c>
      <c r="D38" s="29">
        <v>2</v>
      </c>
      <c r="E38" s="29">
        <v>0</v>
      </c>
      <c r="F38" s="29">
        <v>385</v>
      </c>
      <c r="G38" s="29">
        <v>0</v>
      </c>
      <c r="H38" s="29">
        <v>8</v>
      </c>
      <c r="I38" s="29">
        <v>5</v>
      </c>
      <c r="J38" s="29">
        <v>5</v>
      </c>
      <c r="K38" s="149">
        <v>5442243</v>
      </c>
      <c r="L38" s="149">
        <v>5442243</v>
      </c>
      <c r="M38" s="31"/>
      <c r="N38" s="149">
        <v>69</v>
      </c>
      <c r="O38" s="149">
        <v>64</v>
      </c>
      <c r="P38" s="149">
        <v>169831</v>
      </c>
      <c r="Q38" s="149">
        <v>47609</v>
      </c>
      <c r="R38" s="273"/>
      <c r="S38" s="273"/>
    </row>
    <row r="39" spans="1:19" ht="29.25" customHeight="1">
      <c r="A39" s="29" t="s">
        <v>269</v>
      </c>
      <c r="B39" s="29" t="s">
        <v>1986</v>
      </c>
      <c r="C39" s="29">
        <v>1</v>
      </c>
      <c r="D39" s="29">
        <v>0</v>
      </c>
      <c r="E39" s="29">
        <v>0</v>
      </c>
      <c r="F39" s="29">
        <v>0</v>
      </c>
      <c r="G39" s="29">
        <v>0</v>
      </c>
      <c r="H39" s="29">
        <v>0</v>
      </c>
      <c r="I39" s="29">
        <v>0</v>
      </c>
      <c r="J39" s="29">
        <v>0</v>
      </c>
      <c r="K39" s="149">
        <v>0</v>
      </c>
      <c r="L39" s="149">
        <v>0</v>
      </c>
      <c r="M39" s="31"/>
      <c r="N39" s="149">
        <v>0</v>
      </c>
      <c r="O39" s="149">
        <v>0</v>
      </c>
      <c r="P39" s="149">
        <v>0</v>
      </c>
      <c r="Q39" s="149">
        <v>0</v>
      </c>
      <c r="R39" s="273"/>
      <c r="S39" s="273"/>
    </row>
    <row r="40" spans="1:19" ht="29.25" customHeight="1">
      <c r="A40" s="29" t="s">
        <v>269</v>
      </c>
      <c r="B40" s="29" t="s">
        <v>1987</v>
      </c>
      <c r="C40" s="29">
        <v>4</v>
      </c>
      <c r="D40" s="29">
        <v>2</v>
      </c>
      <c r="E40" s="29">
        <v>0</v>
      </c>
      <c r="F40" s="29">
        <v>371</v>
      </c>
      <c r="G40" s="29">
        <v>0</v>
      </c>
      <c r="H40" s="29">
        <v>0</v>
      </c>
      <c r="I40" s="29">
        <v>0</v>
      </c>
      <c r="J40" s="29">
        <v>0</v>
      </c>
      <c r="K40" s="149">
        <v>0</v>
      </c>
      <c r="L40" s="149">
        <v>0</v>
      </c>
      <c r="M40" s="31"/>
      <c r="N40" s="149">
        <v>0</v>
      </c>
      <c r="O40" s="149">
        <v>0</v>
      </c>
      <c r="P40" s="149">
        <v>0</v>
      </c>
      <c r="Q40" s="149">
        <v>0</v>
      </c>
      <c r="R40" s="273"/>
      <c r="S40" s="273"/>
    </row>
    <row r="41" spans="1:19" ht="29.25" customHeight="1">
      <c r="A41" s="29" t="s">
        <v>269</v>
      </c>
      <c r="B41" s="29" t="s">
        <v>1988</v>
      </c>
      <c r="C41" s="29">
        <v>4</v>
      </c>
      <c r="D41" s="29">
        <v>1</v>
      </c>
      <c r="E41" s="29">
        <v>0</v>
      </c>
      <c r="F41" s="29">
        <v>7</v>
      </c>
      <c r="G41" s="29">
        <v>1</v>
      </c>
      <c r="H41" s="29">
        <v>1</v>
      </c>
      <c r="I41" s="29">
        <v>0</v>
      </c>
      <c r="J41" s="29">
        <v>0</v>
      </c>
      <c r="K41" s="149">
        <v>0</v>
      </c>
      <c r="L41" s="149">
        <v>0</v>
      </c>
      <c r="M41" s="31"/>
      <c r="N41" s="149">
        <v>0</v>
      </c>
      <c r="O41" s="149">
        <v>0</v>
      </c>
      <c r="P41" s="149">
        <v>0</v>
      </c>
      <c r="Q41" s="149">
        <v>0</v>
      </c>
      <c r="R41" s="273"/>
      <c r="S41" s="273"/>
    </row>
    <row r="42" spans="1:19" ht="29.25" customHeight="1">
      <c r="A42" s="29" t="s">
        <v>269</v>
      </c>
      <c r="B42" s="29" t="s">
        <v>1989</v>
      </c>
      <c r="C42" s="29">
        <v>5</v>
      </c>
      <c r="D42" s="29">
        <v>3</v>
      </c>
      <c r="E42" s="29">
        <v>0</v>
      </c>
      <c r="F42" s="29">
        <v>343</v>
      </c>
      <c r="G42" s="29">
        <v>0</v>
      </c>
      <c r="H42" s="29">
        <v>5</v>
      </c>
      <c r="I42" s="29">
        <v>0</v>
      </c>
      <c r="J42" s="29">
        <v>0</v>
      </c>
      <c r="K42" s="149">
        <v>0</v>
      </c>
      <c r="L42" s="149">
        <v>0</v>
      </c>
      <c r="M42" s="31"/>
      <c r="N42" s="149">
        <v>0</v>
      </c>
      <c r="O42" s="149">
        <v>0</v>
      </c>
      <c r="P42" s="149">
        <v>0</v>
      </c>
      <c r="Q42" s="149">
        <v>0</v>
      </c>
      <c r="R42" s="273"/>
      <c r="S42" s="273"/>
    </row>
    <row r="43" spans="1:19" ht="29.25" customHeight="1">
      <c r="A43" s="29" t="s">
        <v>269</v>
      </c>
      <c r="B43" s="29" t="s">
        <v>1990</v>
      </c>
      <c r="C43" s="29">
        <v>5</v>
      </c>
      <c r="D43" s="29">
        <v>0</v>
      </c>
      <c r="E43" s="29">
        <v>1</v>
      </c>
      <c r="F43" s="29">
        <v>15</v>
      </c>
      <c r="G43" s="29">
        <v>0</v>
      </c>
      <c r="H43" s="29">
        <v>5</v>
      </c>
      <c r="I43" s="29">
        <v>0</v>
      </c>
      <c r="J43" s="29">
        <v>0</v>
      </c>
      <c r="K43" s="149">
        <v>0</v>
      </c>
      <c r="L43" s="149">
        <v>0</v>
      </c>
      <c r="M43" s="31"/>
      <c r="N43" s="149">
        <v>0</v>
      </c>
      <c r="O43" s="149">
        <v>0</v>
      </c>
      <c r="P43" s="149">
        <v>0</v>
      </c>
      <c r="Q43" s="149">
        <v>0</v>
      </c>
      <c r="R43" s="273"/>
      <c r="S43" s="273"/>
    </row>
    <row r="44" spans="1:19" ht="29.25" customHeight="1">
      <c r="A44" s="29" t="s">
        <v>269</v>
      </c>
      <c r="B44" s="29" t="s">
        <v>1991</v>
      </c>
      <c r="C44" s="29">
        <v>1</v>
      </c>
      <c r="D44" s="29">
        <v>0</v>
      </c>
      <c r="E44" s="29">
        <v>1</v>
      </c>
      <c r="F44" s="29">
        <v>25</v>
      </c>
      <c r="G44" s="29">
        <v>0</v>
      </c>
      <c r="H44" s="29">
        <v>20</v>
      </c>
      <c r="I44" s="29">
        <v>1</v>
      </c>
      <c r="J44" s="29">
        <v>1</v>
      </c>
      <c r="K44" s="149">
        <v>3259908</v>
      </c>
      <c r="L44" s="149">
        <v>3259908</v>
      </c>
      <c r="M44" s="31"/>
      <c r="N44" s="393"/>
      <c r="O44" s="393"/>
      <c r="P44" s="149">
        <v>1674253</v>
      </c>
      <c r="Q44" s="149">
        <v>1611633</v>
      </c>
      <c r="R44" s="273"/>
      <c r="S44" s="273"/>
    </row>
    <row r="45" spans="1:19" ht="29.25" customHeight="1">
      <c r="A45" s="29" t="s">
        <v>269</v>
      </c>
      <c r="B45" s="29" t="s">
        <v>1992</v>
      </c>
      <c r="C45" s="29">
        <v>0</v>
      </c>
      <c r="D45" s="29">
        <v>0</v>
      </c>
      <c r="E45" s="29">
        <v>0</v>
      </c>
      <c r="F45" s="29">
        <v>7</v>
      </c>
      <c r="G45" s="29">
        <v>0</v>
      </c>
      <c r="H45" s="29">
        <v>5</v>
      </c>
      <c r="I45" s="29">
        <v>0</v>
      </c>
      <c r="J45" s="29">
        <v>0</v>
      </c>
      <c r="K45" s="149">
        <v>0</v>
      </c>
      <c r="L45" s="149">
        <v>0</v>
      </c>
      <c r="M45" s="31"/>
      <c r="N45" s="149">
        <v>0</v>
      </c>
      <c r="O45" s="149">
        <v>0</v>
      </c>
      <c r="P45" s="149">
        <v>0</v>
      </c>
      <c r="Q45" s="149">
        <v>0</v>
      </c>
      <c r="R45" s="273"/>
      <c r="S45" s="273"/>
    </row>
    <row r="46" spans="2:19" ht="13.5">
      <c r="B46" s="1247" t="s">
        <v>1993</v>
      </c>
      <c r="C46" s="1247"/>
      <c r="D46" s="1247"/>
      <c r="E46" s="1247"/>
      <c r="F46" s="1247"/>
      <c r="G46" s="1247"/>
      <c r="H46" s="1247"/>
      <c r="I46" s="1247"/>
      <c r="J46" s="1247"/>
      <c r="K46" s="1247"/>
      <c r="L46" s="1247"/>
      <c r="M46" s="1247"/>
      <c r="N46" s="1247"/>
      <c r="O46" s="1247"/>
      <c r="P46" s="1247"/>
      <c r="Q46" s="1247"/>
      <c r="R46" s="1247"/>
      <c r="S46" s="1247"/>
    </row>
  </sheetData>
  <mergeCells count="4">
    <mergeCell ref="C2:H2"/>
    <mergeCell ref="I2:Q2"/>
    <mergeCell ref="B46:S46"/>
    <mergeCell ref="R3:S3"/>
  </mergeCells>
  <printOptions/>
  <pageMargins left="0.7874015748031497" right="0.7874015748031497" top="0.7874015748031497" bottom="0.7874015748031497" header="0.5118110236220472" footer="0.5118110236220472"/>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dimension ref="A1:S50"/>
  <sheetViews>
    <sheetView view="pageBreakPreview" zoomScale="75" zoomScaleSheetLayoutView="75" workbookViewId="0" topLeftCell="A1">
      <selection activeCell="K4" sqref="K4:L4"/>
    </sheetView>
  </sheetViews>
  <sheetFormatPr defaultColWidth="9.00390625" defaultRowHeight="13.5"/>
  <cols>
    <col min="1" max="1" width="8.375" style="1" customWidth="1"/>
    <col min="2" max="2" width="22.00390625" style="1" customWidth="1"/>
    <col min="3" max="3" width="7.875" style="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10" width="9.125" style="1" bestFit="1" customWidth="1"/>
    <col min="11" max="12" width="17.625" style="1" bestFit="1" customWidth="1"/>
    <col min="13" max="13" width="8.625" style="1" bestFit="1" customWidth="1"/>
    <col min="14" max="15" width="9.125" style="1" bestFit="1" customWidth="1"/>
    <col min="16" max="17" width="15.125" style="1" bestFit="1" customWidth="1"/>
    <col min="18" max="18" width="5.625" style="1" customWidth="1"/>
    <col min="19" max="19" width="3.125" style="1" customWidth="1"/>
    <col min="20" max="16384" width="9.00390625" style="1" customWidth="1"/>
  </cols>
  <sheetData>
    <row r="1" spans="2:19" ht="36.75" customHeight="1" thickBot="1">
      <c r="B1" s="1">
        <f>COUNTA(B5:B43)</f>
        <v>39</v>
      </c>
      <c r="C1" s="674">
        <f>SUM(C5:C43)</f>
        <v>86</v>
      </c>
      <c r="D1" s="674">
        <f>D44</f>
        <v>34</v>
      </c>
      <c r="E1" s="674">
        <f aca="true" t="shared" si="0" ref="E1:Q1">SUM(E5:E43)</f>
        <v>36</v>
      </c>
      <c r="F1" s="674">
        <f>F44</f>
        <v>2948</v>
      </c>
      <c r="G1" s="674">
        <f>G44</f>
        <v>57</v>
      </c>
      <c r="H1" s="674">
        <f t="shared" si="0"/>
        <v>495</v>
      </c>
      <c r="I1" s="674">
        <f t="shared" si="0"/>
        <v>719</v>
      </c>
      <c r="J1" s="674">
        <f t="shared" si="0"/>
        <v>719</v>
      </c>
      <c r="K1" s="674">
        <f t="shared" si="0"/>
        <v>38286741.975</v>
      </c>
      <c r="L1" s="674">
        <f t="shared" si="0"/>
        <v>38286741.975</v>
      </c>
      <c r="M1" s="674" t="s">
        <v>619</v>
      </c>
      <c r="N1" s="674">
        <f t="shared" si="0"/>
        <v>1025</v>
      </c>
      <c r="O1" s="674">
        <f>O44</f>
        <v>545</v>
      </c>
      <c r="P1" s="674">
        <f t="shared" si="0"/>
        <v>14666941.768</v>
      </c>
      <c r="Q1" s="674">
        <f t="shared" si="0"/>
        <v>4071190.882</v>
      </c>
      <c r="R1" s="674">
        <f>R5</f>
        <v>0</v>
      </c>
      <c r="S1" s="674">
        <f>S5</f>
        <v>0</v>
      </c>
    </row>
    <row r="2" spans="2:19" ht="35.25" customHeight="1">
      <c r="B2" s="1117" t="s">
        <v>1111</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35.25" customHeight="1">
      <c r="A5" s="29" t="s">
        <v>1995</v>
      </c>
      <c r="B5" s="23" t="s">
        <v>35</v>
      </c>
      <c r="C5" s="23">
        <v>1</v>
      </c>
      <c r="D5" s="23">
        <v>0</v>
      </c>
      <c r="E5" s="23">
        <v>1</v>
      </c>
      <c r="F5" s="23">
        <v>24</v>
      </c>
      <c r="G5" s="23">
        <v>0</v>
      </c>
      <c r="H5" s="23">
        <v>11</v>
      </c>
      <c r="I5" s="23">
        <v>4</v>
      </c>
      <c r="J5" s="23">
        <v>4</v>
      </c>
      <c r="K5" s="99">
        <v>381051</v>
      </c>
      <c r="L5" s="99">
        <v>381051</v>
      </c>
      <c r="M5" s="394" t="s">
        <v>620</v>
      </c>
      <c r="N5" s="99">
        <v>16</v>
      </c>
      <c r="O5" s="99">
        <v>13</v>
      </c>
      <c r="P5" s="99">
        <v>99937.344</v>
      </c>
      <c r="Q5" s="99">
        <v>20859.744</v>
      </c>
      <c r="R5" s="731"/>
      <c r="S5" s="732"/>
    </row>
    <row r="6" spans="1:19" ht="27">
      <c r="A6" s="29" t="s">
        <v>1995</v>
      </c>
      <c r="B6" s="29" t="s">
        <v>36</v>
      </c>
      <c r="C6" s="29">
        <v>3</v>
      </c>
      <c r="D6" s="29">
        <v>2</v>
      </c>
      <c r="E6" s="29">
        <v>1</v>
      </c>
      <c r="F6" s="29">
        <v>109</v>
      </c>
      <c r="G6" s="29">
        <v>4</v>
      </c>
      <c r="H6" s="29">
        <v>44</v>
      </c>
      <c r="I6" s="29">
        <v>7</v>
      </c>
      <c r="J6" s="29">
        <v>7</v>
      </c>
      <c r="K6" s="99">
        <v>537712</v>
      </c>
      <c r="L6" s="99">
        <v>537712</v>
      </c>
      <c r="M6" s="395" t="s">
        <v>619</v>
      </c>
      <c r="N6" s="92">
        <v>17</v>
      </c>
      <c r="O6" s="92">
        <v>15</v>
      </c>
      <c r="P6" s="99">
        <v>24102</v>
      </c>
      <c r="Q6" s="99">
        <v>9150</v>
      </c>
      <c r="R6" s="236" t="s">
        <v>1842</v>
      </c>
      <c r="S6" s="236" t="s">
        <v>1842</v>
      </c>
    </row>
    <row r="7" spans="1:19" ht="54">
      <c r="A7" s="29" t="s">
        <v>1995</v>
      </c>
      <c r="B7" s="23" t="s">
        <v>37</v>
      </c>
      <c r="C7" s="23">
        <v>2</v>
      </c>
      <c r="D7" s="23">
        <v>1</v>
      </c>
      <c r="E7" s="23">
        <v>1</v>
      </c>
      <c r="F7" s="23">
        <v>11</v>
      </c>
      <c r="G7" s="23">
        <v>0</v>
      </c>
      <c r="H7" s="23">
        <v>5</v>
      </c>
      <c r="I7" s="23">
        <v>1</v>
      </c>
      <c r="J7" s="23">
        <v>1</v>
      </c>
      <c r="K7" s="99">
        <v>992</v>
      </c>
      <c r="L7" s="99">
        <v>992</v>
      </c>
      <c r="M7" s="236" t="s">
        <v>620</v>
      </c>
      <c r="N7" s="23">
        <v>0</v>
      </c>
      <c r="O7" s="42" t="s">
        <v>127</v>
      </c>
      <c r="P7" s="42" t="s">
        <v>127</v>
      </c>
      <c r="Q7" s="42" t="s">
        <v>127</v>
      </c>
      <c r="R7" s="236" t="s">
        <v>127</v>
      </c>
      <c r="S7" s="236" t="s">
        <v>127</v>
      </c>
    </row>
    <row r="8" spans="1:19" ht="27">
      <c r="A8" s="29" t="s">
        <v>1995</v>
      </c>
      <c r="B8" s="29" t="s">
        <v>38</v>
      </c>
      <c r="C8" s="29">
        <v>5</v>
      </c>
      <c r="D8" s="29">
        <v>3</v>
      </c>
      <c r="E8" s="29">
        <v>2</v>
      </c>
      <c r="F8" s="92">
        <v>1181</v>
      </c>
      <c r="G8" s="29">
        <v>1</v>
      </c>
      <c r="H8" s="29">
        <v>25</v>
      </c>
      <c r="I8" s="29">
        <v>15</v>
      </c>
      <c r="J8" s="29">
        <v>15</v>
      </c>
      <c r="K8" s="99">
        <v>5379872.79</v>
      </c>
      <c r="L8" s="99">
        <v>5379872.79</v>
      </c>
      <c r="M8" s="395" t="s">
        <v>620</v>
      </c>
      <c r="N8" s="92">
        <v>331</v>
      </c>
      <c r="O8" s="92">
        <v>298</v>
      </c>
      <c r="P8" s="99">
        <v>503132.078</v>
      </c>
      <c r="Q8" s="99">
        <v>433283.825</v>
      </c>
      <c r="R8" s="236" t="s">
        <v>1840</v>
      </c>
      <c r="S8" s="236" t="s">
        <v>1840</v>
      </c>
    </row>
    <row r="9" spans="1:19" ht="27">
      <c r="A9" s="29" t="s">
        <v>1995</v>
      </c>
      <c r="B9" s="23" t="s">
        <v>39</v>
      </c>
      <c r="C9" s="23">
        <v>0</v>
      </c>
      <c r="D9" s="23">
        <v>0</v>
      </c>
      <c r="E9" s="23">
        <v>0</v>
      </c>
      <c r="F9" s="23">
        <v>0</v>
      </c>
      <c r="G9" s="23">
        <v>0</v>
      </c>
      <c r="H9" s="23">
        <v>0</v>
      </c>
      <c r="I9" s="269">
        <v>0</v>
      </c>
      <c r="J9" s="42" t="s">
        <v>1842</v>
      </c>
      <c r="K9" s="42" t="s">
        <v>1842</v>
      </c>
      <c r="L9" s="42" t="s">
        <v>1842</v>
      </c>
      <c r="M9" s="236" t="s">
        <v>1842</v>
      </c>
      <c r="N9" s="42" t="s">
        <v>1842</v>
      </c>
      <c r="O9" s="42" t="s">
        <v>1842</v>
      </c>
      <c r="P9" s="42" t="s">
        <v>1842</v>
      </c>
      <c r="Q9" s="42" t="s">
        <v>1842</v>
      </c>
      <c r="R9" s="236" t="s">
        <v>1842</v>
      </c>
      <c r="S9" s="236" t="s">
        <v>1842</v>
      </c>
    </row>
    <row r="10" spans="1:19" ht="27">
      <c r="A10" s="29" t="s">
        <v>1995</v>
      </c>
      <c r="B10" s="29" t="s">
        <v>40</v>
      </c>
      <c r="C10" s="29">
        <v>4</v>
      </c>
      <c r="D10" s="29">
        <v>1</v>
      </c>
      <c r="E10" s="29">
        <v>3</v>
      </c>
      <c r="F10" s="29">
        <v>68</v>
      </c>
      <c r="G10" s="29">
        <v>1</v>
      </c>
      <c r="H10" s="29">
        <v>36</v>
      </c>
      <c r="I10" s="29">
        <v>15</v>
      </c>
      <c r="J10" s="29">
        <v>15</v>
      </c>
      <c r="K10" s="99">
        <v>21154.6</v>
      </c>
      <c r="L10" s="99">
        <v>21154.6</v>
      </c>
      <c r="M10" s="395" t="s">
        <v>620</v>
      </c>
      <c r="N10" s="92">
        <v>0</v>
      </c>
      <c r="O10" s="395" t="s">
        <v>1842</v>
      </c>
      <c r="P10" s="395" t="s">
        <v>1842</v>
      </c>
      <c r="Q10" s="395" t="s">
        <v>1842</v>
      </c>
      <c r="R10" s="395" t="s">
        <v>1842</v>
      </c>
      <c r="S10" s="395" t="s">
        <v>1842</v>
      </c>
    </row>
    <row r="11" spans="1:19" ht="27">
      <c r="A11" s="29" t="s">
        <v>1995</v>
      </c>
      <c r="B11" s="29" t="s">
        <v>1795</v>
      </c>
      <c r="C11" s="29">
        <v>3</v>
      </c>
      <c r="D11" s="29">
        <v>1</v>
      </c>
      <c r="E11" s="29">
        <v>2</v>
      </c>
      <c r="F11" s="29">
        <v>90</v>
      </c>
      <c r="G11" s="29">
        <v>2</v>
      </c>
      <c r="H11" s="29">
        <v>8</v>
      </c>
      <c r="I11" s="29">
        <v>5</v>
      </c>
      <c r="J11" s="29">
        <v>5</v>
      </c>
      <c r="K11" s="99">
        <v>423377.686</v>
      </c>
      <c r="L11" s="99">
        <v>423377.686</v>
      </c>
      <c r="M11" s="395" t="s">
        <v>620</v>
      </c>
      <c r="N11" s="92">
        <v>43</v>
      </c>
      <c r="O11" s="92">
        <v>21</v>
      </c>
      <c r="P11" s="99">
        <v>62603.203</v>
      </c>
      <c r="Q11" s="99">
        <v>11966.257</v>
      </c>
      <c r="R11" s="236" t="s">
        <v>1842</v>
      </c>
      <c r="S11" s="236" t="s">
        <v>1842</v>
      </c>
    </row>
    <row r="12" spans="1:19" ht="27">
      <c r="A12" s="29" t="s">
        <v>1995</v>
      </c>
      <c r="B12" s="29" t="s">
        <v>1796</v>
      </c>
      <c r="C12" s="29">
        <v>2</v>
      </c>
      <c r="D12" s="29">
        <v>0</v>
      </c>
      <c r="E12" s="29">
        <v>2</v>
      </c>
      <c r="F12" s="29">
        <v>59</v>
      </c>
      <c r="G12" s="29">
        <v>0</v>
      </c>
      <c r="H12" s="29">
        <v>25</v>
      </c>
      <c r="I12" s="29">
        <v>9</v>
      </c>
      <c r="J12" s="29">
        <v>9</v>
      </c>
      <c r="K12" s="99">
        <v>711335.506</v>
      </c>
      <c r="L12" s="99">
        <v>711335.506</v>
      </c>
      <c r="M12" s="395" t="s">
        <v>620</v>
      </c>
      <c r="N12" s="92">
        <v>5</v>
      </c>
      <c r="O12" s="92">
        <v>5</v>
      </c>
      <c r="P12" s="99">
        <v>240978</v>
      </c>
      <c r="Q12" s="99">
        <v>240978</v>
      </c>
      <c r="R12" s="236" t="s">
        <v>1842</v>
      </c>
      <c r="S12" s="236" t="s">
        <v>1842</v>
      </c>
    </row>
    <row r="13" spans="1:19" ht="27">
      <c r="A13" s="29" t="s">
        <v>1995</v>
      </c>
      <c r="B13" s="29" t="s">
        <v>1797</v>
      </c>
      <c r="C13" s="29">
        <v>0</v>
      </c>
      <c r="D13" s="29">
        <v>0</v>
      </c>
      <c r="E13" s="29">
        <v>0</v>
      </c>
      <c r="F13" s="29">
        <v>2</v>
      </c>
      <c r="G13" s="29">
        <v>1</v>
      </c>
      <c r="H13" s="29">
        <v>0</v>
      </c>
      <c r="I13" s="29">
        <v>0</v>
      </c>
      <c r="J13" s="236" t="s">
        <v>1842</v>
      </c>
      <c r="K13" s="236" t="s">
        <v>1842</v>
      </c>
      <c r="L13" s="236" t="s">
        <v>1842</v>
      </c>
      <c r="M13" s="395" t="s">
        <v>1842</v>
      </c>
      <c r="N13" s="395" t="s">
        <v>1842</v>
      </c>
      <c r="O13" s="395" t="s">
        <v>1842</v>
      </c>
      <c r="P13" s="395" t="s">
        <v>1842</v>
      </c>
      <c r="Q13" s="395" t="s">
        <v>1842</v>
      </c>
      <c r="R13" s="236" t="s">
        <v>1842</v>
      </c>
      <c r="S13" s="236" t="s">
        <v>1842</v>
      </c>
    </row>
    <row r="14" spans="1:19" ht="13.5">
      <c r="A14" s="29" t="s">
        <v>1995</v>
      </c>
      <c r="B14" s="29" t="s">
        <v>1798</v>
      </c>
      <c r="C14" s="29">
        <v>4</v>
      </c>
      <c r="D14" s="29">
        <v>1</v>
      </c>
      <c r="E14" s="29">
        <v>3</v>
      </c>
      <c r="F14" s="29">
        <v>176</v>
      </c>
      <c r="G14" s="29">
        <v>0</v>
      </c>
      <c r="H14" s="29">
        <v>52</v>
      </c>
      <c r="I14" s="29">
        <v>24</v>
      </c>
      <c r="J14" s="29">
        <v>24</v>
      </c>
      <c r="K14" s="99">
        <v>16095452.073</v>
      </c>
      <c r="L14" s="99">
        <v>16095452.073</v>
      </c>
      <c r="M14" s="395" t="s">
        <v>619</v>
      </c>
      <c r="N14" s="92">
        <v>275</v>
      </c>
      <c r="O14" s="92">
        <v>11</v>
      </c>
      <c r="P14" s="99">
        <v>8532122.143</v>
      </c>
      <c r="Q14" s="99">
        <v>181330.8</v>
      </c>
      <c r="R14" s="236" t="s">
        <v>1842</v>
      </c>
      <c r="S14" s="236" t="s">
        <v>1842</v>
      </c>
    </row>
    <row r="15" spans="1:19" ht="27">
      <c r="A15" s="29" t="s">
        <v>1995</v>
      </c>
      <c r="B15" s="29" t="s">
        <v>1799</v>
      </c>
      <c r="C15" s="29">
        <v>5</v>
      </c>
      <c r="D15" s="29">
        <v>2</v>
      </c>
      <c r="E15" s="29">
        <v>3</v>
      </c>
      <c r="F15" s="29">
        <v>92</v>
      </c>
      <c r="G15" s="29">
        <v>0</v>
      </c>
      <c r="H15" s="29">
        <v>8</v>
      </c>
      <c r="I15" s="29">
        <v>65</v>
      </c>
      <c r="J15" s="29">
        <v>65</v>
      </c>
      <c r="K15" s="99">
        <v>1521263</v>
      </c>
      <c r="L15" s="99">
        <v>1521263</v>
      </c>
      <c r="M15" s="395" t="s">
        <v>620</v>
      </c>
      <c r="N15" s="92">
        <v>21</v>
      </c>
      <c r="O15" s="92">
        <v>0</v>
      </c>
      <c r="P15" s="99">
        <v>1041455</v>
      </c>
      <c r="Q15" s="99">
        <v>0</v>
      </c>
      <c r="R15" s="236" t="s">
        <v>1842</v>
      </c>
      <c r="S15" s="236" t="s">
        <v>1842</v>
      </c>
    </row>
    <row r="16" spans="1:19" ht="65.25">
      <c r="A16" s="29" t="s">
        <v>1995</v>
      </c>
      <c r="B16" s="29" t="s">
        <v>1800</v>
      </c>
      <c r="C16" s="29">
        <v>3</v>
      </c>
      <c r="D16" s="147" t="s">
        <v>2073</v>
      </c>
      <c r="E16" s="29">
        <v>1</v>
      </c>
      <c r="F16" s="29">
        <v>47</v>
      </c>
      <c r="G16" s="147" t="s">
        <v>2074</v>
      </c>
      <c r="H16" s="29">
        <v>28</v>
      </c>
      <c r="I16" s="29">
        <v>0</v>
      </c>
      <c r="J16" s="236" t="s">
        <v>2091</v>
      </c>
      <c r="K16" s="236" t="s">
        <v>2091</v>
      </c>
      <c r="L16" s="236" t="s">
        <v>2091</v>
      </c>
      <c r="M16" s="395" t="s">
        <v>2091</v>
      </c>
      <c r="N16" s="395" t="s">
        <v>2091</v>
      </c>
      <c r="O16" s="395" t="s">
        <v>2091</v>
      </c>
      <c r="P16" s="395" t="s">
        <v>2091</v>
      </c>
      <c r="Q16" s="395" t="s">
        <v>2091</v>
      </c>
      <c r="R16" s="236" t="s">
        <v>2091</v>
      </c>
      <c r="S16" s="236" t="s">
        <v>2091</v>
      </c>
    </row>
    <row r="17" spans="1:19" ht="67.5">
      <c r="A17" s="29" t="s">
        <v>1995</v>
      </c>
      <c r="B17" s="23" t="s">
        <v>1801</v>
      </c>
      <c r="C17" s="23">
        <v>4</v>
      </c>
      <c r="D17" s="23">
        <v>1</v>
      </c>
      <c r="E17" s="23">
        <v>3</v>
      </c>
      <c r="F17" s="23">
        <v>128</v>
      </c>
      <c r="G17" s="23">
        <v>0</v>
      </c>
      <c r="H17" s="23">
        <v>48</v>
      </c>
      <c r="I17" s="23">
        <v>10</v>
      </c>
      <c r="J17" s="23">
        <v>10</v>
      </c>
      <c r="K17" s="99">
        <v>8742832.113</v>
      </c>
      <c r="L17" s="99">
        <v>8742832.113</v>
      </c>
      <c r="M17" s="236" t="s">
        <v>2084</v>
      </c>
      <c r="N17" s="23">
        <v>148</v>
      </c>
      <c r="O17" s="269" t="s">
        <v>1802</v>
      </c>
      <c r="P17" s="99">
        <v>3162562.42</v>
      </c>
      <c r="Q17" s="99">
        <v>2863037</v>
      </c>
      <c r="R17" s="236" t="s">
        <v>1082</v>
      </c>
      <c r="S17" s="236" t="s">
        <v>1082</v>
      </c>
    </row>
    <row r="18" spans="1:19" ht="27">
      <c r="A18" s="29" t="s">
        <v>1995</v>
      </c>
      <c r="B18" s="23" t="s">
        <v>1803</v>
      </c>
      <c r="C18" s="23">
        <v>2</v>
      </c>
      <c r="D18" s="23">
        <v>2</v>
      </c>
      <c r="E18" s="23">
        <v>0</v>
      </c>
      <c r="F18" s="23">
        <v>70</v>
      </c>
      <c r="G18" s="23">
        <v>1</v>
      </c>
      <c r="H18" s="23">
        <v>18</v>
      </c>
      <c r="I18" s="23">
        <v>3</v>
      </c>
      <c r="J18" s="23">
        <v>3</v>
      </c>
      <c r="K18" s="99">
        <v>343809</v>
      </c>
      <c r="L18" s="99">
        <v>343809</v>
      </c>
      <c r="M18" s="236" t="s">
        <v>619</v>
      </c>
      <c r="N18" s="23"/>
      <c r="O18" s="269"/>
      <c r="P18" s="99">
        <v>83654.412</v>
      </c>
      <c r="Q18" s="99">
        <v>0</v>
      </c>
      <c r="R18" s="236" t="s">
        <v>1842</v>
      </c>
      <c r="S18" s="236" t="s">
        <v>1842</v>
      </c>
    </row>
    <row r="19" spans="1:19" ht="27">
      <c r="A19" s="29" t="s">
        <v>1995</v>
      </c>
      <c r="B19" s="29" t="s">
        <v>1804</v>
      </c>
      <c r="C19" s="29">
        <v>3</v>
      </c>
      <c r="D19" s="29">
        <v>0</v>
      </c>
      <c r="E19" s="29">
        <v>3</v>
      </c>
      <c r="F19" s="29">
        <v>40</v>
      </c>
      <c r="G19" s="29">
        <v>11</v>
      </c>
      <c r="H19" s="29">
        <v>8</v>
      </c>
      <c r="I19" s="29">
        <v>3</v>
      </c>
      <c r="J19" s="29">
        <v>3</v>
      </c>
      <c r="K19" s="99">
        <v>6858</v>
      </c>
      <c r="L19" s="99">
        <v>6858</v>
      </c>
      <c r="M19" s="395" t="s">
        <v>620</v>
      </c>
      <c r="N19" s="396">
        <v>0</v>
      </c>
      <c r="O19" s="395" t="s">
        <v>1842</v>
      </c>
      <c r="P19" s="395" t="s">
        <v>1842</v>
      </c>
      <c r="Q19" s="395" t="s">
        <v>1842</v>
      </c>
      <c r="R19" s="236" t="s">
        <v>1842</v>
      </c>
      <c r="S19" s="236" t="s">
        <v>1842</v>
      </c>
    </row>
    <row r="20" spans="1:19" ht="27">
      <c r="A20" s="29" t="s">
        <v>1995</v>
      </c>
      <c r="B20" s="29" t="s">
        <v>1805</v>
      </c>
      <c r="C20" s="29">
        <v>1</v>
      </c>
      <c r="D20" s="29">
        <v>0</v>
      </c>
      <c r="E20" s="29">
        <v>1</v>
      </c>
      <c r="F20" s="29">
        <v>7</v>
      </c>
      <c r="G20" s="29">
        <v>0</v>
      </c>
      <c r="H20" s="29">
        <v>5</v>
      </c>
      <c r="I20" s="29">
        <v>0</v>
      </c>
      <c r="J20" s="236" t="s">
        <v>1842</v>
      </c>
      <c r="K20" s="236" t="s">
        <v>1842</v>
      </c>
      <c r="L20" s="236" t="s">
        <v>1842</v>
      </c>
      <c r="M20" s="395" t="s">
        <v>1842</v>
      </c>
      <c r="N20" s="395" t="s">
        <v>1842</v>
      </c>
      <c r="O20" s="395" t="s">
        <v>1842</v>
      </c>
      <c r="P20" s="395" t="s">
        <v>1842</v>
      </c>
      <c r="Q20" s="395" t="s">
        <v>1842</v>
      </c>
      <c r="R20" s="236" t="s">
        <v>1842</v>
      </c>
      <c r="S20" s="236" t="s">
        <v>1842</v>
      </c>
    </row>
    <row r="21" spans="1:19" ht="27">
      <c r="A21" s="29" t="s">
        <v>1995</v>
      </c>
      <c r="B21" s="29" t="s">
        <v>308</v>
      </c>
      <c r="C21" s="29">
        <v>2</v>
      </c>
      <c r="D21" s="29">
        <v>1</v>
      </c>
      <c r="E21" s="29">
        <v>1</v>
      </c>
      <c r="F21" s="29">
        <v>9</v>
      </c>
      <c r="G21" s="29">
        <v>0</v>
      </c>
      <c r="H21" s="29">
        <v>9</v>
      </c>
      <c r="I21" s="29">
        <v>1</v>
      </c>
      <c r="J21" s="29">
        <v>1</v>
      </c>
      <c r="K21" s="99">
        <v>62206</v>
      </c>
      <c r="L21" s="99">
        <v>62206</v>
      </c>
      <c r="M21" s="395" t="s">
        <v>620</v>
      </c>
      <c r="N21" s="99">
        <v>0</v>
      </c>
      <c r="O21" s="395" t="s">
        <v>1842</v>
      </c>
      <c r="P21" s="395" t="s">
        <v>1842</v>
      </c>
      <c r="Q21" s="395" t="s">
        <v>1842</v>
      </c>
      <c r="R21" s="395" t="s">
        <v>1842</v>
      </c>
      <c r="S21" s="395" t="s">
        <v>1842</v>
      </c>
    </row>
    <row r="22" spans="1:19" ht="13.5">
      <c r="A22" s="29" t="s">
        <v>1995</v>
      </c>
      <c r="B22" s="29" t="s">
        <v>309</v>
      </c>
      <c r="C22" s="29">
        <v>1</v>
      </c>
      <c r="D22" s="29">
        <v>1</v>
      </c>
      <c r="E22" s="29">
        <v>0</v>
      </c>
      <c r="F22" s="29">
        <v>6</v>
      </c>
      <c r="G22" s="29">
        <v>0</v>
      </c>
      <c r="H22" s="29">
        <v>2</v>
      </c>
      <c r="I22" s="29">
        <v>0</v>
      </c>
      <c r="J22" s="236" t="s">
        <v>1840</v>
      </c>
      <c r="K22" s="236" t="s">
        <v>1840</v>
      </c>
      <c r="L22" s="236" t="s">
        <v>1840</v>
      </c>
      <c r="M22" s="236" t="s">
        <v>1840</v>
      </c>
      <c r="N22" s="236" t="s">
        <v>1840</v>
      </c>
      <c r="O22" s="395" t="s">
        <v>1842</v>
      </c>
      <c r="P22" s="395" t="s">
        <v>1842</v>
      </c>
      <c r="Q22" s="395" t="s">
        <v>1842</v>
      </c>
      <c r="R22" s="395" t="s">
        <v>1840</v>
      </c>
      <c r="S22" s="395" t="s">
        <v>1840</v>
      </c>
    </row>
    <row r="23" spans="1:19" ht="13.5">
      <c r="A23" s="29" t="s">
        <v>1995</v>
      </c>
      <c r="B23" s="29" t="s">
        <v>310</v>
      </c>
      <c r="C23" s="29">
        <v>2</v>
      </c>
      <c r="D23" s="29">
        <v>1</v>
      </c>
      <c r="E23" s="29">
        <v>1</v>
      </c>
      <c r="F23" s="29">
        <v>106</v>
      </c>
      <c r="G23" s="29">
        <v>0</v>
      </c>
      <c r="H23" s="29">
        <v>49</v>
      </c>
      <c r="I23" s="29">
        <v>8</v>
      </c>
      <c r="J23" s="29">
        <v>8</v>
      </c>
      <c r="K23" s="99">
        <v>1088710</v>
      </c>
      <c r="L23" s="99">
        <v>1088710</v>
      </c>
      <c r="M23" s="395" t="s">
        <v>619</v>
      </c>
      <c r="N23" s="92">
        <v>40</v>
      </c>
      <c r="O23" s="92">
        <v>25</v>
      </c>
      <c r="P23" s="99">
        <v>126266</v>
      </c>
      <c r="Q23" s="99">
        <v>21997</v>
      </c>
      <c r="R23" s="236" t="s">
        <v>1842</v>
      </c>
      <c r="S23" s="236" t="s">
        <v>1842</v>
      </c>
    </row>
    <row r="24" spans="1:19" ht="27">
      <c r="A24" s="29" t="s">
        <v>1995</v>
      </c>
      <c r="B24" s="29" t="s">
        <v>2047</v>
      </c>
      <c r="C24" s="29">
        <v>1</v>
      </c>
      <c r="D24" s="29">
        <v>1</v>
      </c>
      <c r="E24" s="29">
        <v>0</v>
      </c>
      <c r="F24" s="29">
        <v>10</v>
      </c>
      <c r="G24" s="29">
        <v>4</v>
      </c>
      <c r="H24" s="29">
        <v>5</v>
      </c>
      <c r="I24" s="29">
        <v>1</v>
      </c>
      <c r="J24" s="29">
        <v>1</v>
      </c>
      <c r="K24" s="99">
        <v>10841.471</v>
      </c>
      <c r="L24" s="99">
        <v>10841.471</v>
      </c>
      <c r="M24" s="395" t="s">
        <v>620</v>
      </c>
      <c r="N24" s="92">
        <v>0</v>
      </c>
      <c r="O24" s="395" t="s">
        <v>1842</v>
      </c>
      <c r="P24" s="395" t="s">
        <v>1842</v>
      </c>
      <c r="Q24" s="395" t="s">
        <v>1842</v>
      </c>
      <c r="R24" s="236" t="s">
        <v>1842</v>
      </c>
      <c r="S24" s="236" t="s">
        <v>1842</v>
      </c>
    </row>
    <row r="25" spans="1:19" ht="27">
      <c r="A25" s="29" t="s">
        <v>1995</v>
      </c>
      <c r="B25" s="29" t="s">
        <v>2048</v>
      </c>
      <c r="C25" s="29">
        <v>1</v>
      </c>
      <c r="D25" s="29">
        <v>1</v>
      </c>
      <c r="E25" s="29">
        <v>0</v>
      </c>
      <c r="F25" s="29">
        <v>10</v>
      </c>
      <c r="G25" s="29">
        <v>0</v>
      </c>
      <c r="H25" s="29">
        <v>10</v>
      </c>
      <c r="I25" s="29">
        <v>3</v>
      </c>
      <c r="J25" s="29">
        <v>3</v>
      </c>
      <c r="K25" s="99">
        <v>113768.1</v>
      </c>
      <c r="L25" s="99">
        <v>113768.1</v>
      </c>
      <c r="M25" s="395" t="s">
        <v>620</v>
      </c>
      <c r="N25" s="92">
        <v>22</v>
      </c>
      <c r="O25" s="92">
        <v>17</v>
      </c>
      <c r="P25" s="99">
        <v>58942.62</v>
      </c>
      <c r="Q25" s="99">
        <v>17240.12</v>
      </c>
      <c r="R25" s="236" t="s">
        <v>1842</v>
      </c>
      <c r="S25" s="236" t="s">
        <v>1842</v>
      </c>
    </row>
    <row r="26" spans="1:19" ht="27">
      <c r="A26" s="29" t="s">
        <v>1995</v>
      </c>
      <c r="B26" s="29" t="s">
        <v>2049</v>
      </c>
      <c r="C26" s="23">
        <v>1</v>
      </c>
      <c r="D26" s="23">
        <v>1</v>
      </c>
      <c r="E26" s="23">
        <v>0</v>
      </c>
      <c r="F26" s="23">
        <v>35</v>
      </c>
      <c r="G26" s="23">
        <v>18</v>
      </c>
      <c r="H26" s="23">
        <v>4</v>
      </c>
      <c r="I26" s="23">
        <v>5</v>
      </c>
      <c r="J26" s="23">
        <v>5</v>
      </c>
      <c r="K26" s="99">
        <v>159596.492</v>
      </c>
      <c r="L26" s="99">
        <v>159596.492</v>
      </c>
      <c r="M26" s="236" t="s">
        <v>620</v>
      </c>
      <c r="N26" s="23">
        <v>0</v>
      </c>
      <c r="O26" s="42" t="s">
        <v>1842</v>
      </c>
      <c r="P26" s="42" t="s">
        <v>1842</v>
      </c>
      <c r="Q26" s="42" t="s">
        <v>1842</v>
      </c>
      <c r="R26" s="42" t="s">
        <v>1842</v>
      </c>
      <c r="S26" s="42" t="s">
        <v>1842</v>
      </c>
    </row>
    <row r="27" spans="1:19" ht="13.5">
      <c r="A27" s="29" t="s">
        <v>1995</v>
      </c>
      <c r="B27" s="29" t="s">
        <v>2050</v>
      </c>
      <c r="C27" s="29">
        <v>6</v>
      </c>
      <c r="D27" s="29">
        <v>2</v>
      </c>
      <c r="E27" s="29">
        <v>3</v>
      </c>
      <c r="F27" s="29">
        <v>94</v>
      </c>
      <c r="G27" s="29">
        <v>2</v>
      </c>
      <c r="H27" s="29">
        <v>30</v>
      </c>
      <c r="I27" s="29">
        <v>81</v>
      </c>
      <c r="J27" s="29">
        <v>81</v>
      </c>
      <c r="K27" s="99">
        <v>1147873.576</v>
      </c>
      <c r="L27" s="99">
        <v>1147873.576</v>
      </c>
      <c r="M27" s="395" t="s">
        <v>619</v>
      </c>
      <c r="N27" s="92">
        <v>83</v>
      </c>
      <c r="O27" s="92">
        <v>46</v>
      </c>
      <c r="P27" s="99">
        <v>717947.548</v>
      </c>
      <c r="Q27" s="99">
        <v>271348.136</v>
      </c>
      <c r="R27" s="42" t="s">
        <v>1842</v>
      </c>
      <c r="S27" s="42" t="s">
        <v>1842</v>
      </c>
    </row>
    <row r="28" spans="1:19" ht="27">
      <c r="A28" s="29" t="s">
        <v>1995</v>
      </c>
      <c r="B28" s="29" t="s">
        <v>2051</v>
      </c>
      <c r="C28" s="23">
        <v>6</v>
      </c>
      <c r="D28" s="23">
        <v>2</v>
      </c>
      <c r="E28" s="23">
        <v>4</v>
      </c>
      <c r="F28" s="23">
        <v>113</v>
      </c>
      <c r="G28" s="23">
        <v>9</v>
      </c>
      <c r="H28" s="23">
        <v>53</v>
      </c>
      <c r="I28" s="23">
        <v>449</v>
      </c>
      <c r="J28" s="23">
        <v>449</v>
      </c>
      <c r="K28" s="99">
        <v>1392363</v>
      </c>
      <c r="L28" s="99">
        <v>1392363</v>
      </c>
      <c r="M28" s="236" t="s">
        <v>619</v>
      </c>
      <c r="N28" s="23">
        <v>12</v>
      </c>
      <c r="O28" s="23"/>
      <c r="P28" s="99"/>
      <c r="Q28" s="99"/>
      <c r="R28" s="42" t="s">
        <v>1842</v>
      </c>
      <c r="S28" s="42" t="s">
        <v>1842</v>
      </c>
    </row>
    <row r="29" spans="1:19" ht="27">
      <c r="A29" s="29" t="s">
        <v>1995</v>
      </c>
      <c r="B29" s="29" t="s">
        <v>2052</v>
      </c>
      <c r="C29" s="29">
        <v>1</v>
      </c>
      <c r="D29" s="29">
        <v>1</v>
      </c>
      <c r="E29" s="29">
        <v>0</v>
      </c>
      <c r="F29" s="29">
        <v>40</v>
      </c>
      <c r="G29" s="29">
        <v>1</v>
      </c>
      <c r="H29" s="29">
        <v>4</v>
      </c>
      <c r="I29" s="29">
        <v>0</v>
      </c>
      <c r="J29" s="236" t="s">
        <v>1842</v>
      </c>
      <c r="K29" s="236" t="s">
        <v>1842</v>
      </c>
      <c r="L29" s="236" t="s">
        <v>1842</v>
      </c>
      <c r="M29" s="236" t="s">
        <v>1842</v>
      </c>
      <c r="N29" s="236" t="s">
        <v>1842</v>
      </c>
      <c r="O29" s="236" t="s">
        <v>1842</v>
      </c>
      <c r="P29" s="236" t="s">
        <v>1842</v>
      </c>
      <c r="Q29" s="236" t="s">
        <v>1842</v>
      </c>
      <c r="R29" s="236" t="s">
        <v>1842</v>
      </c>
      <c r="S29" s="236" t="s">
        <v>1842</v>
      </c>
    </row>
    <row r="30" spans="1:19" ht="27">
      <c r="A30" s="29" t="s">
        <v>1995</v>
      </c>
      <c r="B30" s="29" t="s">
        <v>2053</v>
      </c>
      <c r="C30" s="29">
        <v>1</v>
      </c>
      <c r="D30" s="29">
        <v>0</v>
      </c>
      <c r="E30" s="29">
        <v>0</v>
      </c>
      <c r="F30" s="29">
        <v>10</v>
      </c>
      <c r="G30" s="29">
        <v>0</v>
      </c>
      <c r="H30" s="29">
        <v>0</v>
      </c>
      <c r="I30" s="269">
        <v>0</v>
      </c>
      <c r="J30" s="42" t="s">
        <v>1842</v>
      </c>
      <c r="K30" s="42" t="s">
        <v>1842</v>
      </c>
      <c r="L30" s="42" t="s">
        <v>1842</v>
      </c>
      <c r="M30" s="236" t="s">
        <v>1842</v>
      </c>
      <c r="N30" s="42" t="s">
        <v>1842</v>
      </c>
      <c r="O30" s="236" t="s">
        <v>1842</v>
      </c>
      <c r="P30" s="236" t="s">
        <v>1842</v>
      </c>
      <c r="Q30" s="236" t="s">
        <v>1842</v>
      </c>
      <c r="R30" s="42" t="s">
        <v>1842</v>
      </c>
      <c r="S30" s="42" t="s">
        <v>1842</v>
      </c>
    </row>
    <row r="31" spans="1:19" ht="27">
      <c r="A31" s="29" t="s">
        <v>1995</v>
      </c>
      <c r="B31" s="29" t="s">
        <v>2054</v>
      </c>
      <c r="C31" s="29">
        <v>0</v>
      </c>
      <c r="D31" s="29">
        <v>0</v>
      </c>
      <c r="E31" s="29">
        <v>0</v>
      </c>
      <c r="F31" s="29">
        <v>7</v>
      </c>
      <c r="G31" s="29">
        <v>0</v>
      </c>
      <c r="H31" s="29">
        <v>0</v>
      </c>
      <c r="I31" s="269">
        <v>0</v>
      </c>
      <c r="J31" s="42" t="s">
        <v>1842</v>
      </c>
      <c r="K31" s="42" t="s">
        <v>1842</v>
      </c>
      <c r="L31" s="42" t="s">
        <v>1842</v>
      </c>
      <c r="M31" s="236" t="s">
        <v>1842</v>
      </c>
      <c r="N31" s="42" t="s">
        <v>1842</v>
      </c>
      <c r="O31" s="236" t="s">
        <v>1842</v>
      </c>
      <c r="P31" s="236" t="s">
        <v>1842</v>
      </c>
      <c r="Q31" s="236" t="s">
        <v>1842</v>
      </c>
      <c r="R31" s="42" t="s">
        <v>1842</v>
      </c>
      <c r="S31" s="42" t="s">
        <v>1842</v>
      </c>
    </row>
    <row r="32" spans="1:19" ht="13.5">
      <c r="A32" s="29" t="s">
        <v>1995</v>
      </c>
      <c r="B32" s="29" t="s">
        <v>2055</v>
      </c>
      <c r="C32" s="29">
        <v>6</v>
      </c>
      <c r="D32" s="29">
        <v>1</v>
      </c>
      <c r="E32" s="29">
        <v>0</v>
      </c>
      <c r="F32" s="29">
        <v>19</v>
      </c>
      <c r="G32" s="29">
        <v>0</v>
      </c>
      <c r="H32" s="29">
        <v>0</v>
      </c>
      <c r="I32" s="29">
        <v>0</v>
      </c>
      <c r="J32" s="236" t="s">
        <v>1840</v>
      </c>
      <c r="K32" s="236" t="s">
        <v>1840</v>
      </c>
      <c r="L32" s="236" t="s">
        <v>1840</v>
      </c>
      <c r="M32" s="236" t="s">
        <v>1840</v>
      </c>
      <c r="N32" s="236" t="s">
        <v>1840</v>
      </c>
      <c r="O32" s="236" t="s">
        <v>1842</v>
      </c>
      <c r="P32" s="236" t="s">
        <v>1842</v>
      </c>
      <c r="Q32" s="236" t="s">
        <v>1842</v>
      </c>
      <c r="R32" s="236" t="s">
        <v>1840</v>
      </c>
      <c r="S32" s="236" t="s">
        <v>1840</v>
      </c>
    </row>
    <row r="33" spans="1:19" ht="67.5">
      <c r="A33" s="29" t="s">
        <v>1995</v>
      </c>
      <c r="B33" s="29" t="s">
        <v>2056</v>
      </c>
      <c r="C33" s="29">
        <v>1</v>
      </c>
      <c r="D33" s="29">
        <v>0</v>
      </c>
      <c r="E33" s="29">
        <v>0</v>
      </c>
      <c r="F33" s="29" t="s">
        <v>2057</v>
      </c>
      <c r="G33" s="29">
        <v>0</v>
      </c>
      <c r="H33" s="29">
        <v>2</v>
      </c>
      <c r="I33" s="29">
        <v>2</v>
      </c>
      <c r="J33" s="29">
        <v>2</v>
      </c>
      <c r="K33" s="99">
        <v>110.902</v>
      </c>
      <c r="L33" s="99">
        <v>110.902</v>
      </c>
      <c r="M33" s="236" t="s">
        <v>620</v>
      </c>
      <c r="N33" s="29">
        <v>0</v>
      </c>
      <c r="O33" s="236" t="s">
        <v>1842</v>
      </c>
      <c r="P33" s="236" t="s">
        <v>1842</v>
      </c>
      <c r="Q33" s="236" t="s">
        <v>1842</v>
      </c>
      <c r="R33" s="236" t="s">
        <v>2075</v>
      </c>
      <c r="S33" s="236" t="s">
        <v>2075</v>
      </c>
    </row>
    <row r="34" spans="1:19" ht="13.5">
      <c r="A34" s="29" t="s">
        <v>1995</v>
      </c>
      <c r="B34" s="29" t="s">
        <v>2058</v>
      </c>
      <c r="C34" s="29">
        <v>1</v>
      </c>
      <c r="D34" s="29">
        <v>0</v>
      </c>
      <c r="E34" s="29">
        <v>0</v>
      </c>
      <c r="F34" s="29">
        <v>51</v>
      </c>
      <c r="G34" s="29">
        <v>0</v>
      </c>
      <c r="H34" s="29">
        <v>0</v>
      </c>
      <c r="I34" s="29">
        <v>0</v>
      </c>
      <c r="J34" s="236" t="s">
        <v>60</v>
      </c>
      <c r="K34" s="236" t="s">
        <v>60</v>
      </c>
      <c r="L34" s="236" t="s">
        <v>60</v>
      </c>
      <c r="M34" s="236" t="s">
        <v>60</v>
      </c>
      <c r="N34" s="236" t="s">
        <v>60</v>
      </c>
      <c r="O34" s="236" t="s">
        <v>1842</v>
      </c>
      <c r="P34" s="236" t="s">
        <v>1842</v>
      </c>
      <c r="Q34" s="236" t="s">
        <v>1842</v>
      </c>
      <c r="R34" s="236" t="s">
        <v>60</v>
      </c>
      <c r="S34" s="236" t="s">
        <v>60</v>
      </c>
    </row>
    <row r="35" spans="1:19" ht="13.5">
      <c r="A35" s="29" t="s">
        <v>1995</v>
      </c>
      <c r="B35" s="29" t="s">
        <v>2059</v>
      </c>
      <c r="C35" s="23">
        <v>2</v>
      </c>
      <c r="D35" s="23">
        <v>1</v>
      </c>
      <c r="E35" s="23">
        <v>0</v>
      </c>
      <c r="F35" s="23">
        <v>30</v>
      </c>
      <c r="G35" s="23">
        <v>0</v>
      </c>
      <c r="H35" s="23">
        <v>0</v>
      </c>
      <c r="I35" s="23">
        <v>0</v>
      </c>
      <c r="J35" s="236" t="s">
        <v>715</v>
      </c>
      <c r="K35" s="236" t="s">
        <v>715</v>
      </c>
      <c r="L35" s="236" t="s">
        <v>715</v>
      </c>
      <c r="M35" s="236" t="s">
        <v>715</v>
      </c>
      <c r="N35" s="236" t="s">
        <v>715</v>
      </c>
      <c r="O35" s="236" t="s">
        <v>1842</v>
      </c>
      <c r="P35" s="236" t="s">
        <v>1842</v>
      </c>
      <c r="Q35" s="236" t="s">
        <v>1842</v>
      </c>
      <c r="R35" s="236" t="s">
        <v>715</v>
      </c>
      <c r="S35" s="236" t="s">
        <v>715</v>
      </c>
    </row>
    <row r="36" spans="1:19" ht="27">
      <c r="A36" s="29" t="s">
        <v>1995</v>
      </c>
      <c r="B36" s="29" t="s">
        <v>2060</v>
      </c>
      <c r="C36" s="29">
        <v>1</v>
      </c>
      <c r="D36" s="29">
        <v>0</v>
      </c>
      <c r="E36" s="29">
        <v>0</v>
      </c>
      <c r="F36" s="29">
        <v>10</v>
      </c>
      <c r="G36" s="29">
        <v>0</v>
      </c>
      <c r="H36" s="29">
        <v>1</v>
      </c>
      <c r="I36" s="29">
        <v>1</v>
      </c>
      <c r="J36" s="29">
        <v>1</v>
      </c>
      <c r="K36" s="99">
        <v>0</v>
      </c>
      <c r="L36" s="236" t="s">
        <v>715</v>
      </c>
      <c r="M36" s="395" t="s">
        <v>620</v>
      </c>
      <c r="N36" s="92">
        <v>0</v>
      </c>
      <c r="O36" s="236" t="s">
        <v>1842</v>
      </c>
      <c r="P36" s="236" t="s">
        <v>1842</v>
      </c>
      <c r="Q36" s="236" t="s">
        <v>1842</v>
      </c>
      <c r="R36" s="236" t="s">
        <v>1082</v>
      </c>
      <c r="S36" s="236" t="s">
        <v>1082</v>
      </c>
    </row>
    <row r="37" spans="1:19" ht="13.5">
      <c r="A37" s="29" t="s">
        <v>1995</v>
      </c>
      <c r="B37" s="29" t="s">
        <v>2061</v>
      </c>
      <c r="C37" s="29">
        <v>0</v>
      </c>
      <c r="D37" s="29">
        <v>0</v>
      </c>
      <c r="E37" s="29">
        <v>0</v>
      </c>
      <c r="F37" s="29">
        <v>4</v>
      </c>
      <c r="G37" s="29">
        <v>0</v>
      </c>
      <c r="H37" s="29">
        <v>0</v>
      </c>
      <c r="I37" s="147">
        <v>0</v>
      </c>
      <c r="J37" s="236" t="s">
        <v>1842</v>
      </c>
      <c r="K37" s="236" t="s">
        <v>1842</v>
      </c>
      <c r="L37" s="236" t="s">
        <v>1842</v>
      </c>
      <c r="M37" s="236" t="s">
        <v>1842</v>
      </c>
      <c r="N37" s="236" t="s">
        <v>1842</v>
      </c>
      <c r="O37" s="236" t="s">
        <v>1842</v>
      </c>
      <c r="P37" s="236" t="s">
        <v>1842</v>
      </c>
      <c r="Q37" s="236" t="s">
        <v>1842</v>
      </c>
      <c r="R37" s="236" t="s">
        <v>1842</v>
      </c>
      <c r="S37" s="236" t="s">
        <v>1842</v>
      </c>
    </row>
    <row r="38" spans="1:19" ht="13.5">
      <c r="A38" s="29" t="s">
        <v>1995</v>
      </c>
      <c r="B38" s="29" t="s">
        <v>2062</v>
      </c>
      <c r="C38" s="29">
        <v>1</v>
      </c>
      <c r="D38" s="29">
        <v>0</v>
      </c>
      <c r="E38" s="29">
        <v>0</v>
      </c>
      <c r="F38" s="29">
        <v>3</v>
      </c>
      <c r="G38" s="29">
        <v>0</v>
      </c>
      <c r="H38" s="29">
        <v>0</v>
      </c>
      <c r="I38" s="29">
        <v>0</v>
      </c>
      <c r="J38" s="236" t="s">
        <v>2076</v>
      </c>
      <c r="K38" s="236" t="s">
        <v>2076</v>
      </c>
      <c r="L38" s="236" t="s">
        <v>2076</v>
      </c>
      <c r="M38" s="236" t="s">
        <v>2076</v>
      </c>
      <c r="N38" s="236" t="s">
        <v>2076</v>
      </c>
      <c r="O38" s="236" t="s">
        <v>2076</v>
      </c>
      <c r="P38" s="236" t="s">
        <v>2076</v>
      </c>
      <c r="Q38" s="236" t="s">
        <v>2076</v>
      </c>
      <c r="R38" s="236" t="s">
        <v>2076</v>
      </c>
      <c r="S38" s="236" t="s">
        <v>2076</v>
      </c>
    </row>
    <row r="39" spans="1:19" ht="27">
      <c r="A39" s="29" t="s">
        <v>1995</v>
      </c>
      <c r="B39" s="29" t="s">
        <v>2063</v>
      </c>
      <c r="C39" s="23">
        <v>2</v>
      </c>
      <c r="D39" s="23">
        <v>0</v>
      </c>
      <c r="E39" s="23">
        <v>1</v>
      </c>
      <c r="F39" s="23">
        <v>6</v>
      </c>
      <c r="G39" s="23">
        <v>0</v>
      </c>
      <c r="H39" s="23">
        <v>1</v>
      </c>
      <c r="I39" s="23">
        <v>4</v>
      </c>
      <c r="J39" s="23">
        <v>4</v>
      </c>
      <c r="K39" s="99">
        <v>72587.936</v>
      </c>
      <c r="L39" s="99">
        <v>72587.936</v>
      </c>
      <c r="M39" s="236" t="s">
        <v>619</v>
      </c>
      <c r="N39" s="269">
        <v>12</v>
      </c>
      <c r="O39" s="23">
        <v>12</v>
      </c>
      <c r="P39" s="23"/>
      <c r="Q39" s="23"/>
      <c r="R39" s="42" t="s">
        <v>60</v>
      </c>
      <c r="S39" s="236" t="s">
        <v>60</v>
      </c>
    </row>
    <row r="40" spans="1:19" ht="13.5">
      <c r="A40" s="29" t="s">
        <v>1995</v>
      </c>
      <c r="B40" s="29" t="s">
        <v>2064</v>
      </c>
      <c r="C40" s="29">
        <v>3</v>
      </c>
      <c r="D40" s="29">
        <v>1</v>
      </c>
      <c r="E40" s="29">
        <v>0</v>
      </c>
      <c r="F40" s="29">
        <v>19</v>
      </c>
      <c r="G40" s="29">
        <v>0</v>
      </c>
      <c r="H40" s="29">
        <v>0</v>
      </c>
      <c r="I40" s="29">
        <v>0</v>
      </c>
      <c r="J40" s="236" t="s">
        <v>73</v>
      </c>
      <c r="K40" s="236" t="s">
        <v>73</v>
      </c>
      <c r="L40" s="236" t="s">
        <v>73</v>
      </c>
      <c r="M40" s="236" t="s">
        <v>73</v>
      </c>
      <c r="N40" s="236" t="s">
        <v>73</v>
      </c>
      <c r="O40" s="236" t="s">
        <v>73</v>
      </c>
      <c r="P40" s="236" t="s">
        <v>73</v>
      </c>
      <c r="Q40" s="236" t="s">
        <v>73</v>
      </c>
      <c r="R40" s="236" t="s">
        <v>73</v>
      </c>
      <c r="S40" s="236" t="s">
        <v>73</v>
      </c>
    </row>
    <row r="41" spans="1:19" ht="27">
      <c r="A41" s="29" t="s">
        <v>1995</v>
      </c>
      <c r="B41" s="29" t="s">
        <v>2065</v>
      </c>
      <c r="C41" s="29">
        <v>2</v>
      </c>
      <c r="D41" s="29">
        <v>1</v>
      </c>
      <c r="E41" s="29">
        <v>0</v>
      </c>
      <c r="F41" s="29">
        <v>10</v>
      </c>
      <c r="G41" s="29">
        <v>0</v>
      </c>
      <c r="H41" s="29">
        <v>1</v>
      </c>
      <c r="I41" s="29">
        <v>1</v>
      </c>
      <c r="J41" s="29">
        <v>1</v>
      </c>
      <c r="K41" s="99">
        <v>27975</v>
      </c>
      <c r="L41" s="99">
        <v>27975</v>
      </c>
      <c r="M41" s="395" t="s">
        <v>619</v>
      </c>
      <c r="N41" s="92"/>
      <c r="O41" s="92"/>
      <c r="P41" s="99">
        <v>13239</v>
      </c>
      <c r="Q41" s="99"/>
      <c r="R41" s="236" t="s">
        <v>2077</v>
      </c>
      <c r="S41" s="236" t="s">
        <v>2077</v>
      </c>
    </row>
    <row r="42" spans="1:19" ht="13.5">
      <c r="A42" s="29" t="s">
        <v>1995</v>
      </c>
      <c r="B42" s="29" t="s">
        <v>2066</v>
      </c>
      <c r="C42" s="29">
        <v>0</v>
      </c>
      <c r="D42" s="29">
        <v>0</v>
      </c>
      <c r="E42" s="29">
        <v>0</v>
      </c>
      <c r="F42" s="29">
        <v>2</v>
      </c>
      <c r="G42" s="29">
        <v>0</v>
      </c>
      <c r="H42" s="29">
        <v>0</v>
      </c>
      <c r="I42" s="29">
        <v>1</v>
      </c>
      <c r="J42" s="29">
        <v>1</v>
      </c>
      <c r="K42" s="99">
        <v>36821.28</v>
      </c>
      <c r="L42" s="99">
        <v>36821.28</v>
      </c>
      <c r="M42" s="236" t="s">
        <v>620</v>
      </c>
      <c r="N42" s="29">
        <v>0</v>
      </c>
      <c r="O42" s="236" t="s">
        <v>1842</v>
      </c>
      <c r="P42" s="236" t="s">
        <v>1842</v>
      </c>
      <c r="Q42" s="236" t="s">
        <v>1842</v>
      </c>
      <c r="R42" s="236" t="s">
        <v>1842</v>
      </c>
      <c r="S42" s="236" t="s">
        <v>1842</v>
      </c>
    </row>
    <row r="43" spans="1:19" ht="13.5">
      <c r="A43" s="29" t="s">
        <v>1995</v>
      </c>
      <c r="B43" s="29" t="s">
        <v>2067</v>
      </c>
      <c r="C43" s="29">
        <v>3</v>
      </c>
      <c r="D43" s="29">
        <v>3</v>
      </c>
      <c r="E43" s="29">
        <v>0</v>
      </c>
      <c r="F43" s="29">
        <v>200</v>
      </c>
      <c r="G43" s="29">
        <v>0</v>
      </c>
      <c r="H43" s="29">
        <v>3</v>
      </c>
      <c r="I43" s="29">
        <v>1</v>
      </c>
      <c r="J43" s="29">
        <v>1</v>
      </c>
      <c r="K43" s="99">
        <v>8178.45</v>
      </c>
      <c r="L43" s="99">
        <v>8178.45</v>
      </c>
      <c r="M43" s="236" t="s">
        <v>620</v>
      </c>
      <c r="N43" s="29">
        <v>0</v>
      </c>
      <c r="O43" s="236" t="s">
        <v>1842</v>
      </c>
      <c r="P43" s="236" t="s">
        <v>1842</v>
      </c>
      <c r="Q43" s="236" t="s">
        <v>1842</v>
      </c>
      <c r="R43" s="236" t="s">
        <v>1840</v>
      </c>
      <c r="S43" s="236" t="s">
        <v>1840</v>
      </c>
    </row>
    <row r="44" spans="1:15" ht="13.5">
      <c r="A44" s="29" t="s">
        <v>1995</v>
      </c>
      <c r="D44" s="1">
        <v>34</v>
      </c>
      <c r="F44" s="1">
        <v>2948</v>
      </c>
      <c r="G44" s="1">
        <v>57</v>
      </c>
      <c r="O44" s="1">
        <v>545</v>
      </c>
    </row>
    <row r="46" spans="9:19" ht="13.5">
      <c r="I46" s="1248" t="s">
        <v>2068</v>
      </c>
      <c r="J46" s="1248"/>
      <c r="K46" s="1248"/>
      <c r="L46" s="1248"/>
      <c r="M46" s="1248"/>
      <c r="N46" s="1248"/>
      <c r="O46" s="1248"/>
      <c r="P46" s="1248"/>
      <c r="Q46" s="1248"/>
      <c r="R46" s="1248"/>
      <c r="S46" s="1248"/>
    </row>
    <row r="47" spans="9:19" ht="13.5">
      <c r="I47" s="1247" t="s">
        <v>2069</v>
      </c>
      <c r="J47" s="1247"/>
      <c r="K47" s="1247"/>
      <c r="L47" s="1247"/>
      <c r="M47" s="1247"/>
      <c r="N47" s="1247"/>
      <c r="O47" s="1247"/>
      <c r="P47" s="1247"/>
      <c r="Q47" s="1247"/>
      <c r="R47" s="1247"/>
      <c r="S47" s="1247"/>
    </row>
    <row r="48" spans="9:19" ht="13.5">
      <c r="I48" s="1247" t="s">
        <v>2070</v>
      </c>
      <c r="J48" s="1247"/>
      <c r="K48" s="1247"/>
      <c r="L48" s="1247"/>
      <c r="M48" s="1247"/>
      <c r="N48" s="1247"/>
      <c r="O48" s="1247"/>
      <c r="P48" s="1247"/>
      <c r="Q48" s="1247"/>
      <c r="R48" s="1247"/>
      <c r="S48" s="1247"/>
    </row>
    <row r="49" spans="9:19" ht="13.5">
      <c r="I49" s="1247" t="s">
        <v>2071</v>
      </c>
      <c r="J49" s="1247"/>
      <c r="K49" s="1247"/>
      <c r="L49" s="1247"/>
      <c r="M49" s="1247"/>
      <c r="N49" s="1247"/>
      <c r="O49" s="1247"/>
      <c r="P49" s="1247"/>
      <c r="Q49" s="1247"/>
      <c r="R49" s="1247"/>
      <c r="S49" s="1247"/>
    </row>
    <row r="50" spans="9:19" ht="13.5">
      <c r="I50" s="1247" t="s">
        <v>2072</v>
      </c>
      <c r="J50" s="1247"/>
      <c r="K50" s="1247"/>
      <c r="L50" s="1247"/>
      <c r="M50" s="1247"/>
      <c r="N50" s="1247"/>
      <c r="O50" s="1247"/>
      <c r="P50" s="1247"/>
      <c r="Q50" s="1247"/>
      <c r="R50" s="1247"/>
      <c r="S50" s="1247"/>
    </row>
  </sheetData>
  <mergeCells count="8">
    <mergeCell ref="R3:S3"/>
    <mergeCell ref="I2:Q2"/>
    <mergeCell ref="B2:H2"/>
    <mergeCell ref="I49:S49"/>
    <mergeCell ref="I50:S50"/>
    <mergeCell ref="I46:S46"/>
    <mergeCell ref="I47:S47"/>
    <mergeCell ref="I48:S48"/>
  </mergeCells>
  <printOptions/>
  <pageMargins left="0.7874015748031497" right="0.7874015748031497" top="0.3937007874015748" bottom="0.3937007874015748"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S32"/>
  <sheetViews>
    <sheetView view="pageBreakPreview" zoomScale="75" zoomScaleSheetLayoutView="75" workbookViewId="0" topLeftCell="A1">
      <selection activeCell="K4" sqref="K4:L4"/>
    </sheetView>
  </sheetViews>
  <sheetFormatPr defaultColWidth="9.00390625" defaultRowHeight="13.5"/>
  <cols>
    <col min="1" max="1" width="8.875" style="1" customWidth="1"/>
    <col min="2" max="2" width="37.125" style="1" customWidth="1"/>
    <col min="3" max="3" width="6.125" style="1" customWidth="1"/>
    <col min="4" max="4" width="6.875" style="1" customWidth="1"/>
    <col min="5" max="5" width="7.25390625" style="1" customWidth="1"/>
    <col min="6" max="6" width="6.625" style="1" customWidth="1"/>
    <col min="7" max="10" width="8.00390625" style="1" customWidth="1"/>
    <col min="11" max="12" width="13.625" style="674" bestFit="1" customWidth="1"/>
    <col min="13" max="13" width="8.625" style="1" bestFit="1" customWidth="1"/>
    <col min="14" max="15" width="8.00390625" style="1" customWidth="1"/>
    <col min="16" max="17" width="11.375" style="1" bestFit="1" customWidth="1"/>
    <col min="18" max="18" width="5.625" style="1" customWidth="1"/>
    <col min="19" max="19" width="2.875" style="1" customWidth="1"/>
    <col min="20" max="16384" width="9.00390625" style="1" customWidth="1"/>
  </cols>
  <sheetData>
    <row r="1" spans="2:19" ht="14.25" thickBot="1">
      <c r="B1" s="1">
        <f>COUNTA(B5:B38)</f>
        <v>28</v>
      </c>
      <c r="C1" s="674">
        <f>SUM(C5:C38)</f>
        <v>42</v>
      </c>
      <c r="D1" s="674">
        <f aca="true" t="shared" si="0" ref="D1:Q1">SUM(D5:D38)</f>
        <v>14</v>
      </c>
      <c r="E1" s="674">
        <f t="shared" si="0"/>
        <v>1</v>
      </c>
      <c r="F1" s="674">
        <f t="shared" si="0"/>
        <v>752</v>
      </c>
      <c r="G1" s="674">
        <f t="shared" si="0"/>
        <v>10</v>
      </c>
      <c r="H1" s="674">
        <f t="shared" si="0"/>
        <v>47</v>
      </c>
      <c r="I1" s="674">
        <f t="shared" si="0"/>
        <v>135</v>
      </c>
      <c r="J1" s="674">
        <f t="shared" si="0"/>
        <v>133</v>
      </c>
      <c r="K1" s="674">
        <f>SUM(K5:K38)</f>
        <v>4879024.665000001</v>
      </c>
      <c r="L1" s="674">
        <f>SUM(L5:L38)</f>
        <v>4872737.165000001</v>
      </c>
      <c r="M1" s="674" t="str">
        <f>M5</f>
        <v>把握</v>
      </c>
      <c r="N1" s="674">
        <f t="shared" si="0"/>
        <v>2018</v>
      </c>
      <c r="O1" s="674">
        <f t="shared" si="0"/>
        <v>1977</v>
      </c>
      <c r="P1" s="674">
        <f t="shared" si="0"/>
        <v>880470.648</v>
      </c>
      <c r="Q1" s="674">
        <f t="shared" si="0"/>
        <v>299302.316</v>
      </c>
      <c r="R1" s="674">
        <f>R5</f>
        <v>0</v>
      </c>
      <c r="S1" s="674">
        <f>S5</f>
        <v>0</v>
      </c>
    </row>
    <row r="2" spans="2:19" ht="14.25" customHeight="1">
      <c r="B2" s="1117" t="s">
        <v>1806</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37" t="s">
        <v>2038</v>
      </c>
      <c r="C3" s="38" t="s">
        <v>2039</v>
      </c>
      <c r="D3" s="38" t="s">
        <v>2040</v>
      </c>
      <c r="E3" s="38" t="s">
        <v>2041</v>
      </c>
      <c r="F3" s="38" t="s">
        <v>2042</v>
      </c>
      <c r="G3" s="38" t="s">
        <v>2043</v>
      </c>
      <c r="H3" s="39" t="s">
        <v>2044</v>
      </c>
      <c r="I3" s="37" t="s">
        <v>2045</v>
      </c>
      <c r="J3" s="38" t="s">
        <v>2046</v>
      </c>
      <c r="K3" s="738" t="s">
        <v>596</v>
      </c>
      <c r="L3" s="739" t="s">
        <v>597</v>
      </c>
      <c r="M3" s="40" t="s">
        <v>1114</v>
      </c>
      <c r="N3" s="37" t="s">
        <v>598</v>
      </c>
      <c r="O3" s="38" t="s">
        <v>599</v>
      </c>
      <c r="P3" s="38" t="s">
        <v>600</v>
      </c>
      <c r="Q3" s="39" t="s">
        <v>601</v>
      </c>
      <c r="R3" s="1109" t="s">
        <v>602</v>
      </c>
      <c r="S3" s="1111"/>
    </row>
    <row r="4" spans="1:19" ht="68.25" customHeight="1"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1550</v>
      </c>
      <c r="Q4" s="13" t="s">
        <v>1551</v>
      </c>
      <c r="R4" s="17" t="s">
        <v>1807</v>
      </c>
      <c r="S4" s="41" t="s">
        <v>610</v>
      </c>
    </row>
    <row r="5" spans="1:19" ht="24" customHeight="1">
      <c r="A5" s="29" t="s">
        <v>1869</v>
      </c>
      <c r="B5" s="26" t="s">
        <v>1808</v>
      </c>
      <c r="C5" s="23">
        <v>1</v>
      </c>
      <c r="D5" s="23">
        <v>0</v>
      </c>
      <c r="E5" s="43">
        <v>1</v>
      </c>
      <c r="F5" s="29">
        <v>93</v>
      </c>
      <c r="G5" s="29">
        <v>0</v>
      </c>
      <c r="H5" s="29">
        <v>5</v>
      </c>
      <c r="I5" s="29">
        <v>2</v>
      </c>
      <c r="J5" s="29">
        <v>2</v>
      </c>
      <c r="K5" s="742">
        <v>1766607.553</v>
      </c>
      <c r="L5" s="742">
        <v>1766607.553</v>
      </c>
      <c r="M5" s="23" t="s">
        <v>2081</v>
      </c>
      <c r="N5" s="23">
        <v>1</v>
      </c>
      <c r="O5" s="23">
        <v>1</v>
      </c>
      <c r="P5" s="44">
        <v>59039.714</v>
      </c>
      <c r="Q5" s="44">
        <v>59039.714</v>
      </c>
      <c r="R5" s="23"/>
      <c r="S5" s="29"/>
    </row>
    <row r="6" spans="1:17" ht="24" customHeight="1">
      <c r="A6" s="29" t="s">
        <v>1869</v>
      </c>
      <c r="B6" s="26" t="s">
        <v>1809</v>
      </c>
      <c r="C6" s="29">
        <v>1</v>
      </c>
      <c r="D6" s="29">
        <v>1</v>
      </c>
      <c r="E6" s="29">
        <v>0</v>
      </c>
      <c r="F6" s="29">
        <v>34</v>
      </c>
      <c r="G6" s="29">
        <v>1</v>
      </c>
      <c r="H6" s="29">
        <v>18</v>
      </c>
      <c r="I6" s="29">
        <v>6</v>
      </c>
      <c r="J6" s="29">
        <v>6</v>
      </c>
      <c r="K6" s="742">
        <v>299750</v>
      </c>
      <c r="L6" s="742">
        <v>299750</v>
      </c>
      <c r="M6" s="30"/>
      <c r="N6" s="29">
        <v>2</v>
      </c>
      <c r="O6" s="29">
        <v>2</v>
      </c>
      <c r="P6" s="44">
        <v>2281</v>
      </c>
      <c r="Q6" s="44">
        <v>2281</v>
      </c>
    </row>
    <row r="7" spans="1:17" ht="24" customHeight="1">
      <c r="A7" s="29" t="s">
        <v>1869</v>
      </c>
      <c r="B7" s="26" t="s">
        <v>1810</v>
      </c>
      <c r="C7" s="29">
        <v>1</v>
      </c>
      <c r="D7" s="29">
        <v>1</v>
      </c>
      <c r="E7" s="29">
        <v>0</v>
      </c>
      <c r="F7" s="29">
        <v>32</v>
      </c>
      <c r="G7" s="29">
        <v>0</v>
      </c>
      <c r="H7" s="29">
        <v>16</v>
      </c>
      <c r="I7" s="29">
        <v>1</v>
      </c>
      <c r="J7" s="29">
        <v>1</v>
      </c>
      <c r="K7" s="742">
        <v>169276</v>
      </c>
      <c r="L7" s="742">
        <v>169276</v>
      </c>
      <c r="M7" s="31"/>
      <c r="N7" s="29">
        <v>5</v>
      </c>
      <c r="O7" s="29">
        <v>5</v>
      </c>
      <c r="P7" s="44">
        <v>3390</v>
      </c>
      <c r="Q7" s="44">
        <v>3390</v>
      </c>
    </row>
    <row r="8" spans="1:17" ht="24" customHeight="1">
      <c r="A8" s="29" t="s">
        <v>1869</v>
      </c>
      <c r="B8" s="26" t="s">
        <v>1811</v>
      </c>
      <c r="C8" s="23">
        <v>3</v>
      </c>
      <c r="D8" s="23">
        <v>1</v>
      </c>
      <c r="E8" s="23">
        <v>0</v>
      </c>
      <c r="F8" s="23">
        <v>14</v>
      </c>
      <c r="G8" s="23">
        <v>0</v>
      </c>
      <c r="H8" s="23">
        <v>0</v>
      </c>
      <c r="I8" s="23">
        <v>35</v>
      </c>
      <c r="J8" s="23">
        <v>35</v>
      </c>
      <c r="K8" s="742">
        <v>92096.55</v>
      </c>
      <c r="L8" s="742">
        <v>92096.55</v>
      </c>
      <c r="M8" s="31"/>
      <c r="N8" s="23">
        <v>0</v>
      </c>
      <c r="O8" s="23">
        <v>0</v>
      </c>
      <c r="P8" s="44">
        <v>0</v>
      </c>
      <c r="Q8" s="44">
        <v>0</v>
      </c>
    </row>
    <row r="9" spans="1:17" ht="24" customHeight="1">
      <c r="A9" s="29" t="s">
        <v>1869</v>
      </c>
      <c r="B9" s="26" t="s">
        <v>1812</v>
      </c>
      <c r="C9" s="45">
        <v>1</v>
      </c>
      <c r="D9" s="45">
        <v>0</v>
      </c>
      <c r="E9" s="45">
        <v>0</v>
      </c>
      <c r="F9" s="45">
        <v>48</v>
      </c>
      <c r="G9" s="45">
        <v>3</v>
      </c>
      <c r="H9" s="45">
        <v>0</v>
      </c>
      <c r="I9" s="45">
        <v>80</v>
      </c>
      <c r="J9" s="45">
        <v>80</v>
      </c>
      <c r="K9" s="742">
        <v>1600136.722</v>
      </c>
      <c r="L9" s="742">
        <v>1600136.722</v>
      </c>
      <c r="M9" s="31"/>
      <c r="N9" s="45">
        <v>52</v>
      </c>
      <c r="O9" s="45">
        <v>26</v>
      </c>
      <c r="P9" s="44">
        <v>662843.424</v>
      </c>
      <c r="Q9" s="44">
        <v>123372.324</v>
      </c>
    </row>
    <row r="10" spans="1:17" ht="24" customHeight="1">
      <c r="A10" s="29" t="s">
        <v>1869</v>
      </c>
      <c r="B10" s="26" t="s">
        <v>1813</v>
      </c>
      <c r="C10" s="23">
        <v>3</v>
      </c>
      <c r="D10" s="23">
        <v>1</v>
      </c>
      <c r="E10" s="23">
        <v>0</v>
      </c>
      <c r="F10" s="23">
        <v>8</v>
      </c>
      <c r="G10" s="23">
        <v>0</v>
      </c>
      <c r="H10" s="23">
        <v>1</v>
      </c>
      <c r="I10" s="23">
        <v>0</v>
      </c>
      <c r="J10" s="23">
        <v>0</v>
      </c>
      <c r="K10" s="742">
        <v>0</v>
      </c>
      <c r="L10" s="742">
        <v>0</v>
      </c>
      <c r="M10" s="31"/>
      <c r="N10" s="23">
        <v>0</v>
      </c>
      <c r="O10" s="23">
        <v>0</v>
      </c>
      <c r="P10" s="44">
        <v>0</v>
      </c>
      <c r="Q10" s="44">
        <v>0</v>
      </c>
    </row>
    <row r="11" spans="1:17" ht="24" customHeight="1">
      <c r="A11" s="29" t="s">
        <v>1869</v>
      </c>
      <c r="B11" s="26" t="s">
        <v>1814</v>
      </c>
      <c r="C11" s="23">
        <v>2</v>
      </c>
      <c r="D11" s="23">
        <v>1</v>
      </c>
      <c r="E11" s="23">
        <v>0</v>
      </c>
      <c r="F11" s="23">
        <v>9</v>
      </c>
      <c r="G11" s="23">
        <v>0</v>
      </c>
      <c r="H11" s="23">
        <v>0</v>
      </c>
      <c r="I11" s="23">
        <v>0</v>
      </c>
      <c r="J11" s="23">
        <v>0</v>
      </c>
      <c r="K11" s="742">
        <v>0</v>
      </c>
      <c r="L11" s="742">
        <v>0</v>
      </c>
      <c r="M11" s="31"/>
      <c r="N11" s="23">
        <v>0</v>
      </c>
      <c r="O11" s="23">
        <v>0</v>
      </c>
      <c r="P11" s="44">
        <v>0</v>
      </c>
      <c r="Q11" s="44">
        <v>0</v>
      </c>
    </row>
    <row r="12" spans="1:17" ht="24" customHeight="1">
      <c r="A12" s="29" t="s">
        <v>1869</v>
      </c>
      <c r="B12" s="26" t="s">
        <v>1815</v>
      </c>
      <c r="C12" s="29">
        <v>3</v>
      </c>
      <c r="D12" s="29">
        <v>1</v>
      </c>
      <c r="E12" s="29">
        <v>0</v>
      </c>
      <c r="F12" s="29">
        <v>26</v>
      </c>
      <c r="G12" s="29">
        <v>0</v>
      </c>
      <c r="H12" s="29">
        <v>5</v>
      </c>
      <c r="I12" s="29">
        <v>1</v>
      </c>
      <c r="J12" s="29">
        <v>1</v>
      </c>
      <c r="K12" s="742">
        <v>170529.45</v>
      </c>
      <c r="L12" s="742">
        <v>170529.45</v>
      </c>
      <c r="M12" s="31"/>
      <c r="N12" s="46">
        <v>1922</v>
      </c>
      <c r="O12" s="46">
        <v>1909</v>
      </c>
      <c r="P12" s="44">
        <v>122565.448</v>
      </c>
      <c r="Q12" s="44">
        <v>95253.216</v>
      </c>
    </row>
    <row r="13" spans="1:17" ht="24" customHeight="1">
      <c r="A13" s="29" t="s">
        <v>1869</v>
      </c>
      <c r="B13" s="26" t="s">
        <v>1816</v>
      </c>
      <c r="C13" s="23">
        <v>1</v>
      </c>
      <c r="D13" s="23">
        <v>0</v>
      </c>
      <c r="E13" s="23">
        <v>0</v>
      </c>
      <c r="F13" s="23">
        <v>3</v>
      </c>
      <c r="G13" s="23">
        <v>0</v>
      </c>
      <c r="H13" s="23">
        <v>2</v>
      </c>
      <c r="I13" s="23">
        <v>0</v>
      </c>
      <c r="J13" s="23">
        <v>0</v>
      </c>
      <c r="K13" s="742">
        <v>0</v>
      </c>
      <c r="L13" s="742">
        <v>0</v>
      </c>
      <c r="M13" s="31"/>
      <c r="N13" s="23">
        <v>0</v>
      </c>
      <c r="O13" s="23">
        <v>0</v>
      </c>
      <c r="P13" s="44">
        <v>0</v>
      </c>
      <c r="Q13" s="44">
        <v>0</v>
      </c>
    </row>
    <row r="14" spans="1:17" ht="24" customHeight="1">
      <c r="A14" s="29" t="s">
        <v>1869</v>
      </c>
      <c r="B14" s="26" t="s">
        <v>1817</v>
      </c>
      <c r="C14" s="23">
        <v>1</v>
      </c>
      <c r="D14" s="23">
        <v>0</v>
      </c>
      <c r="E14" s="23">
        <v>0</v>
      </c>
      <c r="F14" s="23">
        <v>11</v>
      </c>
      <c r="G14" s="23">
        <v>0</v>
      </c>
      <c r="H14" s="23">
        <v>0</v>
      </c>
      <c r="I14" s="23">
        <v>0</v>
      </c>
      <c r="J14" s="23">
        <v>0</v>
      </c>
      <c r="K14" s="742">
        <v>0</v>
      </c>
      <c r="L14" s="742">
        <v>0</v>
      </c>
      <c r="M14" s="31"/>
      <c r="N14" s="23">
        <v>0</v>
      </c>
      <c r="O14" s="23">
        <v>0</v>
      </c>
      <c r="P14" s="44">
        <v>0</v>
      </c>
      <c r="Q14" s="44">
        <v>0</v>
      </c>
    </row>
    <row r="15" spans="1:17" ht="24" customHeight="1">
      <c r="A15" s="29" t="s">
        <v>1869</v>
      </c>
      <c r="B15" s="26" t="s">
        <v>1818</v>
      </c>
      <c r="C15" s="29">
        <v>3</v>
      </c>
      <c r="D15" s="29">
        <v>0</v>
      </c>
      <c r="E15" s="29">
        <v>0</v>
      </c>
      <c r="F15" s="29">
        <v>80</v>
      </c>
      <c r="G15" s="29">
        <v>0</v>
      </c>
      <c r="H15" s="29">
        <v>0</v>
      </c>
      <c r="I15" s="29">
        <v>1</v>
      </c>
      <c r="J15" s="29">
        <v>1</v>
      </c>
      <c r="K15" s="742">
        <v>377468.496</v>
      </c>
      <c r="L15" s="742">
        <v>377468.496</v>
      </c>
      <c r="M15" s="31"/>
      <c r="N15" s="29">
        <v>0</v>
      </c>
      <c r="O15" s="29">
        <v>0</v>
      </c>
      <c r="P15" s="44">
        <v>0</v>
      </c>
      <c r="Q15" s="44">
        <v>0</v>
      </c>
    </row>
    <row r="16" spans="1:17" ht="24" customHeight="1">
      <c r="A16" s="29" t="s">
        <v>1869</v>
      </c>
      <c r="B16" s="26" t="s">
        <v>1819</v>
      </c>
      <c r="C16" s="23">
        <v>1</v>
      </c>
      <c r="D16" s="23">
        <v>0</v>
      </c>
      <c r="E16" s="23">
        <v>0</v>
      </c>
      <c r="F16" s="23">
        <v>2</v>
      </c>
      <c r="G16" s="23">
        <v>0</v>
      </c>
      <c r="H16" s="23">
        <v>0</v>
      </c>
      <c r="I16" s="23">
        <v>0</v>
      </c>
      <c r="J16" s="23">
        <v>0</v>
      </c>
      <c r="K16" s="742">
        <v>0</v>
      </c>
      <c r="L16" s="742">
        <v>0</v>
      </c>
      <c r="M16" s="31"/>
      <c r="N16" s="23">
        <v>0</v>
      </c>
      <c r="O16" s="23">
        <v>0</v>
      </c>
      <c r="P16" s="44">
        <v>0</v>
      </c>
      <c r="Q16" s="44">
        <v>0</v>
      </c>
    </row>
    <row r="17" spans="1:17" ht="24" customHeight="1">
      <c r="A17" s="29" t="s">
        <v>1869</v>
      </c>
      <c r="B17" s="26" t="s">
        <v>1820</v>
      </c>
      <c r="C17" s="29">
        <v>3</v>
      </c>
      <c r="D17" s="29">
        <v>2</v>
      </c>
      <c r="E17" s="29">
        <v>0</v>
      </c>
      <c r="F17" s="29">
        <v>27</v>
      </c>
      <c r="G17" s="29">
        <v>0</v>
      </c>
      <c r="H17" s="29">
        <v>0</v>
      </c>
      <c r="I17" s="29">
        <v>0</v>
      </c>
      <c r="J17" s="29">
        <v>0</v>
      </c>
      <c r="K17" s="742">
        <v>0</v>
      </c>
      <c r="L17" s="742">
        <v>0</v>
      </c>
      <c r="M17" s="31"/>
      <c r="N17" s="29">
        <v>0</v>
      </c>
      <c r="O17" s="29">
        <v>0</v>
      </c>
      <c r="P17" s="44">
        <v>0</v>
      </c>
      <c r="Q17" s="44">
        <v>0</v>
      </c>
    </row>
    <row r="18" spans="1:17" ht="24" customHeight="1">
      <c r="A18" s="29" t="s">
        <v>1869</v>
      </c>
      <c r="B18" s="26" t="s">
        <v>1821</v>
      </c>
      <c r="C18" s="23">
        <v>1</v>
      </c>
      <c r="D18" s="23">
        <v>1</v>
      </c>
      <c r="E18" s="23">
        <v>0</v>
      </c>
      <c r="F18" s="23">
        <v>3</v>
      </c>
      <c r="G18" s="23">
        <v>1</v>
      </c>
      <c r="H18" s="23">
        <v>0</v>
      </c>
      <c r="I18" s="23">
        <v>0</v>
      </c>
      <c r="J18" s="23">
        <v>0</v>
      </c>
      <c r="K18" s="742">
        <v>0</v>
      </c>
      <c r="L18" s="742">
        <v>0</v>
      </c>
      <c r="M18" s="31"/>
      <c r="N18" s="23">
        <v>0</v>
      </c>
      <c r="O18" s="23">
        <v>0</v>
      </c>
      <c r="P18" s="44">
        <v>0</v>
      </c>
      <c r="Q18" s="44">
        <v>0</v>
      </c>
    </row>
    <row r="19" spans="1:17" ht="24" customHeight="1">
      <c r="A19" s="29" t="s">
        <v>1869</v>
      </c>
      <c r="B19" s="26" t="s">
        <v>1822</v>
      </c>
      <c r="C19" s="29">
        <v>3</v>
      </c>
      <c r="D19" s="29">
        <v>0</v>
      </c>
      <c r="E19" s="29">
        <v>0</v>
      </c>
      <c r="F19" s="29">
        <v>23</v>
      </c>
      <c r="G19" s="29">
        <v>0</v>
      </c>
      <c r="H19" s="29">
        <v>0</v>
      </c>
      <c r="I19" s="29">
        <v>3</v>
      </c>
      <c r="J19" s="29">
        <v>1</v>
      </c>
      <c r="K19" s="742">
        <v>9187.5</v>
      </c>
      <c r="L19" s="742">
        <v>2900</v>
      </c>
      <c r="M19" s="31"/>
      <c r="N19" s="29">
        <v>0</v>
      </c>
      <c r="O19" s="29">
        <v>0</v>
      </c>
      <c r="P19" s="44">
        <v>0</v>
      </c>
      <c r="Q19" s="44">
        <v>0</v>
      </c>
    </row>
    <row r="20" spans="1:17" ht="24" customHeight="1">
      <c r="A20" s="29" t="s">
        <v>1869</v>
      </c>
      <c r="B20" s="26" t="s">
        <v>1823</v>
      </c>
      <c r="C20" s="29">
        <v>1</v>
      </c>
      <c r="D20" s="29">
        <v>0</v>
      </c>
      <c r="E20" s="29">
        <v>0</v>
      </c>
      <c r="F20" s="29">
        <v>22</v>
      </c>
      <c r="G20" s="29">
        <v>0</v>
      </c>
      <c r="H20" s="29">
        <v>0</v>
      </c>
      <c r="I20" s="29">
        <v>1</v>
      </c>
      <c r="J20" s="29">
        <v>1</v>
      </c>
      <c r="K20" s="742">
        <v>379850.394</v>
      </c>
      <c r="L20" s="742">
        <v>379850.394</v>
      </c>
      <c r="M20" s="31"/>
      <c r="N20" s="29">
        <v>35</v>
      </c>
      <c r="O20" s="29">
        <v>33</v>
      </c>
      <c r="P20" s="44">
        <v>29823.062</v>
      </c>
      <c r="Q20" s="44">
        <v>15438.062</v>
      </c>
    </row>
    <row r="21" spans="1:17" ht="24" customHeight="1">
      <c r="A21" s="29" t="s">
        <v>1869</v>
      </c>
      <c r="B21" s="26" t="s">
        <v>1824</v>
      </c>
      <c r="C21" s="29">
        <v>1</v>
      </c>
      <c r="D21" s="29">
        <v>1</v>
      </c>
      <c r="E21" s="29">
        <v>0</v>
      </c>
      <c r="F21" s="29">
        <v>3</v>
      </c>
      <c r="G21" s="29">
        <v>0</v>
      </c>
      <c r="H21" s="29">
        <v>0</v>
      </c>
      <c r="I21" s="29">
        <v>0</v>
      </c>
      <c r="J21" s="29">
        <v>0</v>
      </c>
      <c r="K21" s="742">
        <v>0</v>
      </c>
      <c r="L21" s="742">
        <v>0</v>
      </c>
      <c r="M21" s="31"/>
      <c r="N21" s="29">
        <v>0</v>
      </c>
      <c r="O21" s="29">
        <v>0</v>
      </c>
      <c r="P21" s="44">
        <v>0</v>
      </c>
      <c r="Q21" s="44">
        <v>0</v>
      </c>
    </row>
    <row r="22" spans="1:17" ht="24" customHeight="1">
      <c r="A22" s="29" t="s">
        <v>1869</v>
      </c>
      <c r="B22" s="26" t="s">
        <v>1825</v>
      </c>
      <c r="C22" s="23">
        <v>0</v>
      </c>
      <c r="D22" s="23">
        <v>0</v>
      </c>
      <c r="E22" s="23">
        <v>0</v>
      </c>
      <c r="F22" s="23">
        <v>9</v>
      </c>
      <c r="G22" s="23">
        <v>2</v>
      </c>
      <c r="H22" s="23">
        <v>0</v>
      </c>
      <c r="I22" s="23">
        <v>2</v>
      </c>
      <c r="J22" s="23">
        <v>2</v>
      </c>
      <c r="K22" s="742">
        <v>8165</v>
      </c>
      <c r="L22" s="742">
        <v>8165</v>
      </c>
      <c r="M22" s="31"/>
      <c r="N22" s="23">
        <v>0</v>
      </c>
      <c r="O22" s="23">
        <v>0</v>
      </c>
      <c r="P22" s="44">
        <v>0</v>
      </c>
      <c r="Q22" s="44">
        <v>0</v>
      </c>
    </row>
    <row r="23" spans="1:17" ht="24" customHeight="1">
      <c r="A23" s="29" t="s">
        <v>1869</v>
      </c>
      <c r="B23" s="26" t="s">
        <v>1826</v>
      </c>
      <c r="C23" s="23">
        <v>0</v>
      </c>
      <c r="D23" s="23">
        <v>0</v>
      </c>
      <c r="E23" s="23">
        <v>0</v>
      </c>
      <c r="F23" s="23">
        <v>2</v>
      </c>
      <c r="G23" s="23">
        <v>0</v>
      </c>
      <c r="H23" s="23">
        <v>0</v>
      </c>
      <c r="I23" s="23">
        <v>0</v>
      </c>
      <c r="J23" s="23">
        <v>0</v>
      </c>
      <c r="K23" s="742">
        <v>0</v>
      </c>
      <c r="L23" s="742">
        <v>0</v>
      </c>
      <c r="M23" s="31"/>
      <c r="N23" s="23">
        <v>0</v>
      </c>
      <c r="O23" s="23">
        <v>0</v>
      </c>
      <c r="P23" s="44">
        <v>0</v>
      </c>
      <c r="Q23" s="44">
        <v>0</v>
      </c>
    </row>
    <row r="24" spans="1:17" ht="24" customHeight="1">
      <c r="A24" s="29" t="s">
        <v>1869</v>
      </c>
      <c r="B24" s="26" t="s">
        <v>1827</v>
      </c>
      <c r="C24" s="29">
        <v>1</v>
      </c>
      <c r="D24" s="29">
        <v>0</v>
      </c>
      <c r="E24" s="29">
        <v>0</v>
      </c>
      <c r="F24" s="29">
        <v>1</v>
      </c>
      <c r="G24" s="29">
        <v>0</v>
      </c>
      <c r="H24" s="29">
        <v>0</v>
      </c>
      <c r="I24" s="29">
        <v>0</v>
      </c>
      <c r="J24" s="29">
        <v>0</v>
      </c>
      <c r="K24" s="742">
        <v>0</v>
      </c>
      <c r="L24" s="742">
        <v>0</v>
      </c>
      <c r="M24" s="31"/>
      <c r="N24" s="29">
        <v>0</v>
      </c>
      <c r="O24" s="29">
        <v>0</v>
      </c>
      <c r="P24" s="44">
        <v>0</v>
      </c>
      <c r="Q24" s="44">
        <v>0</v>
      </c>
    </row>
    <row r="25" spans="1:17" ht="24" customHeight="1">
      <c r="A25" s="29" t="s">
        <v>1869</v>
      </c>
      <c r="B25" s="26" t="s">
        <v>1828</v>
      </c>
      <c r="C25" s="29">
        <v>0</v>
      </c>
      <c r="D25" s="29">
        <v>0</v>
      </c>
      <c r="E25" s="29">
        <v>0</v>
      </c>
      <c r="F25" s="29">
        <v>1</v>
      </c>
      <c r="G25" s="29">
        <v>0</v>
      </c>
      <c r="H25" s="29">
        <v>0</v>
      </c>
      <c r="I25" s="29">
        <v>0</v>
      </c>
      <c r="J25" s="29">
        <v>0</v>
      </c>
      <c r="K25" s="742">
        <v>0</v>
      </c>
      <c r="L25" s="742">
        <v>0</v>
      </c>
      <c r="M25" s="31"/>
      <c r="N25" s="29">
        <v>0</v>
      </c>
      <c r="O25" s="29">
        <v>0</v>
      </c>
      <c r="P25" s="44">
        <v>0</v>
      </c>
      <c r="Q25" s="44">
        <v>0</v>
      </c>
    </row>
    <row r="26" spans="1:17" ht="24" customHeight="1">
      <c r="A26" s="29" t="s">
        <v>1869</v>
      </c>
      <c r="B26" s="26" t="s">
        <v>1829</v>
      </c>
      <c r="C26" s="29">
        <v>1</v>
      </c>
      <c r="D26" s="29">
        <v>1</v>
      </c>
      <c r="E26" s="29">
        <v>0</v>
      </c>
      <c r="F26" s="29">
        <v>6</v>
      </c>
      <c r="G26" s="29">
        <v>0</v>
      </c>
      <c r="H26" s="29">
        <v>0</v>
      </c>
      <c r="I26" s="29">
        <v>2</v>
      </c>
      <c r="J26" s="29">
        <v>2</v>
      </c>
      <c r="K26" s="742">
        <v>4207</v>
      </c>
      <c r="L26" s="742">
        <v>4207</v>
      </c>
      <c r="M26" s="31"/>
      <c r="N26" s="29">
        <v>1</v>
      </c>
      <c r="O26" s="29">
        <v>1</v>
      </c>
      <c r="P26" s="44">
        <v>528</v>
      </c>
      <c r="Q26" s="44">
        <v>528</v>
      </c>
    </row>
    <row r="27" spans="1:17" ht="24" customHeight="1">
      <c r="A27" s="29" t="s">
        <v>1869</v>
      </c>
      <c r="B27" s="26" t="s">
        <v>1830</v>
      </c>
      <c r="C27" s="23">
        <v>3</v>
      </c>
      <c r="D27" s="23">
        <v>1</v>
      </c>
      <c r="E27" s="23">
        <v>0</v>
      </c>
      <c r="F27" s="23">
        <v>23</v>
      </c>
      <c r="G27" s="23">
        <v>0</v>
      </c>
      <c r="H27" s="23">
        <v>0</v>
      </c>
      <c r="I27" s="23">
        <v>0</v>
      </c>
      <c r="J27" s="23">
        <v>0</v>
      </c>
      <c r="K27" s="742">
        <v>0</v>
      </c>
      <c r="L27" s="742">
        <v>0</v>
      </c>
      <c r="M27" s="31"/>
      <c r="N27" s="23">
        <v>0</v>
      </c>
      <c r="O27" s="23">
        <v>0</v>
      </c>
      <c r="P27" s="44">
        <v>0</v>
      </c>
      <c r="Q27" s="44">
        <v>0</v>
      </c>
    </row>
    <row r="28" spans="1:17" ht="24" customHeight="1">
      <c r="A28" s="29" t="s">
        <v>1869</v>
      </c>
      <c r="B28" s="26" t="s">
        <v>1831</v>
      </c>
      <c r="C28" s="23">
        <v>2</v>
      </c>
      <c r="D28" s="23">
        <v>0</v>
      </c>
      <c r="E28" s="23">
        <v>0</v>
      </c>
      <c r="F28" s="23">
        <v>18</v>
      </c>
      <c r="G28" s="23">
        <v>0</v>
      </c>
      <c r="H28" s="23">
        <v>0</v>
      </c>
      <c r="I28" s="23">
        <v>0</v>
      </c>
      <c r="J28" s="23">
        <v>0</v>
      </c>
      <c r="K28" s="742">
        <v>0</v>
      </c>
      <c r="L28" s="742">
        <v>0</v>
      </c>
      <c r="M28" s="31"/>
      <c r="N28" s="23">
        <v>0</v>
      </c>
      <c r="O28" s="23">
        <v>0</v>
      </c>
      <c r="P28" s="44">
        <v>0</v>
      </c>
      <c r="Q28" s="44">
        <v>0</v>
      </c>
    </row>
    <row r="29" spans="1:17" ht="24" customHeight="1">
      <c r="A29" s="29" t="s">
        <v>1869</v>
      </c>
      <c r="B29" s="26" t="s">
        <v>1832</v>
      </c>
      <c r="C29" s="29">
        <v>1</v>
      </c>
      <c r="D29" s="29">
        <v>1</v>
      </c>
      <c r="E29" s="29">
        <v>0</v>
      </c>
      <c r="F29" s="29">
        <v>138</v>
      </c>
      <c r="G29" s="29">
        <v>1</v>
      </c>
      <c r="H29" s="29">
        <v>0</v>
      </c>
      <c r="I29" s="29">
        <v>0</v>
      </c>
      <c r="J29" s="29">
        <v>0</v>
      </c>
      <c r="K29" s="742">
        <v>0</v>
      </c>
      <c r="L29" s="742">
        <v>0</v>
      </c>
      <c r="M29" s="31"/>
      <c r="N29" s="29">
        <v>0</v>
      </c>
      <c r="O29" s="29">
        <v>0</v>
      </c>
      <c r="P29" s="44">
        <v>0</v>
      </c>
      <c r="Q29" s="44">
        <v>0</v>
      </c>
    </row>
    <row r="30" spans="1:17" ht="24" customHeight="1">
      <c r="A30" s="29" t="s">
        <v>1869</v>
      </c>
      <c r="B30" s="26" t="s">
        <v>1833</v>
      </c>
      <c r="C30" s="23">
        <v>3</v>
      </c>
      <c r="D30" s="23">
        <v>0</v>
      </c>
      <c r="E30" s="23">
        <v>0</v>
      </c>
      <c r="F30" s="23">
        <v>110</v>
      </c>
      <c r="G30" s="23">
        <v>0</v>
      </c>
      <c r="H30" s="23">
        <v>0</v>
      </c>
      <c r="I30" s="23">
        <v>0</v>
      </c>
      <c r="J30" s="23">
        <v>0</v>
      </c>
      <c r="K30" s="742">
        <v>0</v>
      </c>
      <c r="L30" s="742">
        <v>0</v>
      </c>
      <c r="M30" s="31"/>
      <c r="N30" s="23">
        <v>0</v>
      </c>
      <c r="O30" s="23">
        <v>0</v>
      </c>
      <c r="P30" s="44">
        <v>0</v>
      </c>
      <c r="Q30" s="44">
        <v>0</v>
      </c>
    </row>
    <row r="31" spans="1:17" ht="24" customHeight="1">
      <c r="A31" s="29" t="s">
        <v>1869</v>
      </c>
      <c r="B31" s="26" t="s">
        <v>1834</v>
      </c>
      <c r="C31" s="23">
        <v>0</v>
      </c>
      <c r="D31" s="23">
        <v>0</v>
      </c>
      <c r="E31" s="23">
        <v>0</v>
      </c>
      <c r="F31" s="23">
        <v>3</v>
      </c>
      <c r="G31" s="23">
        <v>0</v>
      </c>
      <c r="H31" s="23">
        <v>0</v>
      </c>
      <c r="I31" s="23">
        <v>0</v>
      </c>
      <c r="J31" s="23">
        <v>0</v>
      </c>
      <c r="K31" s="742">
        <v>0</v>
      </c>
      <c r="L31" s="742">
        <v>0</v>
      </c>
      <c r="M31" s="31"/>
      <c r="N31" s="23">
        <v>0</v>
      </c>
      <c r="O31" s="23">
        <v>0</v>
      </c>
      <c r="P31" s="44">
        <v>0</v>
      </c>
      <c r="Q31" s="44">
        <v>0</v>
      </c>
    </row>
    <row r="32" spans="1:17" ht="24" customHeight="1">
      <c r="A32" s="29" t="s">
        <v>1869</v>
      </c>
      <c r="B32" s="26" t="s">
        <v>1835</v>
      </c>
      <c r="C32" s="29">
        <v>1</v>
      </c>
      <c r="D32" s="29">
        <v>1</v>
      </c>
      <c r="E32" s="29">
        <v>0</v>
      </c>
      <c r="F32" s="29">
        <v>3</v>
      </c>
      <c r="G32" s="29">
        <v>2</v>
      </c>
      <c r="H32" s="29">
        <v>0</v>
      </c>
      <c r="I32" s="29">
        <v>1</v>
      </c>
      <c r="J32" s="29">
        <v>1</v>
      </c>
      <c r="K32" s="742">
        <v>1750</v>
      </c>
      <c r="L32" s="742">
        <v>1750</v>
      </c>
      <c r="M32" s="31"/>
      <c r="N32" s="29">
        <v>0</v>
      </c>
      <c r="O32" s="29">
        <v>0</v>
      </c>
      <c r="P32" s="44">
        <v>0</v>
      </c>
      <c r="Q32" s="44">
        <v>0</v>
      </c>
    </row>
  </sheetData>
  <mergeCells count="3">
    <mergeCell ref="B2:H2"/>
    <mergeCell ref="I2:Q2"/>
    <mergeCell ref="R3:S3"/>
  </mergeCells>
  <printOptions/>
  <pageMargins left="0.73" right="0.44" top="0.78" bottom="0.52" header="0.512" footer="0.512"/>
  <pageSetup fitToHeight="3" horizontalDpi="600" verticalDpi="600" orientation="landscape" paperSize="9" scale="69" r:id="rId1"/>
</worksheet>
</file>

<file path=xl/worksheets/sheet30.xml><?xml version="1.0" encoding="utf-8"?>
<worksheet xmlns="http://schemas.openxmlformats.org/spreadsheetml/2006/main" xmlns:r="http://schemas.openxmlformats.org/officeDocument/2006/relationships">
  <dimension ref="A1:S32"/>
  <sheetViews>
    <sheetView view="pageBreakPreview" zoomScale="75" zoomScaleSheetLayoutView="75" workbookViewId="0" topLeftCell="A1">
      <selection activeCell="B36" sqref="B36"/>
    </sheetView>
  </sheetViews>
  <sheetFormatPr defaultColWidth="9.00390625" defaultRowHeight="13.5"/>
  <cols>
    <col min="1" max="1" width="8.875" style="1" customWidth="1"/>
    <col min="2" max="2" width="27.25390625" style="127" customWidth="1"/>
    <col min="3" max="3" width="9.125" style="1" bestFit="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10" width="9.125" style="1" bestFit="1" customWidth="1"/>
    <col min="11" max="11" width="13.00390625" style="674" customWidth="1"/>
    <col min="12" max="12" width="14.125" style="674" bestFit="1" customWidth="1"/>
    <col min="13" max="13" width="8.625" style="1" bestFit="1" customWidth="1"/>
    <col min="14" max="18" width="9.00390625" style="1" customWidth="1"/>
    <col min="19" max="19" width="17.125" style="1" customWidth="1"/>
    <col min="20" max="16384" width="9.00390625" style="1" customWidth="1"/>
  </cols>
  <sheetData>
    <row r="1" spans="2:19" ht="95.25" thickBot="1">
      <c r="B1" s="127">
        <f>COUNTA(B5:B30)</f>
        <v>26</v>
      </c>
      <c r="C1" s="674">
        <f>SUM(C5:C30)</f>
        <v>27</v>
      </c>
      <c r="D1" s="674">
        <f aca="true" t="shared" si="0" ref="D1:L1">SUM(D5:D30)</f>
        <v>15</v>
      </c>
      <c r="E1" s="674">
        <f t="shared" si="0"/>
        <v>4</v>
      </c>
      <c r="F1" s="674">
        <f t="shared" si="0"/>
        <v>559</v>
      </c>
      <c r="G1" s="674">
        <f t="shared" si="0"/>
        <v>31</v>
      </c>
      <c r="H1" s="674">
        <f t="shared" si="0"/>
        <v>191</v>
      </c>
      <c r="I1" s="674">
        <f t="shared" si="0"/>
        <v>47</v>
      </c>
      <c r="J1" s="674">
        <f t="shared" si="0"/>
        <v>47</v>
      </c>
      <c r="K1" s="674">
        <f t="shared" si="0"/>
        <v>1974622.8170000003</v>
      </c>
      <c r="L1" s="674">
        <f t="shared" si="0"/>
        <v>1974622.8170000003</v>
      </c>
      <c r="M1" s="674" t="str">
        <f>M5</f>
        <v>把握していない</v>
      </c>
      <c r="N1" s="674" t="s">
        <v>306</v>
      </c>
      <c r="O1" s="674" t="s">
        <v>306</v>
      </c>
      <c r="P1" s="674" t="s">
        <v>306</v>
      </c>
      <c r="Q1" s="674" t="s">
        <v>306</v>
      </c>
      <c r="R1" s="674" t="str">
        <f>R5</f>
        <v>なし</v>
      </c>
      <c r="S1" s="674" t="str">
        <f>S5</f>
        <v>本県では、年度末に委託金のゼロ精算を確認しており、再委託による利潤が生じる恐れがないので、別段調査を実施していない。</v>
      </c>
    </row>
    <row r="2" spans="2:19" ht="14.25" customHeight="1">
      <c r="B2" s="1117" t="s">
        <v>1326</v>
      </c>
      <c r="C2" s="1118"/>
      <c r="D2" s="1118"/>
      <c r="E2" s="1118"/>
      <c r="F2" s="1118"/>
      <c r="G2" s="1118"/>
      <c r="H2" s="1119"/>
      <c r="I2" s="1117" t="s">
        <v>1708</v>
      </c>
      <c r="J2" s="1118"/>
      <c r="K2" s="1118"/>
      <c r="L2" s="1118"/>
      <c r="M2" s="1118"/>
      <c r="N2" s="1118"/>
      <c r="O2" s="1118"/>
      <c r="P2" s="1118"/>
      <c r="Q2" s="1119"/>
      <c r="R2" s="3"/>
      <c r="S2" s="4"/>
    </row>
    <row r="3" spans="1:19" ht="14.25" customHeight="1" hidden="1" thickBot="1">
      <c r="A3" s="5"/>
      <c r="B3" s="903" t="s">
        <v>2038</v>
      </c>
      <c r="C3" s="7" t="s">
        <v>2039</v>
      </c>
      <c r="D3" s="7" t="s">
        <v>2040</v>
      </c>
      <c r="E3" s="7" t="s">
        <v>2041</v>
      </c>
      <c r="F3" s="7" t="s">
        <v>2042</v>
      </c>
      <c r="G3" s="7" t="s">
        <v>2043</v>
      </c>
      <c r="H3" s="8" t="s">
        <v>2044</v>
      </c>
      <c r="I3" s="6" t="s">
        <v>2045</v>
      </c>
      <c r="J3" s="7" t="s">
        <v>2046</v>
      </c>
      <c r="K3" s="866" t="s">
        <v>596</v>
      </c>
      <c r="L3" s="867" t="s">
        <v>597</v>
      </c>
      <c r="M3" s="10" t="s">
        <v>1114</v>
      </c>
      <c r="N3" s="6" t="s">
        <v>598</v>
      </c>
      <c r="O3" s="7" t="s">
        <v>599</v>
      </c>
      <c r="P3" s="7" t="s">
        <v>600</v>
      </c>
      <c r="Q3" s="8" t="s">
        <v>601</v>
      </c>
      <c r="R3" s="1114" t="s">
        <v>602</v>
      </c>
      <c r="S3" s="1190"/>
    </row>
    <row r="4" spans="1:19" ht="54.75" thickBot="1">
      <c r="A4" s="11" t="s">
        <v>669</v>
      </c>
      <c r="B4" s="904" t="s">
        <v>339</v>
      </c>
      <c r="C4" s="12" t="s">
        <v>604</v>
      </c>
      <c r="D4" s="12" t="s">
        <v>340</v>
      </c>
      <c r="E4" s="12" t="s">
        <v>605</v>
      </c>
      <c r="F4" s="12" t="s">
        <v>606</v>
      </c>
      <c r="G4" s="12" t="s">
        <v>607</v>
      </c>
      <c r="H4" s="13" t="s">
        <v>608</v>
      </c>
      <c r="I4" s="14" t="s">
        <v>341</v>
      </c>
      <c r="J4" s="12" t="s">
        <v>342</v>
      </c>
      <c r="K4" s="868" t="s">
        <v>1552</v>
      </c>
      <c r="L4" s="869" t="s">
        <v>894</v>
      </c>
      <c r="M4" s="16" t="s">
        <v>609</v>
      </c>
      <c r="N4" s="14" t="s">
        <v>343</v>
      </c>
      <c r="O4" s="12" t="s">
        <v>1863</v>
      </c>
      <c r="P4" s="12" t="s">
        <v>1864</v>
      </c>
      <c r="Q4" s="13" t="s">
        <v>1865</v>
      </c>
      <c r="R4" s="17" t="s">
        <v>1866</v>
      </c>
      <c r="S4" s="397" t="s">
        <v>610</v>
      </c>
    </row>
    <row r="5" spans="1:19" ht="41.25" customHeight="1">
      <c r="A5" s="29" t="s">
        <v>2078</v>
      </c>
      <c r="B5" s="441" t="s">
        <v>2079</v>
      </c>
      <c r="C5" s="23">
        <v>1</v>
      </c>
      <c r="D5" s="23">
        <v>1</v>
      </c>
      <c r="E5" s="23">
        <v>0</v>
      </c>
      <c r="F5" s="23">
        <v>18</v>
      </c>
      <c r="G5" s="23">
        <v>2</v>
      </c>
      <c r="H5" s="23">
        <v>0</v>
      </c>
      <c r="I5" s="23">
        <v>11</v>
      </c>
      <c r="J5" s="23">
        <v>11</v>
      </c>
      <c r="K5" s="870">
        <v>185030.847</v>
      </c>
      <c r="L5" s="870">
        <v>185030.847</v>
      </c>
      <c r="M5" s="42" t="s">
        <v>621</v>
      </c>
      <c r="N5" s="23"/>
      <c r="O5" s="23"/>
      <c r="P5" s="23"/>
      <c r="Q5" s="23"/>
      <c r="R5" s="25" t="s">
        <v>2087</v>
      </c>
      <c r="S5" s="1249" t="s">
        <v>479</v>
      </c>
    </row>
    <row r="6" spans="1:19" ht="41.25" customHeight="1">
      <c r="A6" s="29" t="s">
        <v>2078</v>
      </c>
      <c r="B6" s="153" t="s">
        <v>480</v>
      </c>
      <c r="C6" s="29">
        <v>1</v>
      </c>
      <c r="D6" s="29">
        <v>1</v>
      </c>
      <c r="E6" s="29">
        <v>0</v>
      </c>
      <c r="F6" s="29">
        <v>7</v>
      </c>
      <c r="G6" s="29">
        <v>0</v>
      </c>
      <c r="H6" s="29">
        <v>0</v>
      </c>
      <c r="I6" s="29"/>
      <c r="J6" s="29"/>
      <c r="K6" s="870"/>
      <c r="L6" s="870"/>
      <c r="M6" s="31"/>
      <c r="N6" s="29"/>
      <c r="O6" s="29"/>
      <c r="P6" s="29"/>
      <c r="Q6" s="29"/>
      <c r="S6" s="1250"/>
    </row>
    <row r="7" spans="1:19" ht="41.25" customHeight="1">
      <c r="A7" s="29" t="s">
        <v>2078</v>
      </c>
      <c r="B7" s="153" t="s">
        <v>481</v>
      </c>
      <c r="C7" s="29">
        <v>1</v>
      </c>
      <c r="D7" s="29">
        <v>0</v>
      </c>
      <c r="E7" s="29">
        <v>1</v>
      </c>
      <c r="F7" s="29">
        <v>17</v>
      </c>
      <c r="G7" s="29">
        <v>1</v>
      </c>
      <c r="H7" s="29">
        <v>13</v>
      </c>
      <c r="I7" s="29">
        <v>6</v>
      </c>
      <c r="J7" s="29">
        <v>6</v>
      </c>
      <c r="K7" s="870">
        <v>203784.115</v>
      </c>
      <c r="L7" s="870">
        <v>203784.115</v>
      </c>
      <c r="M7" s="31"/>
      <c r="N7" s="29"/>
      <c r="O7" s="29"/>
      <c r="P7" s="29"/>
      <c r="Q7" s="29"/>
      <c r="S7" s="1250"/>
    </row>
    <row r="8" spans="1:19" ht="41.25" customHeight="1">
      <c r="A8" s="29" t="s">
        <v>2078</v>
      </c>
      <c r="B8" s="153" t="s">
        <v>482</v>
      </c>
      <c r="C8" s="29">
        <v>1</v>
      </c>
      <c r="D8" s="29">
        <v>1</v>
      </c>
      <c r="E8" s="29">
        <v>0</v>
      </c>
      <c r="F8" s="29">
        <v>14</v>
      </c>
      <c r="G8" s="29">
        <v>0</v>
      </c>
      <c r="H8" s="29">
        <v>8</v>
      </c>
      <c r="I8" s="29">
        <v>2</v>
      </c>
      <c r="J8" s="29">
        <v>2</v>
      </c>
      <c r="K8" s="870">
        <v>884</v>
      </c>
      <c r="L8" s="870">
        <v>884</v>
      </c>
      <c r="M8" s="31"/>
      <c r="N8" s="29"/>
      <c r="O8" s="29"/>
      <c r="P8" s="29"/>
      <c r="Q8" s="29"/>
      <c r="S8" s="1250"/>
    </row>
    <row r="9" spans="1:19" ht="41.25" customHeight="1">
      <c r="A9" s="29" t="s">
        <v>2078</v>
      </c>
      <c r="B9" s="153" t="s">
        <v>483</v>
      </c>
      <c r="C9" s="29">
        <v>0</v>
      </c>
      <c r="D9" s="29">
        <v>0</v>
      </c>
      <c r="E9" s="29">
        <v>0</v>
      </c>
      <c r="F9" s="29">
        <v>5</v>
      </c>
      <c r="G9" s="29">
        <v>0</v>
      </c>
      <c r="H9" s="29">
        <v>0</v>
      </c>
      <c r="I9" s="29"/>
      <c r="J9" s="29"/>
      <c r="K9" s="870"/>
      <c r="L9" s="870"/>
      <c r="M9" s="31"/>
      <c r="N9" s="29"/>
      <c r="O9" s="29"/>
      <c r="P9" s="29"/>
      <c r="Q9" s="29"/>
      <c r="S9" s="1250"/>
    </row>
    <row r="10" spans="1:19" ht="41.25" customHeight="1">
      <c r="A10" s="29" t="s">
        <v>2078</v>
      </c>
      <c r="B10" s="153" t="s">
        <v>484</v>
      </c>
      <c r="C10" s="29">
        <v>2</v>
      </c>
      <c r="D10" s="29">
        <v>0</v>
      </c>
      <c r="E10" s="29">
        <v>2</v>
      </c>
      <c r="F10" s="29">
        <v>165</v>
      </c>
      <c r="G10" s="29">
        <v>1</v>
      </c>
      <c r="H10" s="29">
        <v>70</v>
      </c>
      <c r="I10" s="29">
        <v>4</v>
      </c>
      <c r="J10" s="29">
        <v>4</v>
      </c>
      <c r="K10" s="870">
        <v>551912.497</v>
      </c>
      <c r="L10" s="870">
        <v>551912.497</v>
      </c>
      <c r="M10" s="31"/>
      <c r="N10" s="29"/>
      <c r="O10" s="29"/>
      <c r="P10" s="29"/>
      <c r="Q10" s="29"/>
      <c r="S10" s="1250"/>
    </row>
    <row r="11" spans="1:19" ht="41.25" customHeight="1">
      <c r="A11" s="29" t="s">
        <v>2078</v>
      </c>
      <c r="B11" s="153" t="s">
        <v>485</v>
      </c>
      <c r="C11" s="29">
        <v>1</v>
      </c>
      <c r="D11" s="29">
        <v>1</v>
      </c>
      <c r="E11" s="29">
        <v>0</v>
      </c>
      <c r="F11" s="29">
        <v>23</v>
      </c>
      <c r="G11" s="29">
        <v>2</v>
      </c>
      <c r="H11" s="29">
        <v>7</v>
      </c>
      <c r="I11" s="29">
        <v>3</v>
      </c>
      <c r="J11" s="29">
        <v>3</v>
      </c>
      <c r="K11" s="870">
        <v>23852.562</v>
      </c>
      <c r="L11" s="870">
        <v>23852.562</v>
      </c>
      <c r="M11" s="31"/>
      <c r="N11" s="29"/>
      <c r="O11" s="29"/>
      <c r="P11" s="29"/>
      <c r="Q11" s="29"/>
      <c r="S11" s="1250"/>
    </row>
    <row r="12" spans="1:19" ht="41.25" customHeight="1">
      <c r="A12" s="29" t="s">
        <v>2078</v>
      </c>
      <c r="B12" s="153" t="s">
        <v>486</v>
      </c>
      <c r="C12" s="29">
        <v>0</v>
      </c>
      <c r="D12" s="29">
        <v>0</v>
      </c>
      <c r="E12" s="29">
        <v>0</v>
      </c>
      <c r="F12" s="29">
        <v>0</v>
      </c>
      <c r="G12" s="29">
        <v>0</v>
      </c>
      <c r="H12" s="29">
        <v>0</v>
      </c>
      <c r="I12" s="29"/>
      <c r="J12" s="29"/>
      <c r="K12" s="870"/>
      <c r="L12" s="870"/>
      <c r="M12" s="31"/>
      <c r="N12" s="29"/>
      <c r="O12" s="29"/>
      <c r="P12" s="29"/>
      <c r="Q12" s="29"/>
      <c r="S12" s="1250"/>
    </row>
    <row r="13" spans="1:19" ht="41.25" customHeight="1">
      <c r="A13" s="29" t="s">
        <v>2078</v>
      </c>
      <c r="B13" s="153" t="s">
        <v>487</v>
      </c>
      <c r="C13" s="29">
        <v>1</v>
      </c>
      <c r="D13" s="29">
        <v>1</v>
      </c>
      <c r="E13" s="29">
        <v>0</v>
      </c>
      <c r="F13" s="29">
        <v>57</v>
      </c>
      <c r="G13" s="29">
        <v>3</v>
      </c>
      <c r="H13" s="29">
        <v>1</v>
      </c>
      <c r="I13" s="29">
        <v>4</v>
      </c>
      <c r="J13" s="29">
        <v>4</v>
      </c>
      <c r="K13" s="870">
        <v>262145.299</v>
      </c>
      <c r="L13" s="870">
        <v>262145.299</v>
      </c>
      <c r="M13" s="31"/>
      <c r="N13" s="29"/>
      <c r="O13" s="29"/>
      <c r="P13" s="29"/>
      <c r="Q13" s="29"/>
      <c r="S13" s="1250"/>
    </row>
    <row r="14" spans="1:19" ht="41.25" customHeight="1">
      <c r="A14" s="29" t="s">
        <v>2078</v>
      </c>
      <c r="B14" s="153" t="s">
        <v>488</v>
      </c>
      <c r="C14" s="29">
        <v>1</v>
      </c>
      <c r="D14" s="29">
        <v>1</v>
      </c>
      <c r="E14" s="29">
        <v>0</v>
      </c>
      <c r="F14" s="29">
        <v>3</v>
      </c>
      <c r="G14" s="29">
        <v>1</v>
      </c>
      <c r="H14" s="29">
        <v>0</v>
      </c>
      <c r="I14" s="29">
        <v>1</v>
      </c>
      <c r="J14" s="29">
        <v>1</v>
      </c>
      <c r="K14" s="870">
        <v>273</v>
      </c>
      <c r="L14" s="870">
        <v>273</v>
      </c>
      <c r="M14" s="31"/>
      <c r="N14" s="29"/>
      <c r="O14" s="29"/>
      <c r="P14" s="29"/>
      <c r="Q14" s="29"/>
      <c r="S14" s="1250"/>
    </row>
    <row r="15" spans="1:19" ht="41.25" customHeight="1">
      <c r="A15" s="29" t="s">
        <v>2078</v>
      </c>
      <c r="B15" s="153" t="s">
        <v>489</v>
      </c>
      <c r="C15" s="29">
        <v>0</v>
      </c>
      <c r="D15" s="29">
        <v>0</v>
      </c>
      <c r="E15" s="29">
        <v>0</v>
      </c>
      <c r="F15" s="29">
        <v>2</v>
      </c>
      <c r="G15" s="29">
        <v>0</v>
      </c>
      <c r="H15" s="29">
        <v>0</v>
      </c>
      <c r="I15" s="29">
        <v>1</v>
      </c>
      <c r="J15" s="29">
        <v>1</v>
      </c>
      <c r="K15" s="870">
        <v>890</v>
      </c>
      <c r="L15" s="870">
        <v>890</v>
      </c>
      <c r="M15" s="31"/>
      <c r="N15" s="29"/>
      <c r="O15" s="29"/>
      <c r="P15" s="29"/>
      <c r="Q15" s="29"/>
      <c r="S15" s="1250"/>
    </row>
    <row r="16" spans="1:19" ht="41.25" customHeight="1">
      <c r="A16" s="29" t="s">
        <v>2078</v>
      </c>
      <c r="B16" s="153" t="s">
        <v>490</v>
      </c>
      <c r="C16" s="29">
        <v>1</v>
      </c>
      <c r="D16" s="29">
        <v>0</v>
      </c>
      <c r="E16" s="29">
        <v>1</v>
      </c>
      <c r="F16" s="29">
        <v>32</v>
      </c>
      <c r="G16" s="29">
        <v>0</v>
      </c>
      <c r="H16" s="29">
        <v>10</v>
      </c>
      <c r="I16" s="29">
        <v>2</v>
      </c>
      <c r="J16" s="29">
        <v>2</v>
      </c>
      <c r="K16" s="870">
        <v>328</v>
      </c>
      <c r="L16" s="870">
        <v>328</v>
      </c>
      <c r="M16" s="31"/>
      <c r="N16" s="29"/>
      <c r="O16" s="29"/>
      <c r="P16" s="29"/>
      <c r="Q16" s="29"/>
      <c r="S16" s="1250"/>
    </row>
    <row r="17" spans="1:19" ht="41.25" customHeight="1">
      <c r="A17" s="29" t="s">
        <v>2078</v>
      </c>
      <c r="B17" s="153" t="s">
        <v>491</v>
      </c>
      <c r="C17" s="29">
        <v>1</v>
      </c>
      <c r="D17" s="29">
        <v>1</v>
      </c>
      <c r="E17" s="29">
        <v>0</v>
      </c>
      <c r="F17" s="29">
        <v>13</v>
      </c>
      <c r="G17" s="29">
        <v>3</v>
      </c>
      <c r="H17" s="29">
        <v>7</v>
      </c>
      <c r="I17" s="29"/>
      <c r="J17" s="29"/>
      <c r="K17" s="870"/>
      <c r="L17" s="870"/>
      <c r="M17" s="31"/>
      <c r="N17" s="29"/>
      <c r="O17" s="29"/>
      <c r="P17" s="29"/>
      <c r="Q17" s="29"/>
      <c r="S17" s="1250"/>
    </row>
    <row r="18" spans="1:19" ht="41.25" customHeight="1">
      <c r="A18" s="29" t="s">
        <v>2078</v>
      </c>
      <c r="B18" s="153" t="s">
        <v>492</v>
      </c>
      <c r="C18" s="29">
        <v>0</v>
      </c>
      <c r="D18" s="29">
        <v>0</v>
      </c>
      <c r="E18" s="29">
        <v>0</v>
      </c>
      <c r="F18" s="29">
        <v>10</v>
      </c>
      <c r="G18" s="29">
        <v>3</v>
      </c>
      <c r="H18" s="29">
        <v>2</v>
      </c>
      <c r="I18" s="29">
        <v>1</v>
      </c>
      <c r="J18" s="29">
        <v>1</v>
      </c>
      <c r="K18" s="870">
        <v>8412.897</v>
      </c>
      <c r="L18" s="870">
        <v>8412.897</v>
      </c>
      <c r="M18" s="31"/>
      <c r="N18" s="29"/>
      <c r="O18" s="29"/>
      <c r="P18" s="29"/>
      <c r="Q18" s="29"/>
      <c r="S18" s="1250"/>
    </row>
    <row r="19" spans="1:19" ht="41.25" customHeight="1">
      <c r="A19" s="29" t="s">
        <v>2078</v>
      </c>
      <c r="B19" s="153" t="s">
        <v>493</v>
      </c>
      <c r="C19" s="29">
        <v>1</v>
      </c>
      <c r="D19" s="29">
        <v>0</v>
      </c>
      <c r="E19" s="29">
        <v>0</v>
      </c>
      <c r="F19" s="29">
        <v>22</v>
      </c>
      <c r="G19" s="29">
        <v>0</v>
      </c>
      <c r="H19" s="29">
        <v>0</v>
      </c>
      <c r="I19" s="29"/>
      <c r="J19" s="29"/>
      <c r="K19" s="870"/>
      <c r="L19" s="870"/>
      <c r="M19" s="31"/>
      <c r="N19" s="29"/>
      <c r="O19" s="29"/>
      <c r="P19" s="29"/>
      <c r="Q19" s="29"/>
      <c r="S19" s="1250"/>
    </row>
    <row r="20" spans="1:19" ht="41.25" customHeight="1">
      <c r="A20" s="29" t="s">
        <v>2078</v>
      </c>
      <c r="B20" s="153" t="s">
        <v>494</v>
      </c>
      <c r="C20" s="29">
        <v>0</v>
      </c>
      <c r="D20" s="29">
        <v>0</v>
      </c>
      <c r="E20" s="29">
        <v>0</v>
      </c>
      <c r="F20" s="29">
        <v>4</v>
      </c>
      <c r="G20" s="29">
        <v>0</v>
      </c>
      <c r="H20" s="29">
        <v>0</v>
      </c>
      <c r="I20" s="29"/>
      <c r="J20" s="29"/>
      <c r="K20" s="870"/>
      <c r="L20" s="870"/>
      <c r="M20" s="31"/>
      <c r="N20" s="29"/>
      <c r="O20" s="29"/>
      <c r="P20" s="29"/>
      <c r="Q20" s="29"/>
      <c r="S20" s="1250"/>
    </row>
    <row r="21" spans="1:19" ht="41.25" customHeight="1">
      <c r="A21" s="29" t="s">
        <v>2078</v>
      </c>
      <c r="B21" s="153" t="s">
        <v>495</v>
      </c>
      <c r="C21" s="29">
        <v>0</v>
      </c>
      <c r="D21" s="29">
        <v>0</v>
      </c>
      <c r="E21" s="29">
        <v>0</v>
      </c>
      <c r="F21" s="29">
        <v>5</v>
      </c>
      <c r="G21" s="29">
        <v>1</v>
      </c>
      <c r="H21" s="29">
        <v>1</v>
      </c>
      <c r="I21" s="29"/>
      <c r="J21" s="29"/>
      <c r="K21" s="870"/>
      <c r="L21" s="870"/>
      <c r="M21" s="31"/>
      <c r="N21" s="29"/>
      <c r="O21" s="29"/>
      <c r="P21" s="29"/>
      <c r="Q21" s="29"/>
      <c r="S21" s="1250"/>
    </row>
    <row r="22" spans="1:19" ht="41.25" customHeight="1">
      <c r="A22" s="29" t="s">
        <v>2078</v>
      </c>
      <c r="B22" s="153" t="s">
        <v>496</v>
      </c>
      <c r="C22" s="29">
        <v>0</v>
      </c>
      <c r="D22" s="29">
        <v>0</v>
      </c>
      <c r="E22" s="29">
        <v>0</v>
      </c>
      <c r="F22" s="29">
        <v>2</v>
      </c>
      <c r="G22" s="29">
        <v>0</v>
      </c>
      <c r="H22" s="29">
        <v>0</v>
      </c>
      <c r="I22" s="29"/>
      <c r="J22" s="29"/>
      <c r="K22" s="870"/>
      <c r="L22" s="870"/>
      <c r="M22" s="31"/>
      <c r="N22" s="29"/>
      <c r="O22" s="29"/>
      <c r="P22" s="29"/>
      <c r="Q22" s="29"/>
      <c r="S22" s="1250"/>
    </row>
    <row r="23" spans="1:17" ht="41.25" customHeight="1">
      <c r="A23" s="29" t="s">
        <v>2078</v>
      </c>
      <c r="B23" s="153" t="s">
        <v>497</v>
      </c>
      <c r="C23" s="29">
        <v>1</v>
      </c>
      <c r="D23" s="29">
        <v>1</v>
      </c>
      <c r="E23" s="29">
        <v>0</v>
      </c>
      <c r="F23" s="29">
        <v>12</v>
      </c>
      <c r="G23" s="29">
        <v>3</v>
      </c>
      <c r="H23" s="29">
        <v>7</v>
      </c>
      <c r="I23" s="29">
        <v>6</v>
      </c>
      <c r="J23" s="29">
        <v>6</v>
      </c>
      <c r="K23" s="870">
        <v>205453.1</v>
      </c>
      <c r="L23" s="870">
        <v>205453.1</v>
      </c>
      <c r="M23" s="31"/>
      <c r="N23" s="29"/>
      <c r="O23" s="29"/>
      <c r="P23" s="29"/>
      <c r="Q23" s="29"/>
    </row>
    <row r="24" spans="1:17" ht="41.25" customHeight="1">
      <c r="A24" s="29" t="s">
        <v>2078</v>
      </c>
      <c r="B24" s="153" t="s">
        <v>498</v>
      </c>
      <c r="C24" s="29">
        <v>1</v>
      </c>
      <c r="D24" s="29">
        <v>1</v>
      </c>
      <c r="E24" s="29">
        <v>0</v>
      </c>
      <c r="F24" s="29">
        <v>3</v>
      </c>
      <c r="G24" s="29">
        <v>2</v>
      </c>
      <c r="H24" s="29">
        <v>0</v>
      </c>
      <c r="I24" s="29">
        <v>2</v>
      </c>
      <c r="J24" s="29">
        <v>2</v>
      </c>
      <c r="K24" s="870">
        <v>4253.5</v>
      </c>
      <c r="L24" s="870">
        <v>4253.5</v>
      </c>
      <c r="M24" s="31"/>
      <c r="N24" s="29"/>
      <c r="O24" s="29"/>
      <c r="P24" s="29"/>
      <c r="Q24" s="29"/>
    </row>
    <row r="25" spans="1:17" ht="41.25" customHeight="1">
      <c r="A25" s="29" t="s">
        <v>2078</v>
      </c>
      <c r="B25" s="153" t="s">
        <v>499</v>
      </c>
      <c r="C25" s="29">
        <v>2</v>
      </c>
      <c r="D25" s="29">
        <v>2</v>
      </c>
      <c r="E25" s="29">
        <v>0</v>
      </c>
      <c r="F25" s="29">
        <v>34</v>
      </c>
      <c r="G25" s="29">
        <v>2</v>
      </c>
      <c r="H25" s="29">
        <v>26</v>
      </c>
      <c r="I25" s="29"/>
      <c r="J25" s="29"/>
      <c r="K25" s="870"/>
      <c r="L25" s="870"/>
      <c r="M25" s="31"/>
      <c r="N25" s="29"/>
      <c r="O25" s="29"/>
      <c r="P25" s="29"/>
      <c r="Q25" s="29"/>
    </row>
    <row r="26" spans="1:17" ht="41.25" customHeight="1">
      <c r="A26" s="29" t="s">
        <v>2078</v>
      </c>
      <c r="B26" s="153" t="s">
        <v>500</v>
      </c>
      <c r="C26" s="29">
        <v>2</v>
      </c>
      <c r="D26" s="29">
        <v>2</v>
      </c>
      <c r="E26" s="29">
        <v>0</v>
      </c>
      <c r="F26" s="29">
        <v>16</v>
      </c>
      <c r="G26" s="29">
        <v>0</v>
      </c>
      <c r="H26" s="29">
        <v>13</v>
      </c>
      <c r="I26" s="29"/>
      <c r="J26" s="29"/>
      <c r="K26" s="870"/>
      <c r="L26" s="870"/>
      <c r="M26" s="31"/>
      <c r="N26" s="29"/>
      <c r="O26" s="29"/>
      <c r="P26" s="29"/>
      <c r="Q26" s="29"/>
    </row>
    <row r="27" spans="1:17" ht="41.25" customHeight="1">
      <c r="A27" s="29" t="s">
        <v>2078</v>
      </c>
      <c r="B27" s="153" t="s">
        <v>501</v>
      </c>
      <c r="C27" s="29">
        <v>2</v>
      </c>
      <c r="D27" s="29">
        <v>0</v>
      </c>
      <c r="E27" s="29">
        <v>0</v>
      </c>
      <c r="F27" s="29">
        <v>5</v>
      </c>
      <c r="G27" s="29">
        <v>0</v>
      </c>
      <c r="H27" s="29">
        <v>0</v>
      </c>
      <c r="I27" s="29"/>
      <c r="J27" s="29"/>
      <c r="K27" s="870"/>
      <c r="L27" s="870"/>
      <c r="M27" s="31"/>
      <c r="N27" s="29"/>
      <c r="O27" s="29"/>
      <c r="P27" s="29"/>
      <c r="Q27" s="29"/>
    </row>
    <row r="28" spans="1:17" ht="41.25" customHeight="1">
      <c r="A28" s="29" t="s">
        <v>2078</v>
      </c>
      <c r="B28" s="153" t="s">
        <v>502</v>
      </c>
      <c r="C28" s="29">
        <v>2</v>
      </c>
      <c r="D28" s="29">
        <v>2</v>
      </c>
      <c r="E28" s="29">
        <v>0</v>
      </c>
      <c r="F28" s="29">
        <v>43</v>
      </c>
      <c r="G28" s="29">
        <v>6</v>
      </c>
      <c r="H28" s="29">
        <v>24</v>
      </c>
      <c r="I28" s="29">
        <v>3</v>
      </c>
      <c r="J28" s="29">
        <v>3</v>
      </c>
      <c r="K28" s="870">
        <v>526762</v>
      </c>
      <c r="L28" s="870">
        <v>526762</v>
      </c>
      <c r="M28" s="31"/>
      <c r="N28" s="29"/>
      <c r="O28" s="29"/>
      <c r="P28" s="29"/>
      <c r="Q28" s="29"/>
    </row>
    <row r="29" spans="1:17" ht="41.25" customHeight="1">
      <c r="A29" s="29" t="s">
        <v>2078</v>
      </c>
      <c r="B29" s="153" t="s">
        <v>503</v>
      </c>
      <c r="C29" s="29">
        <v>0</v>
      </c>
      <c r="D29" s="29">
        <v>0</v>
      </c>
      <c r="E29" s="29">
        <v>0</v>
      </c>
      <c r="F29" s="29">
        <v>3</v>
      </c>
      <c r="G29" s="29">
        <v>1</v>
      </c>
      <c r="H29" s="29">
        <v>1</v>
      </c>
      <c r="I29" s="29">
        <v>1</v>
      </c>
      <c r="J29" s="29">
        <v>1</v>
      </c>
      <c r="K29" s="870">
        <v>641</v>
      </c>
      <c r="L29" s="870">
        <v>641</v>
      </c>
      <c r="M29" s="31"/>
      <c r="N29" s="29"/>
      <c r="O29" s="29"/>
      <c r="P29" s="29"/>
      <c r="Q29" s="29"/>
    </row>
    <row r="30" spans="1:19" ht="41.25" customHeight="1">
      <c r="A30" s="29" t="s">
        <v>2078</v>
      </c>
      <c r="B30" s="979" t="s">
        <v>504</v>
      </c>
      <c r="C30" s="398">
        <v>5</v>
      </c>
      <c r="D30" s="398">
        <v>0</v>
      </c>
      <c r="E30" s="398">
        <v>0</v>
      </c>
      <c r="F30" s="398">
        <v>44</v>
      </c>
      <c r="G30" s="398">
        <v>0</v>
      </c>
      <c r="H30" s="398">
        <v>1</v>
      </c>
      <c r="I30" s="398"/>
      <c r="J30" s="398"/>
      <c r="K30" s="870"/>
      <c r="L30" s="870"/>
      <c r="M30"/>
      <c r="N30" s="398"/>
      <c r="O30" s="398"/>
      <c r="P30" s="398"/>
      <c r="Q30" s="398"/>
      <c r="R30"/>
      <c r="S30"/>
    </row>
    <row r="31" spans="9:12" ht="13.5">
      <c r="I31" s="1251" t="s">
        <v>826</v>
      </c>
      <c r="J31" s="1251"/>
      <c r="K31" s="1251"/>
      <c r="L31" s="1251"/>
    </row>
    <row r="32" spans="9:12" ht="13.5">
      <c r="I32" s="1188" t="s">
        <v>827</v>
      </c>
      <c r="J32" s="1188"/>
      <c r="K32" s="1188"/>
      <c r="L32" s="1188"/>
    </row>
  </sheetData>
  <mergeCells count="6">
    <mergeCell ref="I2:Q2"/>
    <mergeCell ref="B2:H2"/>
    <mergeCell ref="S5:S22"/>
    <mergeCell ref="R3:S3"/>
    <mergeCell ref="I32:L32"/>
    <mergeCell ref="I31:L31"/>
  </mergeCells>
  <printOptions/>
  <pageMargins left="0.75" right="0.75" top="1" bottom="1" header="0.512" footer="0.512"/>
  <pageSetup horizontalDpi="600" verticalDpi="600" orientation="landscape" paperSize="9" scale="57" r:id="rId1"/>
</worksheet>
</file>

<file path=xl/worksheets/sheet31.xml><?xml version="1.0" encoding="utf-8"?>
<worksheet xmlns="http://schemas.openxmlformats.org/spreadsheetml/2006/main" xmlns:r="http://schemas.openxmlformats.org/officeDocument/2006/relationships">
  <dimension ref="A1:S28"/>
  <sheetViews>
    <sheetView view="pageBreakPreview" zoomScale="75" zoomScaleSheetLayoutView="75" workbookViewId="0" topLeftCell="A1">
      <selection activeCell="K4" sqref="K4:L4"/>
    </sheetView>
  </sheetViews>
  <sheetFormatPr defaultColWidth="9.00390625" defaultRowHeight="13.5"/>
  <cols>
    <col min="1" max="1" width="9.25390625" style="1" customWidth="1"/>
    <col min="2" max="2" width="20.00390625" style="1" customWidth="1"/>
    <col min="3" max="3" width="6.87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2" width="9.00390625" style="1" customWidth="1"/>
    <col min="13" max="13" width="8.625" style="1" bestFit="1" customWidth="1"/>
    <col min="14" max="17" width="9.00390625" style="1" customWidth="1"/>
    <col min="18" max="18" width="5.625" style="1" customWidth="1"/>
    <col min="19" max="19" width="3.00390625" style="1" customWidth="1"/>
    <col min="20" max="16384" width="9.00390625" style="1" customWidth="1"/>
  </cols>
  <sheetData>
    <row r="1" spans="2:19" ht="14.25" thickBot="1">
      <c r="B1" s="1">
        <f>COUNTA(B5:B28)</f>
        <v>24</v>
      </c>
      <c r="C1" s="674">
        <f>SUM(C5:C28)</f>
        <v>17</v>
      </c>
      <c r="D1" s="674">
        <f aca="true" t="shared" si="0" ref="D1:S1">SUM(D5:D28)</f>
        <v>8</v>
      </c>
      <c r="E1" s="674">
        <f t="shared" si="0"/>
        <v>6</v>
      </c>
      <c r="F1" s="674">
        <f t="shared" si="0"/>
        <v>280</v>
      </c>
      <c r="G1" s="674">
        <f t="shared" si="0"/>
        <v>6</v>
      </c>
      <c r="H1" s="674">
        <f t="shared" si="0"/>
        <v>61</v>
      </c>
      <c r="I1" s="674">
        <f t="shared" si="0"/>
        <v>37</v>
      </c>
      <c r="J1" s="674">
        <f t="shared" si="0"/>
        <v>34</v>
      </c>
      <c r="K1" s="674">
        <f t="shared" si="0"/>
        <v>1609840</v>
      </c>
      <c r="L1" s="674">
        <f t="shared" si="0"/>
        <v>1518794</v>
      </c>
      <c r="M1" s="674" t="str">
        <f>M5</f>
        <v>把握</v>
      </c>
      <c r="N1" s="674">
        <f t="shared" si="0"/>
        <v>145</v>
      </c>
      <c r="O1" s="674">
        <f t="shared" si="0"/>
        <v>85</v>
      </c>
      <c r="P1" s="674">
        <f t="shared" si="0"/>
        <v>962401</v>
      </c>
      <c r="Q1" s="674">
        <f t="shared" si="0"/>
        <v>194467</v>
      </c>
      <c r="R1" s="674">
        <f t="shared" si="0"/>
        <v>0</v>
      </c>
      <c r="S1" s="674">
        <f t="shared" si="0"/>
        <v>0</v>
      </c>
    </row>
    <row r="2" spans="2:19" ht="13.5">
      <c r="B2" s="1117" t="s">
        <v>1326</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98" t="s">
        <v>895</v>
      </c>
      <c r="Q4" s="268" t="s">
        <v>896</v>
      </c>
      <c r="R4" s="17" t="s">
        <v>1866</v>
      </c>
      <c r="S4" s="41" t="s">
        <v>610</v>
      </c>
    </row>
    <row r="5" spans="1:19" ht="27.75" thickBot="1">
      <c r="A5" s="29" t="s">
        <v>729</v>
      </c>
      <c r="B5" s="19" t="s">
        <v>730</v>
      </c>
      <c r="C5" s="20">
        <v>1</v>
      </c>
      <c r="D5" s="20">
        <v>0</v>
      </c>
      <c r="E5" s="20">
        <v>0</v>
      </c>
      <c r="F5" s="20">
        <v>2</v>
      </c>
      <c r="G5" s="20">
        <v>0</v>
      </c>
      <c r="H5" s="399">
        <v>0</v>
      </c>
      <c r="I5" s="19">
        <v>1</v>
      </c>
      <c r="J5" s="20">
        <v>1</v>
      </c>
      <c r="K5" s="400">
        <v>23484</v>
      </c>
      <c r="L5" s="401">
        <v>23484</v>
      </c>
      <c r="M5" s="402" t="s">
        <v>620</v>
      </c>
      <c r="N5" s="19">
        <v>0</v>
      </c>
      <c r="O5" s="20">
        <v>0</v>
      </c>
      <c r="P5" s="400">
        <v>0</v>
      </c>
      <c r="Q5" s="401">
        <v>0</v>
      </c>
      <c r="R5" s="733"/>
      <c r="S5" s="733"/>
    </row>
    <row r="6" spans="1:17" ht="27">
      <c r="A6" s="29" t="s">
        <v>729</v>
      </c>
      <c r="B6" s="231" t="s">
        <v>731</v>
      </c>
      <c r="C6" s="29">
        <v>0</v>
      </c>
      <c r="D6" s="29">
        <v>0</v>
      </c>
      <c r="E6" s="29">
        <v>0</v>
      </c>
      <c r="F6" s="29">
        <v>0</v>
      </c>
      <c r="G6" s="29">
        <v>0</v>
      </c>
      <c r="H6" s="403">
        <v>0</v>
      </c>
      <c r="I6" s="231">
        <v>0</v>
      </c>
      <c r="J6" s="29">
        <v>0</v>
      </c>
      <c r="K6" s="92">
        <v>0</v>
      </c>
      <c r="L6" s="404">
        <v>0</v>
      </c>
      <c r="M6" s="146"/>
      <c r="N6" s="231">
        <v>0</v>
      </c>
      <c r="O6" s="29">
        <v>0</v>
      </c>
      <c r="P6" s="92">
        <v>0</v>
      </c>
      <c r="Q6" s="404">
        <v>0</v>
      </c>
    </row>
    <row r="7" spans="1:17" ht="27">
      <c r="A7" s="29" t="s">
        <v>729</v>
      </c>
      <c r="B7" s="231" t="s">
        <v>732</v>
      </c>
      <c r="C7" s="29">
        <v>1</v>
      </c>
      <c r="D7" s="29">
        <v>0</v>
      </c>
      <c r="E7" s="29">
        <v>1</v>
      </c>
      <c r="F7" s="29">
        <v>28</v>
      </c>
      <c r="G7" s="29">
        <v>0</v>
      </c>
      <c r="H7" s="403">
        <v>6</v>
      </c>
      <c r="I7" s="231">
        <v>3</v>
      </c>
      <c r="J7" s="29">
        <v>3</v>
      </c>
      <c r="K7" s="92">
        <v>592891</v>
      </c>
      <c r="L7" s="404">
        <v>592891</v>
      </c>
      <c r="M7" s="146"/>
      <c r="N7" s="231">
        <v>2</v>
      </c>
      <c r="O7" s="29">
        <v>0</v>
      </c>
      <c r="P7" s="92">
        <v>539020</v>
      </c>
      <c r="Q7" s="404">
        <v>0</v>
      </c>
    </row>
    <row r="8" spans="1:17" ht="27">
      <c r="A8" s="29" t="s">
        <v>729</v>
      </c>
      <c r="B8" s="231" t="s">
        <v>733</v>
      </c>
      <c r="C8" s="29">
        <v>0</v>
      </c>
      <c r="D8" s="29">
        <v>0</v>
      </c>
      <c r="E8" s="29">
        <v>0</v>
      </c>
      <c r="F8" s="29">
        <v>10</v>
      </c>
      <c r="G8" s="29">
        <v>0</v>
      </c>
      <c r="H8" s="403">
        <v>5</v>
      </c>
      <c r="I8" s="231">
        <v>4</v>
      </c>
      <c r="J8" s="29">
        <v>4</v>
      </c>
      <c r="K8" s="92">
        <v>47956</v>
      </c>
      <c r="L8" s="404">
        <v>47956</v>
      </c>
      <c r="M8" s="146"/>
      <c r="N8" s="231">
        <v>36</v>
      </c>
      <c r="O8" s="29">
        <v>12</v>
      </c>
      <c r="P8" s="92">
        <v>25258</v>
      </c>
      <c r="Q8" s="404">
        <v>5352</v>
      </c>
    </row>
    <row r="9" spans="1:17" ht="27">
      <c r="A9" s="29" t="s">
        <v>729</v>
      </c>
      <c r="B9" s="231" t="s">
        <v>734</v>
      </c>
      <c r="C9" s="29">
        <v>1</v>
      </c>
      <c r="D9" s="29">
        <v>1</v>
      </c>
      <c r="E9" s="29">
        <v>0</v>
      </c>
      <c r="F9" s="29">
        <v>4</v>
      </c>
      <c r="G9" s="29">
        <v>0</v>
      </c>
      <c r="H9" s="403">
        <v>0</v>
      </c>
      <c r="I9" s="231">
        <v>5</v>
      </c>
      <c r="J9" s="29">
        <v>5</v>
      </c>
      <c r="K9" s="92">
        <v>111111</v>
      </c>
      <c r="L9" s="404">
        <v>111111</v>
      </c>
      <c r="M9" s="146"/>
      <c r="N9" s="231">
        <v>38</v>
      </c>
      <c r="O9" s="29">
        <v>38</v>
      </c>
      <c r="P9" s="92">
        <v>9087</v>
      </c>
      <c r="Q9" s="404">
        <v>9087</v>
      </c>
    </row>
    <row r="10" spans="1:17" ht="27">
      <c r="A10" s="29" t="s">
        <v>729</v>
      </c>
      <c r="B10" s="231" t="s">
        <v>735</v>
      </c>
      <c r="C10" s="29">
        <v>0</v>
      </c>
      <c r="D10" s="29">
        <v>0</v>
      </c>
      <c r="E10" s="29">
        <v>0</v>
      </c>
      <c r="F10" s="29">
        <v>6</v>
      </c>
      <c r="G10" s="29">
        <v>0</v>
      </c>
      <c r="H10" s="403">
        <v>2</v>
      </c>
      <c r="I10" s="231">
        <v>0</v>
      </c>
      <c r="J10" s="29">
        <v>0</v>
      </c>
      <c r="K10" s="92">
        <v>0</v>
      </c>
      <c r="L10" s="404">
        <v>0</v>
      </c>
      <c r="M10" s="146"/>
      <c r="N10" s="231">
        <v>0</v>
      </c>
      <c r="O10" s="29">
        <v>0</v>
      </c>
      <c r="P10" s="92">
        <v>0</v>
      </c>
      <c r="Q10" s="404">
        <v>0</v>
      </c>
    </row>
    <row r="11" spans="1:17" ht="27">
      <c r="A11" s="29" t="s">
        <v>729</v>
      </c>
      <c r="B11" s="231" t="s">
        <v>736</v>
      </c>
      <c r="C11" s="29">
        <v>0</v>
      </c>
      <c r="D11" s="29">
        <v>0</v>
      </c>
      <c r="E11" s="29">
        <v>0</v>
      </c>
      <c r="F11" s="29">
        <v>6</v>
      </c>
      <c r="G11" s="29">
        <v>0</v>
      </c>
      <c r="H11" s="403">
        <v>1</v>
      </c>
      <c r="I11" s="231">
        <v>1</v>
      </c>
      <c r="J11" s="29">
        <v>1</v>
      </c>
      <c r="K11" s="92">
        <v>118174</v>
      </c>
      <c r="L11" s="404">
        <v>118174</v>
      </c>
      <c r="M11" s="146"/>
      <c r="N11" s="231">
        <v>2</v>
      </c>
      <c r="O11" s="29">
        <v>2</v>
      </c>
      <c r="P11" s="92">
        <v>1560</v>
      </c>
      <c r="Q11" s="404">
        <v>1560</v>
      </c>
    </row>
    <row r="12" spans="1:17" ht="27">
      <c r="A12" s="29" t="s">
        <v>729</v>
      </c>
      <c r="B12" s="231" t="s">
        <v>737</v>
      </c>
      <c r="C12" s="29">
        <v>0</v>
      </c>
      <c r="D12" s="29">
        <v>0</v>
      </c>
      <c r="E12" s="29">
        <v>0</v>
      </c>
      <c r="F12" s="29">
        <v>6</v>
      </c>
      <c r="G12" s="29">
        <v>0</v>
      </c>
      <c r="H12" s="403">
        <v>1</v>
      </c>
      <c r="I12" s="231">
        <v>0</v>
      </c>
      <c r="J12" s="29">
        <v>0</v>
      </c>
      <c r="K12" s="92">
        <v>0</v>
      </c>
      <c r="L12" s="404">
        <v>0</v>
      </c>
      <c r="M12" s="146"/>
      <c r="N12" s="231">
        <v>0</v>
      </c>
      <c r="O12" s="29">
        <v>0</v>
      </c>
      <c r="P12" s="92">
        <v>0</v>
      </c>
      <c r="Q12" s="404">
        <v>0</v>
      </c>
    </row>
    <row r="13" spans="1:17" ht="27">
      <c r="A13" s="29" t="s">
        <v>729</v>
      </c>
      <c r="B13" s="231" t="s">
        <v>738</v>
      </c>
      <c r="C13" s="29">
        <v>1</v>
      </c>
      <c r="D13" s="29">
        <v>0</v>
      </c>
      <c r="E13" s="29">
        <v>1</v>
      </c>
      <c r="F13" s="29">
        <v>29</v>
      </c>
      <c r="G13" s="29">
        <v>0</v>
      </c>
      <c r="H13" s="403">
        <v>2</v>
      </c>
      <c r="I13" s="231">
        <v>1</v>
      </c>
      <c r="J13" s="29">
        <v>1</v>
      </c>
      <c r="K13" s="92">
        <v>550</v>
      </c>
      <c r="L13" s="404">
        <v>550</v>
      </c>
      <c r="M13" s="146"/>
      <c r="N13" s="231">
        <v>0</v>
      </c>
      <c r="O13" s="29">
        <v>0</v>
      </c>
      <c r="P13" s="92">
        <v>0</v>
      </c>
      <c r="Q13" s="404">
        <v>0</v>
      </c>
    </row>
    <row r="14" spans="1:17" ht="27">
      <c r="A14" s="29" t="s">
        <v>729</v>
      </c>
      <c r="B14" s="231" t="s">
        <v>739</v>
      </c>
      <c r="C14" s="29">
        <v>2</v>
      </c>
      <c r="D14" s="29">
        <v>2</v>
      </c>
      <c r="E14" s="29">
        <v>0</v>
      </c>
      <c r="F14" s="29">
        <v>26</v>
      </c>
      <c r="G14" s="29">
        <v>1</v>
      </c>
      <c r="H14" s="403">
        <v>15</v>
      </c>
      <c r="I14" s="231">
        <v>3</v>
      </c>
      <c r="J14" s="29">
        <v>3</v>
      </c>
      <c r="K14" s="92">
        <v>14031</v>
      </c>
      <c r="L14" s="404">
        <v>14031</v>
      </c>
      <c r="M14" s="146"/>
      <c r="N14" s="231">
        <v>0</v>
      </c>
      <c r="O14" s="29">
        <v>0</v>
      </c>
      <c r="P14" s="92">
        <v>0</v>
      </c>
      <c r="Q14" s="404">
        <v>0</v>
      </c>
    </row>
    <row r="15" spans="1:17" ht="27">
      <c r="A15" s="29" t="s">
        <v>729</v>
      </c>
      <c r="B15" s="231" t="s">
        <v>740</v>
      </c>
      <c r="C15" s="29">
        <v>0</v>
      </c>
      <c r="D15" s="29">
        <v>0</v>
      </c>
      <c r="E15" s="29">
        <v>0</v>
      </c>
      <c r="F15" s="29">
        <v>6</v>
      </c>
      <c r="G15" s="29">
        <v>0</v>
      </c>
      <c r="H15" s="403">
        <v>0</v>
      </c>
      <c r="I15" s="231">
        <v>0</v>
      </c>
      <c r="J15" s="29">
        <v>0</v>
      </c>
      <c r="K15" s="92">
        <v>0</v>
      </c>
      <c r="L15" s="404">
        <v>0</v>
      </c>
      <c r="M15" s="146"/>
      <c r="N15" s="231">
        <v>0</v>
      </c>
      <c r="O15" s="29">
        <v>0</v>
      </c>
      <c r="P15" s="92">
        <v>0</v>
      </c>
      <c r="Q15" s="404">
        <v>0</v>
      </c>
    </row>
    <row r="16" spans="1:17" ht="27">
      <c r="A16" s="29" t="s">
        <v>729</v>
      </c>
      <c r="B16" s="231" t="s">
        <v>741</v>
      </c>
      <c r="C16" s="29">
        <v>0</v>
      </c>
      <c r="D16" s="29">
        <v>0</v>
      </c>
      <c r="E16" s="29">
        <v>0</v>
      </c>
      <c r="F16" s="29">
        <v>5</v>
      </c>
      <c r="G16" s="29">
        <v>0</v>
      </c>
      <c r="H16" s="403">
        <v>0</v>
      </c>
      <c r="I16" s="231">
        <v>2</v>
      </c>
      <c r="J16" s="29">
        <v>1</v>
      </c>
      <c r="K16" s="92">
        <v>24841</v>
      </c>
      <c r="L16" s="404">
        <v>812</v>
      </c>
      <c r="M16" s="146"/>
      <c r="N16" s="231">
        <v>18</v>
      </c>
      <c r="O16" s="29">
        <v>18</v>
      </c>
      <c r="P16" s="92">
        <v>9930</v>
      </c>
      <c r="Q16" s="404">
        <v>9930</v>
      </c>
    </row>
    <row r="17" spans="1:17" ht="13.5">
      <c r="A17" s="29" t="s">
        <v>729</v>
      </c>
      <c r="B17" s="231" t="s">
        <v>742</v>
      </c>
      <c r="C17" s="29">
        <v>2</v>
      </c>
      <c r="D17" s="29">
        <v>0</v>
      </c>
      <c r="E17" s="29">
        <v>0</v>
      </c>
      <c r="F17" s="29">
        <v>68</v>
      </c>
      <c r="G17" s="29">
        <v>0</v>
      </c>
      <c r="H17" s="403">
        <v>0</v>
      </c>
      <c r="I17" s="231">
        <v>0</v>
      </c>
      <c r="J17" s="29">
        <v>0</v>
      </c>
      <c r="K17" s="92">
        <v>0</v>
      </c>
      <c r="L17" s="404">
        <v>0</v>
      </c>
      <c r="M17" s="146"/>
      <c r="N17" s="231">
        <v>0</v>
      </c>
      <c r="O17" s="29">
        <v>0</v>
      </c>
      <c r="P17" s="92">
        <v>0</v>
      </c>
      <c r="Q17" s="404">
        <v>0</v>
      </c>
    </row>
    <row r="18" spans="1:17" ht="27">
      <c r="A18" s="29" t="s">
        <v>729</v>
      </c>
      <c r="B18" s="231" t="s">
        <v>743</v>
      </c>
      <c r="C18" s="29">
        <v>0</v>
      </c>
      <c r="D18" s="29">
        <v>0</v>
      </c>
      <c r="E18" s="29">
        <v>0</v>
      </c>
      <c r="F18" s="29">
        <v>7</v>
      </c>
      <c r="G18" s="29">
        <v>1</v>
      </c>
      <c r="H18" s="403">
        <v>2</v>
      </c>
      <c r="I18" s="231">
        <v>0</v>
      </c>
      <c r="J18" s="29">
        <v>0</v>
      </c>
      <c r="K18" s="92">
        <v>0</v>
      </c>
      <c r="L18" s="404">
        <v>0</v>
      </c>
      <c r="M18" s="146"/>
      <c r="N18" s="231">
        <v>0</v>
      </c>
      <c r="O18" s="29">
        <v>0</v>
      </c>
      <c r="P18" s="92">
        <v>0</v>
      </c>
      <c r="Q18" s="404">
        <v>0</v>
      </c>
    </row>
    <row r="19" spans="1:17" ht="27">
      <c r="A19" s="29" t="s">
        <v>729</v>
      </c>
      <c r="B19" s="231" t="s">
        <v>744</v>
      </c>
      <c r="C19" s="29">
        <v>0</v>
      </c>
      <c r="D19" s="29">
        <v>0</v>
      </c>
      <c r="E19" s="29">
        <v>0</v>
      </c>
      <c r="F19" s="29">
        <v>3</v>
      </c>
      <c r="G19" s="29">
        <v>0</v>
      </c>
      <c r="H19" s="403">
        <v>0</v>
      </c>
      <c r="I19" s="231">
        <v>2</v>
      </c>
      <c r="J19" s="29">
        <v>2</v>
      </c>
      <c r="K19" s="92">
        <v>5032</v>
      </c>
      <c r="L19" s="404">
        <v>5032</v>
      </c>
      <c r="M19" s="146"/>
      <c r="N19" s="231">
        <v>1</v>
      </c>
      <c r="O19" s="29">
        <v>1</v>
      </c>
      <c r="P19" s="92">
        <v>150</v>
      </c>
      <c r="Q19" s="404">
        <v>150</v>
      </c>
    </row>
    <row r="20" spans="1:17" ht="27">
      <c r="A20" s="29" t="s">
        <v>729</v>
      </c>
      <c r="B20" s="231" t="s">
        <v>745</v>
      </c>
      <c r="C20" s="29">
        <v>1</v>
      </c>
      <c r="D20" s="29">
        <v>1</v>
      </c>
      <c r="E20" s="29">
        <v>0</v>
      </c>
      <c r="F20" s="29">
        <v>23</v>
      </c>
      <c r="G20" s="29">
        <v>2</v>
      </c>
      <c r="H20" s="403">
        <v>13</v>
      </c>
      <c r="I20" s="231">
        <v>2</v>
      </c>
      <c r="J20" s="29">
        <v>0</v>
      </c>
      <c r="K20" s="92">
        <v>67017</v>
      </c>
      <c r="L20" s="404">
        <v>0</v>
      </c>
      <c r="M20" s="146"/>
      <c r="N20" s="231">
        <v>3</v>
      </c>
      <c r="O20" s="29">
        <v>1</v>
      </c>
      <c r="P20" s="92">
        <v>6635</v>
      </c>
      <c r="Q20" s="404">
        <v>1568</v>
      </c>
    </row>
    <row r="21" spans="1:17" ht="27">
      <c r="A21" s="29" t="s">
        <v>729</v>
      </c>
      <c r="B21" s="231" t="s">
        <v>746</v>
      </c>
      <c r="C21" s="29">
        <v>0</v>
      </c>
      <c r="D21" s="29">
        <v>0</v>
      </c>
      <c r="E21" s="29">
        <v>0</v>
      </c>
      <c r="F21" s="29">
        <v>8</v>
      </c>
      <c r="G21" s="29">
        <v>0</v>
      </c>
      <c r="H21" s="403">
        <v>3</v>
      </c>
      <c r="I21" s="231">
        <v>1</v>
      </c>
      <c r="J21" s="29">
        <v>1</v>
      </c>
      <c r="K21" s="92">
        <v>1206</v>
      </c>
      <c r="L21" s="404">
        <v>1206</v>
      </c>
      <c r="M21" s="146"/>
      <c r="N21" s="231">
        <v>0</v>
      </c>
      <c r="O21" s="29">
        <v>0</v>
      </c>
      <c r="P21" s="92">
        <v>0</v>
      </c>
      <c r="Q21" s="404">
        <v>0</v>
      </c>
    </row>
    <row r="22" spans="1:17" ht="27">
      <c r="A22" s="29" t="s">
        <v>729</v>
      </c>
      <c r="B22" s="231" t="s">
        <v>747</v>
      </c>
      <c r="C22" s="29">
        <v>0</v>
      </c>
      <c r="D22" s="29">
        <v>0</v>
      </c>
      <c r="E22" s="29">
        <v>0</v>
      </c>
      <c r="F22" s="29">
        <v>0</v>
      </c>
      <c r="G22" s="29">
        <v>0</v>
      </c>
      <c r="H22" s="403">
        <v>0</v>
      </c>
      <c r="I22" s="231">
        <v>0</v>
      </c>
      <c r="J22" s="29">
        <v>0</v>
      </c>
      <c r="K22" s="92">
        <v>0</v>
      </c>
      <c r="L22" s="404">
        <v>0</v>
      </c>
      <c r="M22" s="146"/>
      <c r="N22" s="231">
        <v>0</v>
      </c>
      <c r="O22" s="29">
        <v>0</v>
      </c>
      <c r="P22" s="92">
        <v>0</v>
      </c>
      <c r="Q22" s="404">
        <v>0</v>
      </c>
    </row>
    <row r="23" spans="1:17" ht="27">
      <c r="A23" s="29" t="s">
        <v>729</v>
      </c>
      <c r="B23" s="231" t="s">
        <v>1370</v>
      </c>
      <c r="C23" s="29">
        <v>2</v>
      </c>
      <c r="D23" s="29">
        <v>1</v>
      </c>
      <c r="E23" s="29">
        <v>1</v>
      </c>
      <c r="F23" s="29">
        <v>6</v>
      </c>
      <c r="G23" s="29">
        <v>0</v>
      </c>
      <c r="H23" s="403">
        <v>5</v>
      </c>
      <c r="I23" s="231">
        <v>1</v>
      </c>
      <c r="J23" s="29">
        <v>1</v>
      </c>
      <c r="K23" s="92">
        <v>212042</v>
      </c>
      <c r="L23" s="404">
        <v>212042</v>
      </c>
      <c r="M23" s="146"/>
      <c r="N23" s="231">
        <v>15</v>
      </c>
      <c r="O23" s="29">
        <v>7</v>
      </c>
      <c r="P23" s="92">
        <v>138761</v>
      </c>
      <c r="Q23" s="404">
        <v>40359</v>
      </c>
    </row>
    <row r="24" spans="1:17" ht="27">
      <c r="A24" s="29" t="s">
        <v>729</v>
      </c>
      <c r="B24" s="231" t="s">
        <v>1371</v>
      </c>
      <c r="C24" s="29">
        <v>1</v>
      </c>
      <c r="D24" s="29">
        <v>0</v>
      </c>
      <c r="E24" s="29">
        <v>1</v>
      </c>
      <c r="F24" s="29">
        <v>12</v>
      </c>
      <c r="G24" s="29">
        <v>0</v>
      </c>
      <c r="H24" s="403">
        <v>0</v>
      </c>
      <c r="I24" s="231">
        <v>1</v>
      </c>
      <c r="J24" s="29">
        <v>1</v>
      </c>
      <c r="K24" s="92">
        <v>322717</v>
      </c>
      <c r="L24" s="404">
        <v>322717</v>
      </c>
      <c r="M24" s="146"/>
      <c r="N24" s="231">
        <v>22</v>
      </c>
      <c r="O24" s="29">
        <v>4</v>
      </c>
      <c r="P24" s="92">
        <v>222989</v>
      </c>
      <c r="Q24" s="404">
        <v>121212</v>
      </c>
    </row>
    <row r="25" spans="1:17" ht="27">
      <c r="A25" s="29" t="s">
        <v>729</v>
      </c>
      <c r="B25" s="231" t="s">
        <v>1372</v>
      </c>
      <c r="C25" s="29">
        <v>2</v>
      </c>
      <c r="D25" s="29">
        <v>1</v>
      </c>
      <c r="E25" s="29">
        <v>1</v>
      </c>
      <c r="F25" s="29">
        <v>3</v>
      </c>
      <c r="G25" s="29">
        <v>0</v>
      </c>
      <c r="H25" s="403">
        <v>0</v>
      </c>
      <c r="I25" s="231">
        <v>0</v>
      </c>
      <c r="J25" s="29">
        <v>0</v>
      </c>
      <c r="K25" s="92">
        <v>0</v>
      </c>
      <c r="L25" s="404">
        <v>0</v>
      </c>
      <c r="M25" s="146"/>
      <c r="N25" s="231">
        <v>0</v>
      </c>
      <c r="O25" s="29">
        <v>0</v>
      </c>
      <c r="P25" s="92">
        <v>0</v>
      </c>
      <c r="Q25" s="404">
        <v>0</v>
      </c>
    </row>
    <row r="26" spans="1:17" ht="27">
      <c r="A26" s="29" t="s">
        <v>729</v>
      </c>
      <c r="B26" s="231" t="s">
        <v>1373</v>
      </c>
      <c r="C26" s="29">
        <v>1</v>
      </c>
      <c r="D26" s="29">
        <v>0</v>
      </c>
      <c r="E26" s="29">
        <v>1</v>
      </c>
      <c r="F26" s="29">
        <v>19</v>
      </c>
      <c r="G26" s="29">
        <v>0</v>
      </c>
      <c r="H26" s="403">
        <v>6</v>
      </c>
      <c r="I26" s="231">
        <v>9</v>
      </c>
      <c r="J26" s="29">
        <v>9</v>
      </c>
      <c r="K26" s="92">
        <v>67811</v>
      </c>
      <c r="L26" s="404">
        <v>67811</v>
      </c>
      <c r="M26" s="146"/>
      <c r="N26" s="231">
        <v>8</v>
      </c>
      <c r="O26" s="29">
        <v>2</v>
      </c>
      <c r="P26" s="92">
        <v>9011</v>
      </c>
      <c r="Q26" s="404">
        <v>5249</v>
      </c>
    </row>
    <row r="27" spans="1:17" ht="27">
      <c r="A27" s="29" t="s">
        <v>729</v>
      </c>
      <c r="B27" s="231" t="s">
        <v>1374</v>
      </c>
      <c r="C27" s="29">
        <v>1</v>
      </c>
      <c r="D27" s="29">
        <v>1</v>
      </c>
      <c r="E27" s="29">
        <v>0</v>
      </c>
      <c r="F27" s="29">
        <v>1</v>
      </c>
      <c r="G27" s="29">
        <v>0</v>
      </c>
      <c r="H27" s="403">
        <v>0</v>
      </c>
      <c r="I27" s="231">
        <v>0</v>
      </c>
      <c r="J27" s="29">
        <v>0</v>
      </c>
      <c r="K27" s="92">
        <v>0</v>
      </c>
      <c r="L27" s="404">
        <v>0</v>
      </c>
      <c r="M27" s="146"/>
      <c r="N27" s="231">
        <v>0</v>
      </c>
      <c r="O27" s="29">
        <v>0</v>
      </c>
      <c r="P27" s="92">
        <v>0</v>
      </c>
      <c r="Q27" s="404">
        <v>0</v>
      </c>
    </row>
    <row r="28" spans="1:17" ht="27">
      <c r="A28" s="29" t="s">
        <v>729</v>
      </c>
      <c r="B28" s="231" t="s">
        <v>1375</v>
      </c>
      <c r="C28" s="29">
        <v>1</v>
      </c>
      <c r="D28" s="29">
        <v>1</v>
      </c>
      <c r="E28" s="29">
        <v>0</v>
      </c>
      <c r="F28" s="29">
        <v>2</v>
      </c>
      <c r="G28" s="29">
        <v>2</v>
      </c>
      <c r="H28" s="403">
        <v>0</v>
      </c>
      <c r="I28" s="231">
        <v>1</v>
      </c>
      <c r="J28" s="29">
        <v>1</v>
      </c>
      <c r="K28" s="92">
        <v>977</v>
      </c>
      <c r="L28" s="404">
        <v>977</v>
      </c>
      <c r="M28" s="146"/>
      <c r="N28" s="231">
        <v>0</v>
      </c>
      <c r="O28" s="29">
        <v>0</v>
      </c>
      <c r="P28" s="92">
        <v>0</v>
      </c>
      <c r="Q28" s="404">
        <v>0</v>
      </c>
    </row>
  </sheetData>
  <mergeCells count="3">
    <mergeCell ref="R3:S3"/>
    <mergeCell ref="I2:Q2"/>
    <mergeCell ref="B2:H2"/>
  </mergeCells>
  <printOptions/>
  <pageMargins left="0.984251968503937" right="0.7874015748031497" top="0.984251968503937" bottom="0.984251968503937" header="0.5118110236220472" footer="0.5118110236220472"/>
  <pageSetup horizontalDpi="300" verticalDpi="300" orientation="landscape" paperSize="8" r:id="rId1"/>
</worksheet>
</file>

<file path=xl/worksheets/sheet32.xml><?xml version="1.0" encoding="utf-8"?>
<worksheet xmlns="http://schemas.openxmlformats.org/spreadsheetml/2006/main" xmlns:r="http://schemas.openxmlformats.org/officeDocument/2006/relationships">
  <dimension ref="A1:T45"/>
  <sheetViews>
    <sheetView view="pageBreakPreview" zoomScale="75" zoomScaleSheetLayoutView="75" workbookViewId="0" topLeftCell="A1">
      <selection activeCell="L4" sqref="L4:M4"/>
    </sheetView>
  </sheetViews>
  <sheetFormatPr defaultColWidth="9.00390625" defaultRowHeight="13.5"/>
  <cols>
    <col min="1" max="1" width="9.00390625" style="1" bestFit="1" customWidth="1"/>
    <col min="2" max="2" width="7.125" style="1" customWidth="1"/>
    <col min="3" max="3" width="22.375" style="774" customWidth="1"/>
    <col min="4" max="4" width="7.875" style="1" customWidth="1"/>
    <col min="5" max="5" width="7.875" style="1" bestFit="1" customWidth="1"/>
    <col min="6" max="6" width="8.25390625" style="1" bestFit="1" customWidth="1"/>
    <col min="7" max="7" width="7.875" style="1" customWidth="1"/>
    <col min="8" max="8" width="8.50390625" style="1" customWidth="1"/>
    <col min="9" max="9" width="8.25390625" style="1" bestFit="1" customWidth="1"/>
    <col min="10" max="11" width="9.00390625" style="1" customWidth="1"/>
    <col min="12" max="12" width="13.625" style="1" customWidth="1"/>
    <col min="13" max="13" width="13.875" style="1" customWidth="1"/>
    <col min="14" max="14" width="7.75390625" style="1" customWidth="1"/>
    <col min="15" max="15" width="10.00390625" style="1" customWidth="1"/>
    <col min="16" max="16" width="5.125" style="1" customWidth="1"/>
    <col min="17" max="17" width="11.875" style="1" customWidth="1"/>
    <col min="18" max="18" width="11.25390625" style="1" customWidth="1"/>
    <col min="19" max="19" width="8.125" style="1" customWidth="1"/>
    <col min="20" max="20" width="8.50390625" style="1" customWidth="1"/>
    <col min="21" max="16384" width="9.00390625" style="1" customWidth="1"/>
  </cols>
  <sheetData>
    <row r="1" spans="3:20" ht="27.75" thickBot="1">
      <c r="C1" s="127">
        <f>COUNTA(C5:C45)</f>
        <v>41</v>
      </c>
      <c r="D1" s="674">
        <f>SUM(D5:D45)</f>
        <v>36</v>
      </c>
      <c r="E1" s="674">
        <f aca="true" t="shared" si="0" ref="E1:T1">SUM(E5:E45)</f>
        <v>20</v>
      </c>
      <c r="F1" s="674">
        <f t="shared" si="0"/>
        <v>3</v>
      </c>
      <c r="G1" s="674">
        <f t="shared" si="0"/>
        <v>576</v>
      </c>
      <c r="H1" s="674">
        <f t="shared" si="0"/>
        <v>15</v>
      </c>
      <c r="I1" s="674">
        <f t="shared" si="0"/>
        <v>25</v>
      </c>
      <c r="J1" s="674">
        <f t="shared" si="0"/>
        <v>61</v>
      </c>
      <c r="K1" s="674">
        <f t="shared" si="0"/>
        <v>60</v>
      </c>
      <c r="L1" s="674">
        <f t="shared" si="0"/>
        <v>2550734.43</v>
      </c>
      <c r="M1" s="674">
        <f t="shared" si="0"/>
        <v>2537958.43</v>
      </c>
      <c r="N1" s="716" t="s">
        <v>619</v>
      </c>
      <c r="O1" s="674">
        <f t="shared" si="0"/>
        <v>553</v>
      </c>
      <c r="P1" s="674">
        <f t="shared" si="0"/>
        <v>468</v>
      </c>
      <c r="Q1" s="674">
        <f t="shared" si="0"/>
        <v>978021.5959999999</v>
      </c>
      <c r="R1" s="674">
        <f t="shared" si="0"/>
        <v>438030.20800000004</v>
      </c>
      <c r="S1" s="674" t="s">
        <v>2089</v>
      </c>
      <c r="T1" s="674">
        <f t="shared" si="0"/>
        <v>0</v>
      </c>
    </row>
    <row r="2" spans="2:20" ht="14.25" thickBot="1">
      <c r="B2" s="1114" t="s">
        <v>1111</v>
      </c>
      <c r="C2" s="1254"/>
      <c r="D2" s="1254"/>
      <c r="E2" s="1254"/>
      <c r="F2" s="1254"/>
      <c r="G2" s="1254"/>
      <c r="H2" s="1254"/>
      <c r="I2" s="1255"/>
      <c r="J2" s="1117" t="s">
        <v>1868</v>
      </c>
      <c r="K2" s="1118"/>
      <c r="L2" s="1118"/>
      <c r="M2" s="1118"/>
      <c r="N2" s="1118"/>
      <c r="O2" s="1118"/>
      <c r="P2" s="1118"/>
      <c r="Q2" s="1118"/>
      <c r="R2" s="1119"/>
      <c r="S2" s="3"/>
      <c r="T2" s="4"/>
    </row>
    <row r="3" spans="1:20" ht="27.75" hidden="1" thickBot="1">
      <c r="A3" s="6"/>
      <c r="B3" s="1256" t="s">
        <v>2038</v>
      </c>
      <c r="C3" s="1257"/>
      <c r="D3" s="7" t="s">
        <v>2039</v>
      </c>
      <c r="E3" s="7" t="s">
        <v>2040</v>
      </c>
      <c r="F3" s="7" t="s">
        <v>2041</v>
      </c>
      <c r="G3" s="7" t="s">
        <v>2042</v>
      </c>
      <c r="H3" s="7" t="s">
        <v>2043</v>
      </c>
      <c r="I3" s="8" t="s">
        <v>2044</v>
      </c>
      <c r="J3" s="6" t="s">
        <v>2045</v>
      </c>
      <c r="K3" s="7" t="s">
        <v>2046</v>
      </c>
      <c r="L3" s="7" t="s">
        <v>596</v>
      </c>
      <c r="M3" s="9" t="s">
        <v>597</v>
      </c>
      <c r="N3" s="10" t="s">
        <v>1114</v>
      </c>
      <c r="O3" s="6" t="s">
        <v>598</v>
      </c>
      <c r="P3" s="7" t="s">
        <v>599</v>
      </c>
      <c r="Q3" s="7" t="s">
        <v>600</v>
      </c>
      <c r="R3" s="8" t="s">
        <v>601</v>
      </c>
      <c r="S3" s="1114" t="s">
        <v>602</v>
      </c>
      <c r="T3" s="1190"/>
    </row>
    <row r="4" spans="1:20" ht="54.75" thickBot="1">
      <c r="A4" s="11" t="s">
        <v>669</v>
      </c>
      <c r="B4" s="1252" t="s">
        <v>339</v>
      </c>
      <c r="C4" s="1253"/>
      <c r="D4" s="12" t="s">
        <v>604</v>
      </c>
      <c r="E4" s="12" t="s">
        <v>340</v>
      </c>
      <c r="F4" s="12" t="s">
        <v>605</v>
      </c>
      <c r="G4" s="12" t="s">
        <v>606</v>
      </c>
      <c r="H4" s="12" t="s">
        <v>607</v>
      </c>
      <c r="I4" s="13" t="s">
        <v>608</v>
      </c>
      <c r="J4" s="14" t="s">
        <v>341</v>
      </c>
      <c r="K4" s="12" t="s">
        <v>342</v>
      </c>
      <c r="L4" s="740" t="s">
        <v>294</v>
      </c>
      <c r="M4" s="741" t="s">
        <v>1549</v>
      </c>
      <c r="N4" s="16" t="s">
        <v>609</v>
      </c>
      <c r="O4" s="14" t="s">
        <v>343</v>
      </c>
      <c r="P4" s="12" t="s">
        <v>1863</v>
      </c>
      <c r="Q4" s="204" t="s">
        <v>895</v>
      </c>
      <c r="R4" s="206" t="s">
        <v>896</v>
      </c>
      <c r="S4" s="17" t="s">
        <v>1866</v>
      </c>
      <c r="T4" s="41" t="s">
        <v>610</v>
      </c>
    </row>
    <row r="5" spans="1:20" ht="40.5">
      <c r="A5" s="23" t="s">
        <v>1376</v>
      </c>
      <c r="B5" s="405" t="s">
        <v>1379</v>
      </c>
      <c r="C5" s="980" t="s">
        <v>1380</v>
      </c>
      <c r="D5" s="406">
        <v>1</v>
      </c>
      <c r="E5" s="406">
        <v>1</v>
      </c>
      <c r="F5" s="406">
        <v>0</v>
      </c>
      <c r="G5" s="406">
        <v>33</v>
      </c>
      <c r="H5" s="406">
        <v>0</v>
      </c>
      <c r="I5" s="406">
        <v>2</v>
      </c>
      <c r="J5" s="406">
        <v>3</v>
      </c>
      <c r="K5" s="406">
        <v>3</v>
      </c>
      <c r="L5" s="744">
        <v>492868.431</v>
      </c>
      <c r="M5" s="744">
        <v>492868.431</v>
      </c>
      <c r="N5" s="407" t="s">
        <v>620</v>
      </c>
      <c r="O5" s="406">
        <v>131</v>
      </c>
      <c r="P5" s="406">
        <v>109</v>
      </c>
      <c r="Q5" s="744">
        <v>297543.069</v>
      </c>
      <c r="R5" s="744">
        <v>128636.028</v>
      </c>
      <c r="S5" s="77" t="s">
        <v>2087</v>
      </c>
      <c r="T5" s="20" t="s">
        <v>1377</v>
      </c>
    </row>
    <row r="6" spans="1:20" ht="27">
      <c r="A6" s="23" t="s">
        <v>1376</v>
      </c>
      <c r="B6" s="408" t="s">
        <v>1379</v>
      </c>
      <c r="C6" s="981" t="s">
        <v>1381</v>
      </c>
      <c r="D6" s="29">
        <v>0</v>
      </c>
      <c r="E6" s="29">
        <v>0</v>
      </c>
      <c r="F6" s="29">
        <v>0</v>
      </c>
      <c r="G6" s="29">
        <v>8</v>
      </c>
      <c r="H6" s="29">
        <v>4</v>
      </c>
      <c r="I6" s="29">
        <v>3</v>
      </c>
      <c r="J6" s="29" t="s">
        <v>1341</v>
      </c>
      <c r="K6" s="29" t="s">
        <v>1341</v>
      </c>
      <c r="L6" s="29" t="s">
        <v>1341</v>
      </c>
      <c r="M6" s="29" t="s">
        <v>1341</v>
      </c>
      <c r="N6" s="236" t="s">
        <v>621</v>
      </c>
      <c r="O6" s="409" t="s">
        <v>1341</v>
      </c>
      <c r="P6" s="147" t="s">
        <v>1341</v>
      </c>
      <c r="Q6" s="147" t="s">
        <v>1341</v>
      </c>
      <c r="R6" s="147" t="s">
        <v>1341</v>
      </c>
      <c r="S6" s="411"/>
      <c r="T6" s="412"/>
    </row>
    <row r="7" spans="1:20" ht="13.5">
      <c r="A7" s="23" t="s">
        <v>1376</v>
      </c>
      <c r="B7" s="408" t="s">
        <v>1379</v>
      </c>
      <c r="C7" s="981" t="s">
        <v>1382</v>
      </c>
      <c r="D7" s="29">
        <v>1</v>
      </c>
      <c r="E7" s="29">
        <v>1</v>
      </c>
      <c r="F7" s="29">
        <v>0</v>
      </c>
      <c r="G7" s="29">
        <v>43</v>
      </c>
      <c r="H7" s="29">
        <v>3</v>
      </c>
      <c r="I7" s="29">
        <v>0</v>
      </c>
      <c r="J7" s="29">
        <v>2</v>
      </c>
      <c r="K7" s="29">
        <v>2</v>
      </c>
      <c r="L7" s="744">
        <v>664337.406</v>
      </c>
      <c r="M7" s="744">
        <v>664337.406</v>
      </c>
      <c r="N7" s="236" t="s">
        <v>620</v>
      </c>
      <c r="O7" s="409">
        <v>322</v>
      </c>
      <c r="P7" s="147">
        <v>285</v>
      </c>
      <c r="Q7" s="744">
        <v>411470.806</v>
      </c>
      <c r="R7" s="744">
        <v>205906.294</v>
      </c>
      <c r="S7" s="414"/>
      <c r="T7" s="415"/>
    </row>
    <row r="8" spans="1:20" ht="27">
      <c r="A8" s="23" t="s">
        <v>1376</v>
      </c>
      <c r="B8" s="408" t="s">
        <v>1379</v>
      </c>
      <c r="C8" s="981" t="s">
        <v>1383</v>
      </c>
      <c r="D8" s="29">
        <v>1</v>
      </c>
      <c r="E8" s="29">
        <v>1</v>
      </c>
      <c r="F8" s="29">
        <v>0</v>
      </c>
      <c r="G8" s="29">
        <v>0</v>
      </c>
      <c r="H8" s="29">
        <v>0</v>
      </c>
      <c r="I8" s="29">
        <v>0</v>
      </c>
      <c r="J8" s="29" t="s">
        <v>1384</v>
      </c>
      <c r="K8" s="29" t="s">
        <v>1384</v>
      </c>
      <c r="L8" s="29" t="s">
        <v>1384</v>
      </c>
      <c r="M8" s="29" t="s">
        <v>1384</v>
      </c>
      <c r="N8" s="236" t="s">
        <v>621</v>
      </c>
      <c r="O8" s="409" t="s">
        <v>1384</v>
      </c>
      <c r="P8" s="147" t="s">
        <v>1384</v>
      </c>
      <c r="Q8" s="147" t="s">
        <v>1384</v>
      </c>
      <c r="R8" s="147" t="s">
        <v>1384</v>
      </c>
      <c r="S8" s="414"/>
      <c r="T8" s="415"/>
    </row>
    <row r="9" spans="1:20" ht="27">
      <c r="A9" s="23" t="s">
        <v>1376</v>
      </c>
      <c r="B9" s="408" t="s">
        <v>1379</v>
      </c>
      <c r="C9" s="981" t="s">
        <v>1385</v>
      </c>
      <c r="D9" s="29">
        <v>1</v>
      </c>
      <c r="E9" s="29">
        <v>1</v>
      </c>
      <c r="F9" s="29">
        <v>0</v>
      </c>
      <c r="G9" s="29">
        <v>8</v>
      </c>
      <c r="H9" s="29">
        <v>2</v>
      </c>
      <c r="I9" s="29">
        <v>2</v>
      </c>
      <c r="J9" s="29" t="s">
        <v>1386</v>
      </c>
      <c r="K9" s="29" t="s">
        <v>1384</v>
      </c>
      <c r="L9" s="29" t="s">
        <v>1384</v>
      </c>
      <c r="M9" s="29" t="s">
        <v>1384</v>
      </c>
      <c r="N9" s="236" t="s">
        <v>621</v>
      </c>
      <c r="O9" s="409" t="s">
        <v>1386</v>
      </c>
      <c r="P9" s="147" t="s">
        <v>1386</v>
      </c>
      <c r="Q9" s="147" t="s">
        <v>1384</v>
      </c>
      <c r="R9" s="147" t="s">
        <v>1384</v>
      </c>
      <c r="S9" s="414"/>
      <c r="T9" s="415"/>
    </row>
    <row r="10" spans="1:20" ht="13.5">
      <c r="A10" s="23" t="s">
        <v>1376</v>
      </c>
      <c r="B10" s="408" t="s">
        <v>1387</v>
      </c>
      <c r="C10" s="981" t="s">
        <v>1388</v>
      </c>
      <c r="D10" s="23">
        <v>2</v>
      </c>
      <c r="E10" s="23">
        <v>2</v>
      </c>
      <c r="F10" s="23">
        <v>0</v>
      </c>
      <c r="G10" s="23">
        <v>6</v>
      </c>
      <c r="H10" s="23">
        <v>0</v>
      </c>
      <c r="I10" s="23">
        <v>0</v>
      </c>
      <c r="J10" s="23">
        <v>3</v>
      </c>
      <c r="K10" s="23">
        <v>3</v>
      </c>
      <c r="L10" s="744">
        <v>56.751</v>
      </c>
      <c r="M10" s="744">
        <v>56.751</v>
      </c>
      <c r="N10" s="236" t="s">
        <v>620</v>
      </c>
      <c r="O10" s="416">
        <v>0</v>
      </c>
      <c r="P10" s="269" t="s">
        <v>1389</v>
      </c>
      <c r="Q10" s="744">
        <v>0</v>
      </c>
      <c r="R10" s="147" t="s">
        <v>1384</v>
      </c>
      <c r="S10" s="414"/>
      <c r="T10" s="415"/>
    </row>
    <row r="11" spans="1:20" ht="13.5">
      <c r="A11" s="23" t="s">
        <v>1376</v>
      </c>
      <c r="B11" s="408" t="s">
        <v>1387</v>
      </c>
      <c r="C11" s="981" t="s">
        <v>1390</v>
      </c>
      <c r="D11" s="23">
        <v>2</v>
      </c>
      <c r="E11" s="23">
        <v>1</v>
      </c>
      <c r="F11" s="23">
        <v>0</v>
      </c>
      <c r="G11" s="23">
        <v>7</v>
      </c>
      <c r="H11" s="23">
        <v>0</v>
      </c>
      <c r="I11" s="23">
        <v>0</v>
      </c>
      <c r="J11" s="23">
        <v>0</v>
      </c>
      <c r="K11" s="23" t="s">
        <v>1842</v>
      </c>
      <c r="L11" s="744">
        <v>0</v>
      </c>
      <c r="M11" s="29" t="s">
        <v>1392</v>
      </c>
      <c r="N11" s="236" t="s">
        <v>1842</v>
      </c>
      <c r="O11" s="416" t="s">
        <v>1842</v>
      </c>
      <c r="P11" s="269" t="s">
        <v>1842</v>
      </c>
      <c r="Q11" s="147" t="s">
        <v>1842</v>
      </c>
      <c r="R11" s="147" t="s">
        <v>1384</v>
      </c>
      <c r="S11" s="414"/>
      <c r="T11" s="415"/>
    </row>
    <row r="12" spans="1:20" ht="27">
      <c r="A12" s="23" t="s">
        <v>1376</v>
      </c>
      <c r="B12" s="408" t="s">
        <v>1379</v>
      </c>
      <c r="C12" s="981" t="s">
        <v>1391</v>
      </c>
      <c r="D12" s="29">
        <v>1</v>
      </c>
      <c r="E12" s="29">
        <v>1</v>
      </c>
      <c r="F12" s="29">
        <v>0</v>
      </c>
      <c r="G12" s="29">
        <v>29</v>
      </c>
      <c r="H12" s="29">
        <v>4</v>
      </c>
      <c r="I12" s="29">
        <v>4</v>
      </c>
      <c r="J12" s="29" t="s">
        <v>1392</v>
      </c>
      <c r="K12" s="29" t="s">
        <v>1392</v>
      </c>
      <c r="L12" s="29" t="s">
        <v>1392</v>
      </c>
      <c r="M12" s="29" t="s">
        <v>1392</v>
      </c>
      <c r="N12" s="236" t="s">
        <v>621</v>
      </c>
      <c r="O12" s="409" t="s">
        <v>1392</v>
      </c>
      <c r="P12" s="147" t="s">
        <v>1392</v>
      </c>
      <c r="Q12" s="147" t="s">
        <v>1842</v>
      </c>
      <c r="R12" s="147" t="s">
        <v>1384</v>
      </c>
      <c r="S12" s="414"/>
      <c r="T12" s="415"/>
    </row>
    <row r="13" spans="1:20" ht="27">
      <c r="A13" s="23" t="s">
        <v>1376</v>
      </c>
      <c r="B13" s="408" t="s">
        <v>1379</v>
      </c>
      <c r="C13" s="981" t="s">
        <v>1393</v>
      </c>
      <c r="D13" s="29">
        <v>0</v>
      </c>
      <c r="E13" s="29">
        <v>0</v>
      </c>
      <c r="F13" s="29">
        <v>0</v>
      </c>
      <c r="G13" s="29">
        <v>10</v>
      </c>
      <c r="H13" s="403" t="s">
        <v>1378</v>
      </c>
      <c r="I13" s="233"/>
      <c r="J13" s="29" t="s">
        <v>1394</v>
      </c>
      <c r="K13" s="29" t="s">
        <v>1394</v>
      </c>
      <c r="L13" s="29" t="s">
        <v>1394</v>
      </c>
      <c r="M13" s="29" t="s">
        <v>1392</v>
      </c>
      <c r="N13" s="236" t="s">
        <v>621</v>
      </c>
      <c r="O13" s="409" t="s">
        <v>1394</v>
      </c>
      <c r="P13" s="147" t="s">
        <v>1394</v>
      </c>
      <c r="Q13" s="147" t="s">
        <v>1842</v>
      </c>
      <c r="R13" s="147" t="s">
        <v>1384</v>
      </c>
      <c r="S13" s="414"/>
      <c r="T13" s="415"/>
    </row>
    <row r="14" spans="1:20" ht="27">
      <c r="A14" s="23" t="s">
        <v>1376</v>
      </c>
      <c r="B14" s="408" t="s">
        <v>1379</v>
      </c>
      <c r="C14" s="981" t="s">
        <v>1395</v>
      </c>
      <c r="D14" s="23">
        <v>0</v>
      </c>
      <c r="E14" s="23">
        <v>0</v>
      </c>
      <c r="F14" s="23">
        <v>0</v>
      </c>
      <c r="G14" s="23">
        <v>8</v>
      </c>
      <c r="H14" s="23">
        <v>0</v>
      </c>
      <c r="I14" s="23">
        <v>2</v>
      </c>
      <c r="J14" s="23">
        <v>0</v>
      </c>
      <c r="K14" s="23">
        <v>0</v>
      </c>
      <c r="L14" s="744">
        <v>0</v>
      </c>
      <c r="M14" s="744">
        <v>0</v>
      </c>
      <c r="N14" s="236" t="s">
        <v>620</v>
      </c>
      <c r="O14" s="416">
        <v>0</v>
      </c>
      <c r="P14" s="269" t="s">
        <v>1396</v>
      </c>
      <c r="Q14" s="744">
        <v>0</v>
      </c>
      <c r="R14" s="147" t="s">
        <v>1384</v>
      </c>
      <c r="S14" s="414"/>
      <c r="T14" s="415"/>
    </row>
    <row r="15" spans="1:20" ht="13.5">
      <c r="A15" s="23" t="s">
        <v>1376</v>
      </c>
      <c r="B15" s="408" t="s">
        <v>1379</v>
      </c>
      <c r="C15" s="981" t="s">
        <v>1397</v>
      </c>
      <c r="D15" s="29">
        <v>1</v>
      </c>
      <c r="E15" s="29">
        <v>1</v>
      </c>
      <c r="F15" s="29">
        <v>0</v>
      </c>
      <c r="G15" s="29">
        <v>13</v>
      </c>
      <c r="H15" s="29">
        <v>0</v>
      </c>
      <c r="I15" s="29">
        <v>1</v>
      </c>
      <c r="J15" s="29">
        <v>4</v>
      </c>
      <c r="K15" s="29">
        <v>4</v>
      </c>
      <c r="L15" s="744">
        <v>25.381</v>
      </c>
      <c r="M15" s="744">
        <v>25.381</v>
      </c>
      <c r="N15" s="236" t="s">
        <v>620</v>
      </c>
      <c r="O15" s="409">
        <v>0</v>
      </c>
      <c r="P15" s="147" t="s">
        <v>1343</v>
      </c>
      <c r="Q15" s="744">
        <v>0</v>
      </c>
      <c r="R15" s="147" t="s">
        <v>1384</v>
      </c>
      <c r="S15" s="417"/>
      <c r="T15" s="418"/>
    </row>
    <row r="16" spans="1:20" ht="27">
      <c r="A16" s="23" t="s">
        <v>1376</v>
      </c>
      <c r="B16" s="408" t="s">
        <v>1379</v>
      </c>
      <c r="C16" s="981" t="s">
        <v>1186</v>
      </c>
      <c r="D16" s="23">
        <v>0</v>
      </c>
      <c r="E16" s="23">
        <v>0</v>
      </c>
      <c r="F16" s="23">
        <v>0</v>
      </c>
      <c r="G16" s="23">
        <v>2</v>
      </c>
      <c r="H16" s="23">
        <v>0</v>
      </c>
      <c r="I16" s="24">
        <v>0</v>
      </c>
      <c r="J16" s="419">
        <v>0</v>
      </c>
      <c r="K16" s="29" t="s">
        <v>1187</v>
      </c>
      <c r="L16" s="744">
        <v>0</v>
      </c>
      <c r="M16" s="29" t="s">
        <v>1394</v>
      </c>
      <c r="N16" s="236" t="s">
        <v>620</v>
      </c>
      <c r="O16" s="409">
        <v>0</v>
      </c>
      <c r="P16" s="147" t="s">
        <v>1187</v>
      </c>
      <c r="Q16" s="744">
        <v>0</v>
      </c>
      <c r="R16" s="147" t="s">
        <v>1384</v>
      </c>
      <c r="S16" s="414"/>
      <c r="T16" s="415"/>
    </row>
    <row r="17" spans="1:20" ht="27">
      <c r="A17" s="23" t="s">
        <v>1376</v>
      </c>
      <c r="B17" s="408" t="s">
        <v>1379</v>
      </c>
      <c r="C17" s="981" t="s">
        <v>1188</v>
      </c>
      <c r="D17" s="29">
        <v>0</v>
      </c>
      <c r="E17" s="29">
        <v>0</v>
      </c>
      <c r="F17" s="29">
        <v>0</v>
      </c>
      <c r="G17" s="29">
        <v>3</v>
      </c>
      <c r="H17" s="403" t="s">
        <v>1378</v>
      </c>
      <c r="I17" s="233"/>
      <c r="J17" s="29" t="s">
        <v>1394</v>
      </c>
      <c r="K17" s="29" t="s">
        <v>1394</v>
      </c>
      <c r="L17" s="29" t="s">
        <v>1394</v>
      </c>
      <c r="M17" s="29" t="s">
        <v>1394</v>
      </c>
      <c r="N17" s="236" t="s">
        <v>621</v>
      </c>
      <c r="O17" s="409" t="s">
        <v>1394</v>
      </c>
      <c r="P17" s="147" t="s">
        <v>1394</v>
      </c>
      <c r="Q17" s="147" t="s">
        <v>1394</v>
      </c>
      <c r="R17" s="147" t="s">
        <v>1384</v>
      </c>
      <c r="S17" s="414"/>
      <c r="T17" s="415"/>
    </row>
    <row r="18" spans="1:20" ht="27">
      <c r="A18" s="23" t="s">
        <v>1376</v>
      </c>
      <c r="B18" s="408" t="s">
        <v>1379</v>
      </c>
      <c r="C18" s="982" t="s">
        <v>1189</v>
      </c>
      <c r="D18" s="29">
        <v>1</v>
      </c>
      <c r="E18" s="29">
        <v>1</v>
      </c>
      <c r="F18" s="29">
        <v>0</v>
      </c>
      <c r="G18" s="29">
        <v>3</v>
      </c>
      <c r="H18" s="29">
        <v>2</v>
      </c>
      <c r="I18" s="29"/>
      <c r="J18" s="29" t="s">
        <v>34</v>
      </c>
      <c r="K18" s="29" t="s">
        <v>1394</v>
      </c>
      <c r="L18" s="29" t="s">
        <v>1394</v>
      </c>
      <c r="M18" s="29" t="s">
        <v>1394</v>
      </c>
      <c r="N18" s="236" t="s">
        <v>621</v>
      </c>
      <c r="O18" s="409" t="s">
        <v>34</v>
      </c>
      <c r="P18" s="147" t="s">
        <v>34</v>
      </c>
      <c r="Q18" s="147" t="s">
        <v>1384</v>
      </c>
      <c r="R18" s="147" t="s">
        <v>1384</v>
      </c>
      <c r="S18" s="414"/>
      <c r="T18" s="415"/>
    </row>
    <row r="19" spans="1:20" ht="13.5">
      <c r="A19" s="23" t="s">
        <v>1376</v>
      </c>
      <c r="B19" s="408" t="s">
        <v>1379</v>
      </c>
      <c r="C19" s="981" t="s">
        <v>1190</v>
      </c>
      <c r="D19" s="23">
        <v>1</v>
      </c>
      <c r="E19" s="23">
        <v>0</v>
      </c>
      <c r="F19" s="23">
        <v>1</v>
      </c>
      <c r="G19" s="23">
        <v>11</v>
      </c>
      <c r="H19" s="23">
        <v>0</v>
      </c>
      <c r="I19" s="23">
        <v>5</v>
      </c>
      <c r="J19" s="23">
        <v>0</v>
      </c>
      <c r="K19" s="23">
        <v>0</v>
      </c>
      <c r="L19" s="744">
        <v>0</v>
      </c>
      <c r="M19" s="744">
        <v>0</v>
      </c>
      <c r="N19" s="236" t="s">
        <v>620</v>
      </c>
      <c r="O19" s="409">
        <v>0</v>
      </c>
      <c r="P19" s="147" t="s">
        <v>1191</v>
      </c>
      <c r="Q19" s="744">
        <v>0</v>
      </c>
      <c r="R19" s="147" t="s">
        <v>1384</v>
      </c>
      <c r="S19" s="414"/>
      <c r="T19" s="415"/>
    </row>
    <row r="20" spans="1:20" ht="27">
      <c r="A20" s="23" t="s">
        <v>1376</v>
      </c>
      <c r="B20" s="408" t="s">
        <v>1379</v>
      </c>
      <c r="C20" s="981" t="s">
        <v>424</v>
      </c>
      <c r="D20" s="23">
        <v>1</v>
      </c>
      <c r="E20" s="23">
        <v>0</v>
      </c>
      <c r="F20" s="23">
        <v>0</v>
      </c>
      <c r="G20" s="23">
        <v>25</v>
      </c>
      <c r="H20" s="23">
        <v>0</v>
      </c>
      <c r="I20" s="23">
        <v>1</v>
      </c>
      <c r="J20" s="23">
        <v>1</v>
      </c>
      <c r="K20" s="23">
        <v>1</v>
      </c>
      <c r="L20" s="744">
        <v>88210.019</v>
      </c>
      <c r="M20" s="744">
        <v>88210.019</v>
      </c>
      <c r="N20" s="236" t="s">
        <v>619</v>
      </c>
      <c r="O20" s="409" t="s">
        <v>1340</v>
      </c>
      <c r="P20" s="409" t="s">
        <v>1340</v>
      </c>
      <c r="Q20" s="744">
        <v>113049.417</v>
      </c>
      <c r="R20" s="147" t="s">
        <v>1384</v>
      </c>
      <c r="S20" s="414"/>
      <c r="T20" s="415"/>
    </row>
    <row r="21" spans="1:20" ht="13.5">
      <c r="A21" s="23" t="s">
        <v>1376</v>
      </c>
      <c r="B21" s="408" t="s">
        <v>1379</v>
      </c>
      <c r="C21" s="981" t="s">
        <v>1192</v>
      </c>
      <c r="D21" s="23">
        <v>0</v>
      </c>
      <c r="E21" s="23">
        <v>0</v>
      </c>
      <c r="F21" s="23">
        <v>0</v>
      </c>
      <c r="G21" s="23">
        <v>1</v>
      </c>
      <c r="H21" s="23">
        <v>0</v>
      </c>
      <c r="I21" s="23">
        <v>1</v>
      </c>
      <c r="J21" s="23">
        <v>1</v>
      </c>
      <c r="K21" s="23">
        <v>1</v>
      </c>
      <c r="L21" s="744">
        <v>6763</v>
      </c>
      <c r="M21" s="744">
        <v>6763</v>
      </c>
      <c r="N21" s="236" t="s">
        <v>620</v>
      </c>
      <c r="O21" s="409">
        <v>0</v>
      </c>
      <c r="P21" s="147" t="s">
        <v>1193</v>
      </c>
      <c r="Q21" s="744">
        <v>0</v>
      </c>
      <c r="R21" s="147" t="s">
        <v>1384</v>
      </c>
      <c r="S21" s="420"/>
      <c r="T21" s="415"/>
    </row>
    <row r="22" spans="1:20" ht="13.5">
      <c r="A22" s="23" t="s">
        <v>1376</v>
      </c>
      <c r="B22" s="408" t="s">
        <v>1379</v>
      </c>
      <c r="C22" s="981" t="s">
        <v>1194</v>
      </c>
      <c r="D22" s="23">
        <v>1</v>
      </c>
      <c r="E22" s="23">
        <v>1</v>
      </c>
      <c r="F22" s="23">
        <v>0</v>
      </c>
      <c r="G22" s="23">
        <v>66</v>
      </c>
      <c r="H22" s="23">
        <v>0</v>
      </c>
      <c r="I22" s="23">
        <v>0</v>
      </c>
      <c r="J22" s="23">
        <v>40</v>
      </c>
      <c r="K22" s="23">
        <v>40</v>
      </c>
      <c r="L22" s="744">
        <v>1187160.223</v>
      </c>
      <c r="M22" s="744">
        <v>1187160.223</v>
      </c>
      <c r="N22" s="236" t="s">
        <v>620</v>
      </c>
      <c r="O22" s="416">
        <v>15</v>
      </c>
      <c r="P22" s="269">
        <v>13</v>
      </c>
      <c r="Q22" s="744">
        <v>103532.96</v>
      </c>
      <c r="R22" s="744">
        <v>77563.71</v>
      </c>
      <c r="S22" s="421"/>
      <c r="T22" s="415"/>
    </row>
    <row r="23" spans="1:20" ht="27">
      <c r="A23" s="23" t="s">
        <v>1376</v>
      </c>
      <c r="B23" s="408" t="s">
        <v>1379</v>
      </c>
      <c r="C23" s="981" t="s">
        <v>1195</v>
      </c>
      <c r="D23" s="23">
        <v>1</v>
      </c>
      <c r="E23" s="23">
        <v>1</v>
      </c>
      <c r="F23" s="23">
        <v>0</v>
      </c>
      <c r="G23" s="23">
        <v>19</v>
      </c>
      <c r="H23" s="23">
        <v>0</v>
      </c>
      <c r="I23" s="23">
        <v>2</v>
      </c>
      <c r="J23" s="23">
        <v>2</v>
      </c>
      <c r="K23" s="23">
        <v>2</v>
      </c>
      <c r="L23" s="744">
        <v>97334.684</v>
      </c>
      <c r="M23" s="744">
        <v>97334.684</v>
      </c>
      <c r="N23" s="236" t="s">
        <v>2085</v>
      </c>
      <c r="O23" s="416">
        <v>46</v>
      </c>
      <c r="P23" s="269">
        <v>37</v>
      </c>
      <c r="Q23" s="744">
        <v>52186.72</v>
      </c>
      <c r="R23" s="744">
        <v>25904.695</v>
      </c>
      <c r="S23" s="414"/>
      <c r="T23" s="415" t="s">
        <v>1196</v>
      </c>
    </row>
    <row r="24" spans="1:20" ht="27">
      <c r="A24" s="23" t="s">
        <v>1376</v>
      </c>
      <c r="B24" s="408" t="s">
        <v>1379</v>
      </c>
      <c r="C24" s="981" t="s">
        <v>1197</v>
      </c>
      <c r="D24" s="142">
        <v>1</v>
      </c>
      <c r="E24" s="142">
        <v>0</v>
      </c>
      <c r="F24" s="142">
        <v>1</v>
      </c>
      <c r="G24" s="142">
        <v>9</v>
      </c>
      <c r="H24" s="142">
        <v>0</v>
      </c>
      <c r="I24" s="142">
        <v>0</v>
      </c>
      <c r="J24" s="142">
        <v>1</v>
      </c>
      <c r="K24" s="142">
        <v>1</v>
      </c>
      <c r="L24" s="744">
        <v>482.535</v>
      </c>
      <c r="M24" s="744">
        <v>482.535</v>
      </c>
      <c r="N24" s="423" t="s">
        <v>620</v>
      </c>
      <c r="O24" s="424">
        <v>39</v>
      </c>
      <c r="P24" s="425">
        <v>24</v>
      </c>
      <c r="Q24" s="744">
        <v>238.624</v>
      </c>
      <c r="R24" s="744">
        <v>19.481</v>
      </c>
      <c r="S24" s="426"/>
      <c r="T24" s="427"/>
    </row>
    <row r="25" spans="1:20" ht="13.5">
      <c r="A25" s="23" t="s">
        <v>1376</v>
      </c>
      <c r="B25" s="408" t="s">
        <v>1379</v>
      </c>
      <c r="C25" s="981" t="s">
        <v>1198</v>
      </c>
      <c r="D25" s="23">
        <v>3</v>
      </c>
      <c r="E25" s="23">
        <v>0</v>
      </c>
      <c r="F25" s="23">
        <v>0</v>
      </c>
      <c r="G25" s="23">
        <v>9</v>
      </c>
      <c r="H25" s="23">
        <v>0</v>
      </c>
      <c r="I25" s="23">
        <v>0</v>
      </c>
      <c r="J25" s="23">
        <v>0</v>
      </c>
      <c r="K25" s="23">
        <v>0</v>
      </c>
      <c r="L25" s="744">
        <v>0</v>
      </c>
      <c r="M25" s="744">
        <v>0</v>
      </c>
      <c r="N25" s="423" t="s">
        <v>620</v>
      </c>
      <c r="O25" s="409">
        <v>0</v>
      </c>
      <c r="P25" s="147" t="s">
        <v>1344</v>
      </c>
      <c r="Q25" s="744">
        <v>0</v>
      </c>
      <c r="R25" s="147" t="s">
        <v>1394</v>
      </c>
      <c r="S25" s="414"/>
      <c r="T25" s="428"/>
    </row>
    <row r="26" spans="1:20" ht="27">
      <c r="A26" s="23" t="s">
        <v>1376</v>
      </c>
      <c r="B26" s="429" t="s">
        <v>1379</v>
      </c>
      <c r="C26" s="983" t="s">
        <v>425</v>
      </c>
      <c r="D26" s="29">
        <v>0</v>
      </c>
      <c r="E26" s="29">
        <v>0</v>
      </c>
      <c r="F26" s="29">
        <v>0</v>
      </c>
      <c r="G26" s="29">
        <v>6</v>
      </c>
      <c r="H26" s="403" t="s">
        <v>1378</v>
      </c>
      <c r="I26" s="233"/>
      <c r="J26" s="29" t="s">
        <v>1394</v>
      </c>
      <c r="K26" s="29" t="s">
        <v>1394</v>
      </c>
      <c r="L26" s="29" t="s">
        <v>1394</v>
      </c>
      <c r="M26" s="29" t="s">
        <v>1394</v>
      </c>
      <c r="N26" s="236" t="s">
        <v>621</v>
      </c>
      <c r="O26" s="409" t="s">
        <v>1394</v>
      </c>
      <c r="P26" s="147" t="s">
        <v>1394</v>
      </c>
      <c r="Q26" s="147" t="s">
        <v>1394</v>
      </c>
      <c r="R26" s="147" t="s">
        <v>1394</v>
      </c>
      <c r="S26" s="414"/>
      <c r="T26" s="415"/>
    </row>
    <row r="27" spans="1:20" ht="27">
      <c r="A27" s="23" t="s">
        <v>1376</v>
      </c>
      <c r="B27" s="408" t="s">
        <v>1379</v>
      </c>
      <c r="C27" s="984" t="s">
        <v>426</v>
      </c>
      <c r="D27" s="29">
        <v>0</v>
      </c>
      <c r="E27" s="29">
        <v>0</v>
      </c>
      <c r="F27" s="29">
        <v>0</v>
      </c>
      <c r="G27" s="29">
        <v>3</v>
      </c>
      <c r="H27" s="403" t="s">
        <v>1378</v>
      </c>
      <c r="I27" s="233"/>
      <c r="J27" s="29" t="s">
        <v>1394</v>
      </c>
      <c r="K27" s="29" t="s">
        <v>1394</v>
      </c>
      <c r="L27" s="29" t="s">
        <v>1394</v>
      </c>
      <c r="M27" s="29" t="s">
        <v>1394</v>
      </c>
      <c r="N27" s="236" t="s">
        <v>621</v>
      </c>
      <c r="O27" s="409" t="s">
        <v>1394</v>
      </c>
      <c r="P27" s="147" t="s">
        <v>1394</v>
      </c>
      <c r="Q27" s="147" t="s">
        <v>1394</v>
      </c>
      <c r="R27" s="147" t="s">
        <v>1394</v>
      </c>
      <c r="S27" s="414"/>
      <c r="T27" s="415"/>
    </row>
    <row r="28" spans="1:20" ht="27">
      <c r="A28" s="23" t="s">
        <v>1376</v>
      </c>
      <c r="B28" s="408" t="s">
        <v>1379</v>
      </c>
      <c r="C28" s="984" t="s">
        <v>427</v>
      </c>
      <c r="D28" s="29">
        <v>0</v>
      </c>
      <c r="E28" s="29">
        <v>0</v>
      </c>
      <c r="F28" s="29">
        <v>0</v>
      </c>
      <c r="G28" s="29">
        <v>1</v>
      </c>
      <c r="H28" s="403" t="s">
        <v>1378</v>
      </c>
      <c r="I28" s="233"/>
      <c r="J28" s="29" t="s">
        <v>1394</v>
      </c>
      <c r="K28" s="29" t="s">
        <v>1394</v>
      </c>
      <c r="L28" s="29" t="s">
        <v>1394</v>
      </c>
      <c r="M28" s="29" t="s">
        <v>1394</v>
      </c>
      <c r="N28" s="236" t="s">
        <v>621</v>
      </c>
      <c r="O28" s="409" t="s">
        <v>1394</v>
      </c>
      <c r="P28" s="147" t="s">
        <v>1394</v>
      </c>
      <c r="Q28" s="147" t="s">
        <v>1394</v>
      </c>
      <c r="R28" s="147" t="s">
        <v>1394</v>
      </c>
      <c r="S28" s="414"/>
      <c r="T28" s="415"/>
    </row>
    <row r="29" spans="1:20" ht="27">
      <c r="A29" s="23" t="s">
        <v>1376</v>
      </c>
      <c r="B29" s="430" t="s">
        <v>1379</v>
      </c>
      <c r="C29" s="985" t="s">
        <v>428</v>
      </c>
      <c r="D29" s="29">
        <v>1</v>
      </c>
      <c r="E29" s="29">
        <v>0</v>
      </c>
      <c r="F29" s="29">
        <v>0</v>
      </c>
      <c r="G29" s="29">
        <v>1</v>
      </c>
      <c r="H29" s="403" t="s">
        <v>1378</v>
      </c>
      <c r="I29" s="233"/>
      <c r="J29" s="29" t="s">
        <v>1394</v>
      </c>
      <c r="K29" s="29" t="s">
        <v>1394</v>
      </c>
      <c r="L29" s="29" t="s">
        <v>1394</v>
      </c>
      <c r="M29" s="29" t="s">
        <v>1394</v>
      </c>
      <c r="N29" s="236" t="s">
        <v>621</v>
      </c>
      <c r="O29" s="409" t="s">
        <v>1394</v>
      </c>
      <c r="P29" s="147" t="s">
        <v>1394</v>
      </c>
      <c r="Q29" s="147" t="s">
        <v>1394</v>
      </c>
      <c r="R29" s="147" t="s">
        <v>1394</v>
      </c>
      <c r="S29" s="414"/>
      <c r="T29" s="415"/>
    </row>
    <row r="30" spans="1:20" ht="27">
      <c r="A30" s="23" t="s">
        <v>1376</v>
      </c>
      <c r="B30" s="408" t="s">
        <v>1379</v>
      </c>
      <c r="C30" s="984" t="s">
        <v>429</v>
      </c>
      <c r="D30" s="29">
        <v>0</v>
      </c>
      <c r="E30" s="29">
        <v>0</v>
      </c>
      <c r="F30" s="29">
        <v>0</v>
      </c>
      <c r="G30" s="29">
        <v>4</v>
      </c>
      <c r="H30" s="403" t="s">
        <v>1378</v>
      </c>
      <c r="I30" s="233"/>
      <c r="J30" s="29" t="s">
        <v>1394</v>
      </c>
      <c r="K30" s="29" t="s">
        <v>1394</v>
      </c>
      <c r="L30" s="29" t="s">
        <v>1394</v>
      </c>
      <c r="M30" s="29" t="s">
        <v>1394</v>
      </c>
      <c r="N30" s="236" t="s">
        <v>621</v>
      </c>
      <c r="O30" s="409" t="s">
        <v>1394</v>
      </c>
      <c r="P30" s="147" t="s">
        <v>1394</v>
      </c>
      <c r="Q30" s="147" t="s">
        <v>1394</v>
      </c>
      <c r="R30" s="147" t="s">
        <v>1394</v>
      </c>
      <c r="S30" s="414"/>
      <c r="T30" s="415"/>
    </row>
    <row r="31" spans="1:20" ht="27">
      <c r="A31" s="23" t="s">
        <v>1376</v>
      </c>
      <c r="B31" s="408" t="s">
        <v>1199</v>
      </c>
      <c r="C31" s="984" t="s">
        <v>430</v>
      </c>
      <c r="D31" s="29">
        <v>0</v>
      </c>
      <c r="E31" s="29">
        <v>0</v>
      </c>
      <c r="F31" s="29">
        <v>0</v>
      </c>
      <c r="G31" s="29">
        <v>3</v>
      </c>
      <c r="H31" s="403" t="s">
        <v>1378</v>
      </c>
      <c r="I31" s="233"/>
      <c r="J31" s="29" t="s">
        <v>1394</v>
      </c>
      <c r="K31" s="29" t="s">
        <v>1394</v>
      </c>
      <c r="L31" s="29" t="s">
        <v>1394</v>
      </c>
      <c r="M31" s="29" t="s">
        <v>1394</v>
      </c>
      <c r="N31" s="236" t="s">
        <v>621</v>
      </c>
      <c r="O31" s="409" t="s">
        <v>1394</v>
      </c>
      <c r="P31" s="147" t="s">
        <v>1394</v>
      </c>
      <c r="Q31" s="147" t="s">
        <v>1394</v>
      </c>
      <c r="R31" s="147" t="s">
        <v>1394</v>
      </c>
      <c r="S31" s="414"/>
      <c r="T31" s="415"/>
    </row>
    <row r="32" spans="1:20" ht="27">
      <c r="A32" s="23" t="s">
        <v>1376</v>
      </c>
      <c r="B32" s="408" t="s">
        <v>1379</v>
      </c>
      <c r="C32" s="984" t="s">
        <v>431</v>
      </c>
      <c r="D32" s="29">
        <v>3</v>
      </c>
      <c r="E32" s="29">
        <v>1</v>
      </c>
      <c r="F32" s="29">
        <v>1</v>
      </c>
      <c r="G32" s="29">
        <v>40</v>
      </c>
      <c r="H32" s="403" t="s">
        <v>1378</v>
      </c>
      <c r="I32" s="233"/>
      <c r="J32" s="29" t="s">
        <v>1394</v>
      </c>
      <c r="K32" s="29" t="s">
        <v>1394</v>
      </c>
      <c r="L32" s="29" t="s">
        <v>1394</v>
      </c>
      <c r="M32" s="29" t="s">
        <v>1394</v>
      </c>
      <c r="N32" s="236" t="s">
        <v>621</v>
      </c>
      <c r="O32" s="409" t="s">
        <v>1394</v>
      </c>
      <c r="P32" s="147" t="s">
        <v>1394</v>
      </c>
      <c r="Q32" s="147" t="s">
        <v>1394</v>
      </c>
      <c r="R32" s="147" t="s">
        <v>1394</v>
      </c>
      <c r="S32" s="414"/>
      <c r="T32" s="415"/>
    </row>
    <row r="33" spans="1:20" ht="27">
      <c r="A33" s="23" t="s">
        <v>1376</v>
      </c>
      <c r="B33" s="408" t="s">
        <v>1199</v>
      </c>
      <c r="C33" s="984" t="s">
        <v>432</v>
      </c>
      <c r="D33" s="29">
        <v>0</v>
      </c>
      <c r="E33" s="29">
        <v>0</v>
      </c>
      <c r="F33" s="29">
        <v>0</v>
      </c>
      <c r="G33" s="403" t="s">
        <v>1378</v>
      </c>
      <c r="H33" s="431"/>
      <c r="I33" s="233"/>
      <c r="J33" s="29" t="s">
        <v>1394</v>
      </c>
      <c r="K33" s="29" t="s">
        <v>1394</v>
      </c>
      <c r="L33" s="29" t="s">
        <v>1394</v>
      </c>
      <c r="M33" s="29" t="s">
        <v>1394</v>
      </c>
      <c r="N33" s="236" t="s">
        <v>621</v>
      </c>
      <c r="O33" s="409" t="s">
        <v>1394</v>
      </c>
      <c r="P33" s="147" t="s">
        <v>1394</v>
      </c>
      <c r="Q33" s="147" t="s">
        <v>1394</v>
      </c>
      <c r="R33" s="147" t="s">
        <v>1394</v>
      </c>
      <c r="S33" s="414"/>
      <c r="T33" s="415"/>
    </row>
    <row r="34" spans="1:20" ht="27">
      <c r="A34" s="23" t="s">
        <v>1376</v>
      </c>
      <c r="B34" s="408" t="s">
        <v>1200</v>
      </c>
      <c r="C34" s="985" t="s">
        <v>433</v>
      </c>
      <c r="D34" s="23">
        <v>1</v>
      </c>
      <c r="E34" s="23">
        <v>0</v>
      </c>
      <c r="F34" s="23">
        <v>0</v>
      </c>
      <c r="G34" s="23">
        <v>113</v>
      </c>
      <c r="H34" s="23">
        <v>0</v>
      </c>
      <c r="I34" s="23">
        <v>0</v>
      </c>
      <c r="J34" s="23">
        <v>3</v>
      </c>
      <c r="K34" s="23">
        <v>3</v>
      </c>
      <c r="L34" s="744">
        <v>720</v>
      </c>
      <c r="M34" s="744">
        <v>720</v>
      </c>
      <c r="N34" s="236" t="s">
        <v>621</v>
      </c>
      <c r="O34" s="432" t="s">
        <v>1341</v>
      </c>
      <c r="P34" s="433" t="s">
        <v>1341</v>
      </c>
      <c r="Q34" s="443" t="s">
        <v>1341</v>
      </c>
      <c r="R34" s="443" t="s">
        <v>1341</v>
      </c>
      <c r="S34" s="414"/>
      <c r="T34" s="415"/>
    </row>
    <row r="35" spans="1:20" ht="27">
      <c r="A35" s="23" t="s">
        <v>1376</v>
      </c>
      <c r="B35" s="408" t="s">
        <v>1379</v>
      </c>
      <c r="C35" s="984" t="s">
        <v>434</v>
      </c>
      <c r="D35" s="29">
        <v>0</v>
      </c>
      <c r="E35" s="29">
        <v>0</v>
      </c>
      <c r="F35" s="29">
        <v>0</v>
      </c>
      <c r="G35" s="403" t="s">
        <v>1378</v>
      </c>
      <c r="H35" s="431"/>
      <c r="I35" s="233"/>
      <c r="J35" s="29" t="s">
        <v>1394</v>
      </c>
      <c r="K35" s="29" t="s">
        <v>1394</v>
      </c>
      <c r="L35" s="29" t="s">
        <v>1394</v>
      </c>
      <c r="M35" s="29" t="s">
        <v>1394</v>
      </c>
      <c r="N35" s="236" t="s">
        <v>621</v>
      </c>
      <c r="O35" s="409" t="s">
        <v>1394</v>
      </c>
      <c r="P35" s="147" t="s">
        <v>1394</v>
      </c>
      <c r="Q35" s="147" t="s">
        <v>1394</v>
      </c>
      <c r="R35" s="147" t="s">
        <v>1394</v>
      </c>
      <c r="S35" s="414"/>
      <c r="T35" s="415"/>
    </row>
    <row r="36" spans="1:20" ht="27">
      <c r="A36" s="23" t="s">
        <v>1376</v>
      </c>
      <c r="B36" s="408" t="s">
        <v>1387</v>
      </c>
      <c r="C36" s="984" t="s">
        <v>435</v>
      </c>
      <c r="D36" s="29">
        <v>1</v>
      </c>
      <c r="E36" s="29">
        <v>1</v>
      </c>
      <c r="F36" s="29">
        <v>0</v>
      </c>
      <c r="G36" s="29">
        <v>2</v>
      </c>
      <c r="H36" s="403" t="s">
        <v>1378</v>
      </c>
      <c r="I36" s="233"/>
      <c r="J36" s="29" t="s">
        <v>1394</v>
      </c>
      <c r="K36" s="29" t="s">
        <v>1394</v>
      </c>
      <c r="L36" s="29" t="s">
        <v>1394</v>
      </c>
      <c r="M36" s="29" t="s">
        <v>1394</v>
      </c>
      <c r="N36" s="236" t="s">
        <v>621</v>
      </c>
      <c r="O36" s="409" t="s">
        <v>1394</v>
      </c>
      <c r="P36" s="147" t="s">
        <v>1394</v>
      </c>
      <c r="Q36" s="147" t="s">
        <v>1394</v>
      </c>
      <c r="R36" s="147" t="s">
        <v>1394</v>
      </c>
      <c r="S36" s="414"/>
      <c r="T36" s="415"/>
    </row>
    <row r="37" spans="1:20" ht="27">
      <c r="A37" s="23" t="s">
        <v>1376</v>
      </c>
      <c r="B37" s="408" t="s">
        <v>1379</v>
      </c>
      <c r="C37" s="984" t="s">
        <v>436</v>
      </c>
      <c r="D37" s="29">
        <v>0</v>
      </c>
      <c r="E37" s="29">
        <v>0</v>
      </c>
      <c r="F37" s="29">
        <v>0</v>
      </c>
      <c r="G37" s="403" t="s">
        <v>1378</v>
      </c>
      <c r="H37" s="431"/>
      <c r="I37" s="233"/>
      <c r="J37" s="29" t="s">
        <v>1394</v>
      </c>
      <c r="K37" s="29" t="s">
        <v>1394</v>
      </c>
      <c r="L37" s="29" t="s">
        <v>1394</v>
      </c>
      <c r="M37" s="29" t="s">
        <v>1394</v>
      </c>
      <c r="N37" s="236" t="s">
        <v>621</v>
      </c>
      <c r="O37" s="409" t="s">
        <v>1394</v>
      </c>
      <c r="P37" s="147" t="s">
        <v>1394</v>
      </c>
      <c r="Q37" s="147" t="s">
        <v>1394</v>
      </c>
      <c r="R37" s="147" t="s">
        <v>1394</v>
      </c>
      <c r="S37" s="414"/>
      <c r="T37" s="415"/>
    </row>
    <row r="38" spans="1:20" ht="27">
      <c r="A38" s="23" t="s">
        <v>1376</v>
      </c>
      <c r="B38" s="430" t="s">
        <v>1379</v>
      </c>
      <c r="C38" s="985" t="s">
        <v>437</v>
      </c>
      <c r="D38" s="23">
        <v>0</v>
      </c>
      <c r="E38" s="23">
        <v>0</v>
      </c>
      <c r="F38" s="23">
        <v>0</v>
      </c>
      <c r="G38" s="23">
        <v>3</v>
      </c>
      <c r="H38" s="23">
        <v>0</v>
      </c>
      <c r="I38" s="23">
        <v>0</v>
      </c>
      <c r="J38" s="23">
        <v>0</v>
      </c>
      <c r="K38" s="29" t="s">
        <v>1394</v>
      </c>
      <c r="L38" s="29" t="s">
        <v>1394</v>
      </c>
      <c r="M38" s="29" t="s">
        <v>1394</v>
      </c>
      <c r="N38" s="236" t="s">
        <v>1340</v>
      </c>
      <c r="O38" s="416" t="s">
        <v>1340</v>
      </c>
      <c r="P38" s="269" t="s">
        <v>1340</v>
      </c>
      <c r="Q38" s="147" t="s">
        <v>1340</v>
      </c>
      <c r="R38" s="147" t="s">
        <v>1340</v>
      </c>
      <c r="S38" s="417"/>
      <c r="T38" s="418"/>
    </row>
    <row r="39" spans="1:20" ht="27">
      <c r="A39" s="23" t="s">
        <v>1376</v>
      </c>
      <c r="B39" s="408" t="s">
        <v>1387</v>
      </c>
      <c r="C39" s="984" t="s">
        <v>438</v>
      </c>
      <c r="D39" s="29">
        <v>4</v>
      </c>
      <c r="E39" s="29">
        <v>1</v>
      </c>
      <c r="F39" s="29">
        <v>0</v>
      </c>
      <c r="G39" s="403" t="s">
        <v>1378</v>
      </c>
      <c r="H39" s="431"/>
      <c r="I39" s="233"/>
      <c r="J39" s="29" t="s">
        <v>1394</v>
      </c>
      <c r="K39" s="29" t="s">
        <v>1394</v>
      </c>
      <c r="L39" s="29" t="s">
        <v>1394</v>
      </c>
      <c r="M39" s="29" t="s">
        <v>1394</v>
      </c>
      <c r="N39" s="236" t="s">
        <v>621</v>
      </c>
      <c r="O39" s="409" t="s">
        <v>1394</v>
      </c>
      <c r="P39" s="147" t="s">
        <v>1394</v>
      </c>
      <c r="Q39" s="147" t="s">
        <v>1394</v>
      </c>
      <c r="R39" s="147" t="s">
        <v>1394</v>
      </c>
      <c r="S39" s="414"/>
      <c r="T39" s="415"/>
    </row>
    <row r="40" spans="1:20" ht="27">
      <c r="A40" s="23" t="s">
        <v>1376</v>
      </c>
      <c r="B40" s="408" t="s">
        <v>1379</v>
      </c>
      <c r="C40" s="984" t="s">
        <v>439</v>
      </c>
      <c r="D40" s="23">
        <v>1</v>
      </c>
      <c r="E40" s="23">
        <v>1</v>
      </c>
      <c r="F40" s="23"/>
      <c r="G40" s="23">
        <v>1</v>
      </c>
      <c r="H40" s="23"/>
      <c r="I40" s="23">
        <v>1</v>
      </c>
      <c r="J40" s="23">
        <v>0</v>
      </c>
      <c r="K40" s="23">
        <v>0</v>
      </c>
      <c r="L40" s="744">
        <v>0</v>
      </c>
      <c r="M40" s="744">
        <v>0</v>
      </c>
      <c r="N40" s="236" t="s">
        <v>1340</v>
      </c>
      <c r="O40" s="416" t="s">
        <v>1340</v>
      </c>
      <c r="P40" s="269" t="s">
        <v>1340</v>
      </c>
      <c r="Q40" s="147" t="s">
        <v>1340</v>
      </c>
      <c r="R40" s="147" t="s">
        <v>1340</v>
      </c>
      <c r="S40" s="417"/>
      <c r="T40" s="418"/>
    </row>
    <row r="41" spans="1:20" ht="27">
      <c r="A41" s="23" t="s">
        <v>1376</v>
      </c>
      <c r="B41" s="408" t="s">
        <v>1200</v>
      </c>
      <c r="C41" s="986" t="s">
        <v>440</v>
      </c>
      <c r="D41" s="29">
        <v>3</v>
      </c>
      <c r="E41" s="29">
        <v>1</v>
      </c>
      <c r="F41" s="29">
        <v>0</v>
      </c>
      <c r="G41" s="29">
        <v>8</v>
      </c>
      <c r="H41" s="29">
        <v>0</v>
      </c>
      <c r="I41" s="29">
        <v>1</v>
      </c>
      <c r="J41" s="29" t="s">
        <v>1341</v>
      </c>
      <c r="K41" s="29" t="s">
        <v>1341</v>
      </c>
      <c r="L41" s="29" t="s">
        <v>1341</v>
      </c>
      <c r="M41" s="29" t="s">
        <v>1341</v>
      </c>
      <c r="N41" s="236" t="s">
        <v>621</v>
      </c>
      <c r="O41" s="409" t="s">
        <v>1341</v>
      </c>
      <c r="P41" s="147" t="s">
        <v>1341</v>
      </c>
      <c r="Q41" s="147" t="s">
        <v>1341</v>
      </c>
      <c r="R41" s="147" t="s">
        <v>1341</v>
      </c>
      <c r="S41" s="414"/>
      <c r="T41" s="415"/>
    </row>
    <row r="42" spans="1:20" ht="27">
      <c r="A42" s="23" t="s">
        <v>1376</v>
      </c>
      <c r="B42" s="408" t="s">
        <v>1379</v>
      </c>
      <c r="C42" s="986" t="s">
        <v>441</v>
      </c>
      <c r="D42" s="29">
        <v>1</v>
      </c>
      <c r="E42" s="29">
        <v>1</v>
      </c>
      <c r="F42" s="29">
        <v>0</v>
      </c>
      <c r="G42" s="29">
        <v>12</v>
      </c>
      <c r="H42" s="403" t="s">
        <v>1378</v>
      </c>
      <c r="I42" s="233"/>
      <c r="J42" s="29" t="s">
        <v>1394</v>
      </c>
      <c r="K42" s="29" t="s">
        <v>1341</v>
      </c>
      <c r="L42" s="29" t="s">
        <v>1341</v>
      </c>
      <c r="M42" s="29" t="s">
        <v>1341</v>
      </c>
      <c r="N42" s="236" t="s">
        <v>621</v>
      </c>
      <c r="O42" s="409" t="s">
        <v>1394</v>
      </c>
      <c r="P42" s="147" t="s">
        <v>1394</v>
      </c>
      <c r="Q42" s="147" t="s">
        <v>1394</v>
      </c>
      <c r="R42" s="147" t="s">
        <v>1394</v>
      </c>
      <c r="S42" s="414"/>
      <c r="T42" s="415"/>
    </row>
    <row r="43" spans="1:20" ht="27">
      <c r="A43" s="23" t="s">
        <v>1376</v>
      </c>
      <c r="B43" s="408" t="s">
        <v>1379</v>
      </c>
      <c r="C43" s="986" t="s">
        <v>442</v>
      </c>
      <c r="D43" s="236">
        <v>2</v>
      </c>
      <c r="E43" s="236">
        <v>2</v>
      </c>
      <c r="F43" s="236">
        <v>0</v>
      </c>
      <c r="G43" s="236">
        <v>66</v>
      </c>
      <c r="H43" s="236">
        <v>0</v>
      </c>
      <c r="I43" s="236">
        <v>0</v>
      </c>
      <c r="J43" s="29">
        <v>1</v>
      </c>
      <c r="K43" s="29">
        <v>0</v>
      </c>
      <c r="L43" s="744">
        <v>12776</v>
      </c>
      <c r="M43" s="744">
        <v>0</v>
      </c>
      <c r="N43" s="236" t="s">
        <v>619</v>
      </c>
      <c r="O43" s="409">
        <v>0</v>
      </c>
      <c r="P43" s="147" t="s">
        <v>1394</v>
      </c>
      <c r="Q43" s="744">
        <v>0</v>
      </c>
      <c r="R43" s="147" t="s">
        <v>1394</v>
      </c>
      <c r="S43" s="414"/>
      <c r="T43" s="415"/>
    </row>
    <row r="44" spans="1:20" ht="27">
      <c r="A44" s="23" t="s">
        <v>1376</v>
      </c>
      <c r="B44" s="408" t="s">
        <v>1199</v>
      </c>
      <c r="C44" s="986" t="s">
        <v>443</v>
      </c>
      <c r="D44" s="29">
        <v>0</v>
      </c>
      <c r="E44" s="29">
        <v>0</v>
      </c>
      <c r="F44" s="29">
        <v>0</v>
      </c>
      <c r="G44" s="403" t="s">
        <v>1378</v>
      </c>
      <c r="H44" s="431"/>
      <c r="I44" s="233"/>
      <c r="J44" s="29" t="s">
        <v>1394</v>
      </c>
      <c r="K44" s="29" t="s">
        <v>1394</v>
      </c>
      <c r="L44" s="29" t="s">
        <v>1394</v>
      </c>
      <c r="M44" s="29" t="s">
        <v>1394</v>
      </c>
      <c r="N44" s="236" t="s">
        <v>621</v>
      </c>
      <c r="O44" s="409" t="s">
        <v>1394</v>
      </c>
      <c r="P44" s="147" t="s">
        <v>1394</v>
      </c>
      <c r="Q44" s="147" t="s">
        <v>1394</v>
      </c>
      <c r="R44" s="147" t="s">
        <v>1394</v>
      </c>
      <c r="S44" s="414"/>
      <c r="T44" s="415"/>
    </row>
    <row r="45" spans="1:20" ht="27.75" thickBot="1">
      <c r="A45" s="23" t="s">
        <v>1376</v>
      </c>
      <c r="B45" s="408" t="s">
        <v>1199</v>
      </c>
      <c r="C45" s="984" t="s">
        <v>444</v>
      </c>
      <c r="D45" s="434">
        <v>0</v>
      </c>
      <c r="E45" s="434">
        <v>0</v>
      </c>
      <c r="F45" s="434">
        <v>0</v>
      </c>
      <c r="G45" s="434">
        <v>0</v>
      </c>
      <c r="H45" s="434">
        <v>0</v>
      </c>
      <c r="I45" s="435">
        <v>0</v>
      </c>
      <c r="J45" s="436">
        <v>0</v>
      </c>
      <c r="K45" s="434">
        <v>0</v>
      </c>
      <c r="L45" s="744">
        <v>0</v>
      </c>
      <c r="M45" s="744">
        <v>0</v>
      </c>
      <c r="N45" s="423" t="s">
        <v>620</v>
      </c>
      <c r="O45" s="409">
        <v>0</v>
      </c>
      <c r="P45" s="147" t="s">
        <v>1340</v>
      </c>
      <c r="Q45" s="744">
        <v>0</v>
      </c>
      <c r="R45" s="147" t="s">
        <v>1394</v>
      </c>
      <c r="S45" s="437"/>
      <c r="T45" s="438"/>
    </row>
  </sheetData>
  <mergeCells count="5">
    <mergeCell ref="S3:T3"/>
    <mergeCell ref="B4:C4"/>
    <mergeCell ref="B2:I2"/>
    <mergeCell ref="J2:R2"/>
    <mergeCell ref="B3:C3"/>
  </mergeCells>
  <printOptions/>
  <pageMargins left="0.9448818897637796" right="0.9448818897637796" top="0.984251968503937" bottom="0.5511811023622047" header="0.5118110236220472" footer="0.5118110236220472"/>
  <pageSetup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W45"/>
  <sheetViews>
    <sheetView view="pageBreakPreview" zoomScale="75" zoomScaleNormal="85" zoomScaleSheetLayoutView="75" workbookViewId="0" topLeftCell="A1">
      <selection activeCell="K4" sqref="K4:L4"/>
    </sheetView>
  </sheetViews>
  <sheetFormatPr defaultColWidth="9.00390625" defaultRowHeight="13.5"/>
  <cols>
    <col min="1" max="1" width="7.75390625" style="1" customWidth="1"/>
    <col min="2" max="2" width="21.25390625" style="127" customWidth="1"/>
    <col min="3" max="3" width="7.25390625" style="1" customWidth="1"/>
    <col min="4" max="4" width="8.00390625" style="1" bestFit="1" customWidth="1"/>
    <col min="5" max="5" width="8.375" style="1" bestFit="1" customWidth="1"/>
    <col min="6" max="6" width="9.125" style="1" bestFit="1" customWidth="1"/>
    <col min="7" max="7" width="8.00390625" style="1" bestFit="1" customWidth="1"/>
    <col min="8" max="8" width="8.375" style="1" bestFit="1" customWidth="1"/>
    <col min="9" max="9" width="9.00390625" style="1" customWidth="1"/>
    <col min="10" max="10" width="7.25390625" style="1" customWidth="1"/>
    <col min="11" max="11" width="10.50390625" style="1" bestFit="1" customWidth="1"/>
    <col min="12" max="12" width="7.00390625" style="1" customWidth="1"/>
    <col min="13" max="13" width="8.625" style="1" bestFit="1" customWidth="1"/>
    <col min="14" max="14" width="7.00390625" style="1" customWidth="1"/>
    <col min="15" max="15" width="6.375" style="1" customWidth="1"/>
    <col min="16" max="16" width="6.625" style="1" customWidth="1"/>
    <col min="17" max="17" width="5.875" style="1" customWidth="1"/>
    <col min="18" max="18" width="5.625" style="1" customWidth="1"/>
    <col min="19" max="19" width="2.875" style="1" customWidth="1"/>
    <col min="20" max="16384" width="9.00390625" style="1" customWidth="1"/>
  </cols>
  <sheetData>
    <row r="1" spans="2:23" ht="27.75" thickBot="1">
      <c r="B1" s="127">
        <f>COUNTA(B5:B36)</f>
        <v>32</v>
      </c>
      <c r="C1" s="674">
        <f>SUM(C5:C36)</f>
        <v>33</v>
      </c>
      <c r="D1" s="674">
        <f aca="true" t="shared" si="0" ref="D1:Q1">SUM(D5:D36)</f>
        <v>19</v>
      </c>
      <c r="E1" s="674">
        <f t="shared" si="0"/>
        <v>2</v>
      </c>
      <c r="F1" s="674">
        <f t="shared" si="0"/>
        <v>549</v>
      </c>
      <c r="G1" s="674">
        <f t="shared" si="0"/>
        <v>9</v>
      </c>
      <c r="H1" s="674">
        <f t="shared" si="0"/>
        <v>22</v>
      </c>
      <c r="I1" s="674" t="str">
        <f>I5</f>
        <v>データなし</v>
      </c>
      <c r="J1" s="674" t="str">
        <f>I5</f>
        <v>データなし</v>
      </c>
      <c r="K1" s="674" t="s">
        <v>377</v>
      </c>
      <c r="L1" s="674" t="str">
        <f>L5</f>
        <v>データなし</v>
      </c>
      <c r="M1" s="674" t="str">
        <f>M5</f>
        <v>把握していない</v>
      </c>
      <c r="N1" s="674">
        <f t="shared" si="0"/>
        <v>0</v>
      </c>
      <c r="O1" s="674">
        <f t="shared" si="0"/>
        <v>0</v>
      </c>
      <c r="P1" s="674">
        <f t="shared" si="0"/>
        <v>0</v>
      </c>
      <c r="Q1" s="674">
        <f t="shared" si="0"/>
        <v>0</v>
      </c>
      <c r="R1" s="716" t="s">
        <v>2087</v>
      </c>
      <c r="S1" s="1258" t="s">
        <v>616</v>
      </c>
      <c r="T1" s="1259"/>
      <c r="U1" s="1259"/>
      <c r="V1" s="1259"/>
      <c r="W1" s="1259"/>
    </row>
    <row r="2" spans="2:19" ht="14.25" customHeight="1" thickBot="1">
      <c r="B2" s="1280"/>
      <c r="C2" s="1245"/>
      <c r="D2" s="1245"/>
      <c r="E2" s="1281" t="s">
        <v>1129</v>
      </c>
      <c r="F2" s="1281"/>
      <c r="G2" s="1281"/>
      <c r="H2" s="1200"/>
      <c r="I2" s="1280"/>
      <c r="J2" s="1245"/>
      <c r="K2" s="1245"/>
      <c r="L2" s="1245"/>
      <c r="M2" s="1282" t="s">
        <v>1130</v>
      </c>
      <c r="N2" s="1282"/>
      <c r="O2" s="1282"/>
      <c r="P2" s="1282"/>
      <c r="Q2" s="1283"/>
      <c r="R2" s="3"/>
      <c r="S2" s="4"/>
    </row>
    <row r="3" spans="1:19" ht="13.5" customHeight="1" hidden="1">
      <c r="A3" s="5"/>
      <c r="B3" s="903"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269" t="s">
        <v>602</v>
      </c>
      <c r="S3" s="1270"/>
    </row>
    <row r="4" spans="1:19" ht="87" customHeight="1" thickBot="1">
      <c r="A4" s="11" t="s">
        <v>669</v>
      </c>
      <c r="B4" s="90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98" t="s">
        <v>895</v>
      </c>
      <c r="Q4" s="268" t="s">
        <v>896</v>
      </c>
      <c r="R4" s="17" t="s">
        <v>1866</v>
      </c>
      <c r="S4" s="440" t="s">
        <v>610</v>
      </c>
    </row>
    <row r="5" spans="1:19" ht="27">
      <c r="A5" s="29" t="s">
        <v>1131</v>
      </c>
      <c r="B5" s="987" t="s">
        <v>654</v>
      </c>
      <c r="C5" s="443" t="s">
        <v>176</v>
      </c>
      <c r="D5" s="147" t="s">
        <v>176</v>
      </c>
      <c r="E5" s="147" t="s">
        <v>176</v>
      </c>
      <c r="F5" s="147">
        <v>2</v>
      </c>
      <c r="G5" s="147" t="s">
        <v>176</v>
      </c>
      <c r="H5" s="147" t="s">
        <v>176</v>
      </c>
      <c r="I5" s="1260" t="s">
        <v>749</v>
      </c>
      <c r="J5" s="1274"/>
      <c r="K5" s="413">
        <v>0</v>
      </c>
      <c r="L5" s="1263" t="s">
        <v>749</v>
      </c>
      <c r="M5" s="1266" t="s">
        <v>621</v>
      </c>
      <c r="N5" s="1260" t="s">
        <v>749</v>
      </c>
      <c r="O5" s="1277"/>
      <c r="P5" s="1277"/>
      <c r="Q5" s="1274"/>
      <c r="R5" s="1260" t="s">
        <v>655</v>
      </c>
      <c r="S5" s="1263" t="s">
        <v>653</v>
      </c>
    </row>
    <row r="6" spans="1:19" ht="13.5" customHeight="1">
      <c r="A6" s="29" t="s">
        <v>1131</v>
      </c>
      <c r="B6" s="987" t="s">
        <v>656</v>
      </c>
      <c r="C6" s="147">
        <v>1</v>
      </c>
      <c r="D6" s="147" t="s">
        <v>176</v>
      </c>
      <c r="E6" s="147" t="s">
        <v>176</v>
      </c>
      <c r="F6" s="147">
        <v>23</v>
      </c>
      <c r="G6" s="147" t="s">
        <v>176</v>
      </c>
      <c r="H6" s="147" t="s">
        <v>176</v>
      </c>
      <c r="I6" s="1261"/>
      <c r="J6" s="1275"/>
      <c r="K6" s="413">
        <v>0</v>
      </c>
      <c r="L6" s="1264"/>
      <c r="M6" s="1267"/>
      <c r="N6" s="1261"/>
      <c r="O6" s="1278"/>
      <c r="P6" s="1278"/>
      <c r="Q6" s="1275"/>
      <c r="R6" s="1261"/>
      <c r="S6" s="1264"/>
    </row>
    <row r="7" spans="1:19" ht="27">
      <c r="A7" s="29" t="s">
        <v>1131</v>
      </c>
      <c r="B7" s="987" t="s">
        <v>657</v>
      </c>
      <c r="C7" s="147">
        <v>1</v>
      </c>
      <c r="D7" s="147">
        <v>1</v>
      </c>
      <c r="E7" s="147" t="s">
        <v>176</v>
      </c>
      <c r="F7" s="147">
        <v>7</v>
      </c>
      <c r="G7" s="147" t="s">
        <v>176</v>
      </c>
      <c r="H7" s="147">
        <v>4</v>
      </c>
      <c r="I7" s="1261"/>
      <c r="J7" s="1275"/>
      <c r="K7" s="413">
        <v>49242</v>
      </c>
      <c r="L7" s="1264"/>
      <c r="M7" s="1267"/>
      <c r="N7" s="1261"/>
      <c r="O7" s="1278"/>
      <c r="P7" s="1278"/>
      <c r="Q7" s="1275"/>
      <c r="R7" s="1261"/>
      <c r="S7" s="1264"/>
    </row>
    <row r="8" spans="1:19" ht="13.5">
      <c r="A8" s="29" t="s">
        <v>1131</v>
      </c>
      <c r="B8" s="987" t="s">
        <v>658</v>
      </c>
      <c r="C8" s="147" t="s">
        <v>176</v>
      </c>
      <c r="D8" s="147" t="s">
        <v>176</v>
      </c>
      <c r="E8" s="147" t="s">
        <v>176</v>
      </c>
      <c r="F8" s="147">
        <v>6</v>
      </c>
      <c r="G8" s="147">
        <v>1</v>
      </c>
      <c r="H8" s="147">
        <v>1</v>
      </c>
      <c r="I8" s="1261"/>
      <c r="J8" s="1275"/>
      <c r="K8" s="413">
        <v>109380</v>
      </c>
      <c r="L8" s="1264"/>
      <c r="M8" s="1267"/>
      <c r="N8" s="1261"/>
      <c r="O8" s="1278"/>
      <c r="P8" s="1278"/>
      <c r="Q8" s="1275"/>
      <c r="R8" s="1261"/>
      <c r="S8" s="1264"/>
    </row>
    <row r="9" spans="1:19" ht="27">
      <c r="A9" s="29" t="s">
        <v>1131</v>
      </c>
      <c r="B9" s="987" t="s">
        <v>659</v>
      </c>
      <c r="C9" s="147">
        <v>1</v>
      </c>
      <c r="D9" s="147">
        <v>1</v>
      </c>
      <c r="E9" s="147" t="s">
        <v>176</v>
      </c>
      <c r="F9" s="147">
        <v>4</v>
      </c>
      <c r="G9" s="147" t="s">
        <v>176</v>
      </c>
      <c r="H9" s="147">
        <v>2</v>
      </c>
      <c r="I9" s="1261"/>
      <c r="J9" s="1275"/>
      <c r="K9" s="413">
        <v>283</v>
      </c>
      <c r="L9" s="1264"/>
      <c r="M9" s="1267"/>
      <c r="N9" s="1261"/>
      <c r="O9" s="1278"/>
      <c r="P9" s="1278"/>
      <c r="Q9" s="1275"/>
      <c r="R9" s="1261"/>
      <c r="S9" s="1264"/>
    </row>
    <row r="10" spans="1:19" ht="27">
      <c r="A10" s="29" t="s">
        <v>1131</v>
      </c>
      <c r="B10" s="987" t="s">
        <v>661</v>
      </c>
      <c r="C10" s="147">
        <v>1</v>
      </c>
      <c r="D10" s="147">
        <v>1</v>
      </c>
      <c r="E10" s="147" t="s">
        <v>176</v>
      </c>
      <c r="F10" s="147">
        <v>11</v>
      </c>
      <c r="G10" s="147" t="s">
        <v>176</v>
      </c>
      <c r="H10" s="147" t="s">
        <v>176</v>
      </c>
      <c r="I10" s="1261"/>
      <c r="J10" s="1275"/>
      <c r="K10" s="413">
        <v>403462</v>
      </c>
      <c r="L10" s="1264"/>
      <c r="M10" s="1267"/>
      <c r="N10" s="1261"/>
      <c r="O10" s="1278"/>
      <c r="P10" s="1278"/>
      <c r="Q10" s="1275"/>
      <c r="R10" s="1261"/>
      <c r="S10" s="1264"/>
    </row>
    <row r="11" spans="1:19" ht="27">
      <c r="A11" s="29" t="s">
        <v>1131</v>
      </c>
      <c r="B11" s="987" t="s">
        <v>662</v>
      </c>
      <c r="C11" s="147">
        <v>1</v>
      </c>
      <c r="D11" s="147">
        <v>1</v>
      </c>
      <c r="E11" s="147" t="s">
        <v>176</v>
      </c>
      <c r="F11" s="147">
        <v>38</v>
      </c>
      <c r="G11" s="147" t="s">
        <v>176</v>
      </c>
      <c r="H11" s="147" t="s">
        <v>176</v>
      </c>
      <c r="I11" s="1261"/>
      <c r="J11" s="1275"/>
      <c r="K11" s="413">
        <v>1030362</v>
      </c>
      <c r="L11" s="1264"/>
      <c r="M11" s="1267"/>
      <c r="N11" s="1261"/>
      <c r="O11" s="1278"/>
      <c r="P11" s="1278"/>
      <c r="Q11" s="1275"/>
      <c r="R11" s="1261"/>
      <c r="S11" s="1264"/>
    </row>
    <row r="12" spans="1:19" ht="13.5">
      <c r="A12" s="29" t="s">
        <v>1131</v>
      </c>
      <c r="B12" s="987" t="s">
        <v>663</v>
      </c>
      <c r="C12" s="147">
        <v>1</v>
      </c>
      <c r="D12" s="147">
        <v>1</v>
      </c>
      <c r="E12" s="147" t="s">
        <v>176</v>
      </c>
      <c r="F12" s="147">
        <v>5</v>
      </c>
      <c r="G12" s="147" t="s">
        <v>176</v>
      </c>
      <c r="H12" s="147" t="s">
        <v>176</v>
      </c>
      <c r="I12" s="1261"/>
      <c r="J12" s="1275"/>
      <c r="K12" s="413">
        <v>127142</v>
      </c>
      <c r="L12" s="1264"/>
      <c r="M12" s="1267"/>
      <c r="N12" s="1261"/>
      <c r="O12" s="1278"/>
      <c r="P12" s="1278"/>
      <c r="Q12" s="1275"/>
      <c r="R12" s="1261"/>
      <c r="S12" s="1264"/>
    </row>
    <row r="13" spans="1:19" ht="27">
      <c r="A13" s="29" t="s">
        <v>1131</v>
      </c>
      <c r="B13" s="987" t="s">
        <v>664</v>
      </c>
      <c r="C13" s="147">
        <v>2</v>
      </c>
      <c r="D13" s="147">
        <v>1</v>
      </c>
      <c r="E13" s="147" t="s">
        <v>176</v>
      </c>
      <c r="F13" s="147">
        <v>156</v>
      </c>
      <c r="G13" s="147" t="s">
        <v>176</v>
      </c>
      <c r="H13" s="147">
        <v>2</v>
      </c>
      <c r="I13" s="1261"/>
      <c r="J13" s="1275"/>
      <c r="K13" s="413">
        <v>1000</v>
      </c>
      <c r="L13" s="1264"/>
      <c r="M13" s="1267"/>
      <c r="N13" s="1261"/>
      <c r="O13" s="1278"/>
      <c r="P13" s="1278"/>
      <c r="Q13" s="1275"/>
      <c r="R13" s="1261"/>
      <c r="S13" s="1264"/>
    </row>
    <row r="14" spans="1:19" ht="27">
      <c r="A14" s="29" t="s">
        <v>1131</v>
      </c>
      <c r="B14" s="987" t="s">
        <v>257</v>
      </c>
      <c r="C14" s="147">
        <v>1</v>
      </c>
      <c r="D14" s="147">
        <v>1</v>
      </c>
      <c r="E14" s="147" t="s">
        <v>176</v>
      </c>
      <c r="F14" s="147">
        <v>4</v>
      </c>
      <c r="G14" s="147">
        <v>1</v>
      </c>
      <c r="H14" s="147" t="s">
        <v>176</v>
      </c>
      <c r="I14" s="1261"/>
      <c r="J14" s="1275"/>
      <c r="K14" s="413">
        <v>47982</v>
      </c>
      <c r="L14" s="1264"/>
      <c r="M14" s="1267"/>
      <c r="N14" s="1261"/>
      <c r="O14" s="1278"/>
      <c r="P14" s="1278"/>
      <c r="Q14" s="1275"/>
      <c r="R14" s="1261"/>
      <c r="S14" s="1264"/>
    </row>
    <row r="15" spans="1:19" ht="27">
      <c r="A15" s="29" t="s">
        <v>1131</v>
      </c>
      <c r="B15" s="987" t="s">
        <v>258</v>
      </c>
      <c r="C15" s="147">
        <v>1</v>
      </c>
      <c r="D15" s="147" t="s">
        <v>176</v>
      </c>
      <c r="E15" s="147" t="s">
        <v>176</v>
      </c>
      <c r="F15" s="147">
        <v>2</v>
      </c>
      <c r="G15" s="147" t="s">
        <v>176</v>
      </c>
      <c r="H15" s="147" t="s">
        <v>176</v>
      </c>
      <c r="I15" s="1261"/>
      <c r="J15" s="1275"/>
      <c r="K15" s="94">
        <v>0</v>
      </c>
      <c r="L15" s="1264"/>
      <c r="M15" s="1267"/>
      <c r="N15" s="1261"/>
      <c r="O15" s="1278"/>
      <c r="P15" s="1278"/>
      <c r="Q15" s="1275"/>
      <c r="R15" s="1261"/>
      <c r="S15" s="1264"/>
    </row>
    <row r="16" spans="1:19" ht="13.5">
      <c r="A16" s="29" t="s">
        <v>1131</v>
      </c>
      <c r="B16" s="987" t="s">
        <v>259</v>
      </c>
      <c r="C16" s="147">
        <v>1</v>
      </c>
      <c r="D16" s="147">
        <v>1</v>
      </c>
      <c r="E16" s="147" t="s">
        <v>176</v>
      </c>
      <c r="F16" s="147">
        <v>9</v>
      </c>
      <c r="G16" s="147">
        <v>2</v>
      </c>
      <c r="H16" s="147">
        <v>1</v>
      </c>
      <c r="I16" s="1261"/>
      <c r="J16" s="1275"/>
      <c r="K16" s="413">
        <v>3452</v>
      </c>
      <c r="L16" s="1264"/>
      <c r="M16" s="1267"/>
      <c r="N16" s="1261"/>
      <c r="O16" s="1278"/>
      <c r="P16" s="1278"/>
      <c r="Q16" s="1275"/>
      <c r="R16" s="1261"/>
      <c r="S16" s="1264"/>
    </row>
    <row r="17" spans="1:19" ht="13.5">
      <c r="A17" s="29" t="s">
        <v>1131</v>
      </c>
      <c r="B17" s="987" t="s">
        <v>750</v>
      </c>
      <c r="C17" s="147">
        <v>1</v>
      </c>
      <c r="D17" s="147">
        <v>1</v>
      </c>
      <c r="E17" s="147" t="s">
        <v>1341</v>
      </c>
      <c r="F17" s="147">
        <v>7</v>
      </c>
      <c r="G17" s="147">
        <v>1</v>
      </c>
      <c r="H17" s="147" t="s">
        <v>1341</v>
      </c>
      <c r="I17" s="1261"/>
      <c r="J17" s="1275"/>
      <c r="K17" s="413">
        <v>32431</v>
      </c>
      <c r="L17" s="1264"/>
      <c r="M17" s="1267"/>
      <c r="N17" s="1261"/>
      <c r="O17" s="1278"/>
      <c r="P17" s="1278"/>
      <c r="Q17" s="1275"/>
      <c r="R17" s="1261"/>
      <c r="S17" s="1264"/>
    </row>
    <row r="18" spans="1:19" ht="13.5">
      <c r="A18" s="29" t="s">
        <v>1131</v>
      </c>
      <c r="B18" s="987" t="s">
        <v>445</v>
      </c>
      <c r="C18" s="147">
        <v>2</v>
      </c>
      <c r="D18" s="147">
        <v>1</v>
      </c>
      <c r="E18" s="147" t="s">
        <v>179</v>
      </c>
      <c r="F18" s="147">
        <v>38</v>
      </c>
      <c r="G18" s="147">
        <v>1</v>
      </c>
      <c r="H18" s="147">
        <v>5</v>
      </c>
      <c r="I18" s="1261"/>
      <c r="J18" s="1275"/>
      <c r="K18" s="413">
        <v>430264</v>
      </c>
      <c r="L18" s="1264"/>
      <c r="M18" s="1267"/>
      <c r="N18" s="1261"/>
      <c r="O18" s="1278"/>
      <c r="P18" s="1278"/>
      <c r="Q18" s="1275"/>
      <c r="R18" s="1261"/>
      <c r="S18" s="1264"/>
    </row>
    <row r="19" spans="1:19" ht="27">
      <c r="A19" s="29" t="s">
        <v>1131</v>
      </c>
      <c r="B19" s="987" t="s">
        <v>446</v>
      </c>
      <c r="C19" s="1242">
        <v>3</v>
      </c>
      <c r="D19" s="1242">
        <v>1</v>
      </c>
      <c r="E19" s="1242">
        <v>2</v>
      </c>
      <c r="F19" s="147">
        <v>25</v>
      </c>
      <c r="G19" s="147" t="s">
        <v>893</v>
      </c>
      <c r="H19" s="147" t="s">
        <v>893</v>
      </c>
      <c r="I19" s="1261"/>
      <c r="J19" s="1275"/>
      <c r="K19" s="413">
        <v>956869</v>
      </c>
      <c r="L19" s="1264"/>
      <c r="M19" s="1267"/>
      <c r="N19" s="1261"/>
      <c r="O19" s="1278"/>
      <c r="P19" s="1278"/>
      <c r="Q19" s="1275"/>
      <c r="R19" s="1261"/>
      <c r="S19" s="1264"/>
    </row>
    <row r="20" spans="1:19" ht="27">
      <c r="A20" s="29" t="s">
        <v>1131</v>
      </c>
      <c r="B20" s="987" t="s">
        <v>447</v>
      </c>
      <c r="C20" s="1244"/>
      <c r="D20" s="1244"/>
      <c r="E20" s="1244"/>
      <c r="F20" s="147">
        <v>19</v>
      </c>
      <c r="G20" s="147" t="s">
        <v>893</v>
      </c>
      <c r="H20" s="147" t="s">
        <v>893</v>
      </c>
      <c r="I20" s="1261"/>
      <c r="J20" s="1275"/>
      <c r="K20" s="413">
        <v>325344</v>
      </c>
      <c r="L20" s="1264"/>
      <c r="M20" s="1267"/>
      <c r="N20" s="1261"/>
      <c r="O20" s="1278"/>
      <c r="P20" s="1278"/>
      <c r="Q20" s="1275"/>
      <c r="R20" s="1261"/>
      <c r="S20" s="1264"/>
    </row>
    <row r="21" spans="1:19" ht="27">
      <c r="A21" s="29" t="s">
        <v>1131</v>
      </c>
      <c r="B21" s="987" t="s">
        <v>751</v>
      </c>
      <c r="C21" s="147">
        <v>1</v>
      </c>
      <c r="D21" s="147">
        <v>1</v>
      </c>
      <c r="E21" s="147" t="s">
        <v>1341</v>
      </c>
      <c r="F21" s="147">
        <v>9</v>
      </c>
      <c r="G21" s="147" t="s">
        <v>1341</v>
      </c>
      <c r="H21" s="147">
        <v>7</v>
      </c>
      <c r="I21" s="1261"/>
      <c r="J21" s="1275"/>
      <c r="K21" s="413">
        <v>75913</v>
      </c>
      <c r="L21" s="1264"/>
      <c r="M21" s="1267"/>
      <c r="N21" s="1261"/>
      <c r="O21" s="1278"/>
      <c r="P21" s="1278"/>
      <c r="Q21" s="1275"/>
      <c r="R21" s="1261"/>
      <c r="S21" s="1264"/>
    </row>
    <row r="22" spans="1:19" ht="27">
      <c r="A22" s="29" t="s">
        <v>1131</v>
      </c>
      <c r="B22" s="987" t="s">
        <v>448</v>
      </c>
      <c r="C22" s="147">
        <v>1</v>
      </c>
      <c r="D22" s="147">
        <v>1</v>
      </c>
      <c r="E22" s="147" t="s">
        <v>752</v>
      </c>
      <c r="F22" s="147">
        <v>1</v>
      </c>
      <c r="G22" s="147" t="s">
        <v>752</v>
      </c>
      <c r="H22" s="147" t="s">
        <v>752</v>
      </c>
      <c r="I22" s="1261"/>
      <c r="J22" s="1275"/>
      <c r="K22" s="413">
        <v>5186</v>
      </c>
      <c r="L22" s="1264"/>
      <c r="M22" s="1267"/>
      <c r="N22" s="1261"/>
      <c r="O22" s="1278"/>
      <c r="P22" s="1278"/>
      <c r="Q22" s="1275"/>
      <c r="R22" s="1261"/>
      <c r="S22" s="1264"/>
    </row>
    <row r="23" spans="1:19" ht="13.5">
      <c r="A23" s="29" t="s">
        <v>1131</v>
      </c>
      <c r="B23" s="987" t="s">
        <v>449</v>
      </c>
      <c r="C23" s="147" t="s">
        <v>752</v>
      </c>
      <c r="D23" s="147" t="s">
        <v>752</v>
      </c>
      <c r="E23" s="147" t="s">
        <v>752</v>
      </c>
      <c r="F23" s="147">
        <v>4</v>
      </c>
      <c r="G23" s="147" t="s">
        <v>752</v>
      </c>
      <c r="H23" s="147" t="s">
        <v>752</v>
      </c>
      <c r="I23" s="1261"/>
      <c r="J23" s="1275"/>
      <c r="K23" s="94">
        <v>0</v>
      </c>
      <c r="L23" s="1264"/>
      <c r="M23" s="1267"/>
      <c r="N23" s="1261"/>
      <c r="O23" s="1278"/>
      <c r="P23" s="1278"/>
      <c r="Q23" s="1275"/>
      <c r="R23" s="1261"/>
      <c r="S23" s="1264"/>
    </row>
    <row r="24" spans="1:19" ht="27">
      <c r="A24" s="29" t="s">
        <v>1131</v>
      </c>
      <c r="B24" s="987" t="s">
        <v>450</v>
      </c>
      <c r="C24" s="147">
        <v>1</v>
      </c>
      <c r="D24" s="147">
        <v>1</v>
      </c>
      <c r="E24" s="147" t="s">
        <v>752</v>
      </c>
      <c r="F24" s="147">
        <v>5</v>
      </c>
      <c r="G24" s="147">
        <v>1</v>
      </c>
      <c r="H24" s="147" t="s">
        <v>752</v>
      </c>
      <c r="I24" s="1261"/>
      <c r="J24" s="1275"/>
      <c r="K24" s="94">
        <v>0</v>
      </c>
      <c r="L24" s="1264"/>
      <c r="M24" s="1267"/>
      <c r="N24" s="1261"/>
      <c r="O24" s="1278"/>
      <c r="P24" s="1278"/>
      <c r="Q24" s="1275"/>
      <c r="R24" s="1261"/>
      <c r="S24" s="1264"/>
    </row>
    <row r="25" spans="1:19" ht="27">
      <c r="A25" s="29" t="s">
        <v>1131</v>
      </c>
      <c r="B25" s="987" t="s">
        <v>451</v>
      </c>
      <c r="C25" s="147">
        <v>1</v>
      </c>
      <c r="D25" s="147">
        <v>1</v>
      </c>
      <c r="E25" s="147" t="s">
        <v>893</v>
      </c>
      <c r="F25" s="147">
        <v>3</v>
      </c>
      <c r="G25" s="147" t="s">
        <v>893</v>
      </c>
      <c r="H25" s="147" t="s">
        <v>893</v>
      </c>
      <c r="I25" s="1261"/>
      <c r="J25" s="1275"/>
      <c r="K25" s="1271" t="s">
        <v>753</v>
      </c>
      <c r="L25" s="1264"/>
      <c r="M25" s="1267"/>
      <c r="N25" s="1261"/>
      <c r="O25" s="1278"/>
      <c r="P25" s="1278"/>
      <c r="Q25" s="1275"/>
      <c r="R25" s="1261"/>
      <c r="S25" s="1264"/>
    </row>
    <row r="26" spans="1:19" ht="27">
      <c r="A26" s="29" t="s">
        <v>1131</v>
      </c>
      <c r="B26" s="987" t="s">
        <v>754</v>
      </c>
      <c r="C26" s="147" t="s">
        <v>1341</v>
      </c>
      <c r="D26" s="147" t="s">
        <v>1341</v>
      </c>
      <c r="E26" s="147" t="s">
        <v>1341</v>
      </c>
      <c r="F26" s="147">
        <v>4</v>
      </c>
      <c r="G26" s="147">
        <v>1</v>
      </c>
      <c r="H26" s="147" t="s">
        <v>1341</v>
      </c>
      <c r="I26" s="1261"/>
      <c r="J26" s="1275"/>
      <c r="K26" s="1272"/>
      <c r="L26" s="1264"/>
      <c r="M26" s="1267"/>
      <c r="N26" s="1261"/>
      <c r="O26" s="1278"/>
      <c r="P26" s="1278"/>
      <c r="Q26" s="1275"/>
      <c r="R26" s="1261"/>
      <c r="S26" s="1264"/>
    </row>
    <row r="27" spans="1:19" ht="27">
      <c r="A27" s="29" t="s">
        <v>1131</v>
      </c>
      <c r="B27" s="987" t="s">
        <v>452</v>
      </c>
      <c r="C27" s="147">
        <v>1</v>
      </c>
      <c r="D27" s="147" t="s">
        <v>893</v>
      </c>
      <c r="E27" s="147" t="s">
        <v>893</v>
      </c>
      <c r="F27" s="147">
        <v>7</v>
      </c>
      <c r="G27" s="147" t="s">
        <v>893</v>
      </c>
      <c r="H27" s="147" t="s">
        <v>893</v>
      </c>
      <c r="I27" s="1261"/>
      <c r="J27" s="1275"/>
      <c r="K27" s="1272"/>
      <c r="L27" s="1264"/>
      <c r="M27" s="1267"/>
      <c r="N27" s="1261"/>
      <c r="O27" s="1278"/>
      <c r="P27" s="1278"/>
      <c r="Q27" s="1275"/>
      <c r="R27" s="1261"/>
      <c r="S27" s="1264"/>
    </row>
    <row r="28" spans="1:19" ht="27">
      <c r="A28" s="29" t="s">
        <v>1131</v>
      </c>
      <c r="B28" s="987" t="s">
        <v>755</v>
      </c>
      <c r="C28" s="147">
        <v>1</v>
      </c>
      <c r="D28" s="147">
        <v>1</v>
      </c>
      <c r="E28" s="147" t="s">
        <v>1341</v>
      </c>
      <c r="F28" s="147">
        <v>6</v>
      </c>
      <c r="G28" s="147" t="s">
        <v>1341</v>
      </c>
      <c r="H28" s="147" t="s">
        <v>1341</v>
      </c>
      <c r="I28" s="1261"/>
      <c r="J28" s="1275"/>
      <c r="K28" s="1272"/>
      <c r="L28" s="1264"/>
      <c r="M28" s="1267"/>
      <c r="N28" s="1261"/>
      <c r="O28" s="1278"/>
      <c r="P28" s="1278"/>
      <c r="Q28" s="1275"/>
      <c r="R28" s="1261"/>
      <c r="S28" s="1264"/>
    </row>
    <row r="29" spans="1:19" ht="13.5">
      <c r="A29" s="29" t="s">
        <v>1131</v>
      </c>
      <c r="B29" s="987" t="s">
        <v>453</v>
      </c>
      <c r="C29" s="147">
        <v>2</v>
      </c>
      <c r="D29" s="147" t="s">
        <v>893</v>
      </c>
      <c r="E29" s="147" t="s">
        <v>893</v>
      </c>
      <c r="F29" s="147">
        <v>78</v>
      </c>
      <c r="G29" s="147" t="s">
        <v>893</v>
      </c>
      <c r="H29" s="147" t="s">
        <v>893</v>
      </c>
      <c r="I29" s="1261"/>
      <c r="J29" s="1275"/>
      <c r="K29" s="1272"/>
      <c r="L29" s="1264"/>
      <c r="M29" s="1267"/>
      <c r="N29" s="1261"/>
      <c r="O29" s="1278"/>
      <c r="P29" s="1278"/>
      <c r="Q29" s="1275"/>
      <c r="R29" s="1261"/>
      <c r="S29" s="1264"/>
    </row>
    <row r="30" spans="1:19" ht="27">
      <c r="A30" s="29" t="s">
        <v>1131</v>
      </c>
      <c r="B30" s="987" t="s">
        <v>454</v>
      </c>
      <c r="C30" s="147">
        <v>1</v>
      </c>
      <c r="D30" s="147">
        <v>1</v>
      </c>
      <c r="E30" s="147" t="s">
        <v>893</v>
      </c>
      <c r="F30" s="147">
        <v>3</v>
      </c>
      <c r="G30" s="147" t="s">
        <v>893</v>
      </c>
      <c r="H30" s="147" t="s">
        <v>893</v>
      </c>
      <c r="I30" s="1261"/>
      <c r="J30" s="1275"/>
      <c r="K30" s="1272"/>
      <c r="L30" s="1264"/>
      <c r="M30" s="1267"/>
      <c r="N30" s="1261"/>
      <c r="O30" s="1278"/>
      <c r="P30" s="1278"/>
      <c r="Q30" s="1275"/>
      <c r="R30" s="1261"/>
      <c r="S30" s="1264"/>
    </row>
    <row r="31" spans="1:19" ht="27">
      <c r="A31" s="29" t="s">
        <v>1131</v>
      </c>
      <c r="B31" s="987" t="s">
        <v>455</v>
      </c>
      <c r="C31" s="147" t="s">
        <v>271</v>
      </c>
      <c r="D31" s="147" t="s">
        <v>271</v>
      </c>
      <c r="E31" s="147" t="s">
        <v>271</v>
      </c>
      <c r="F31" s="147">
        <v>1</v>
      </c>
      <c r="G31" s="147" t="s">
        <v>271</v>
      </c>
      <c r="H31" s="147" t="s">
        <v>271</v>
      </c>
      <c r="I31" s="1261"/>
      <c r="J31" s="1275"/>
      <c r="K31" s="1272"/>
      <c r="L31" s="1264"/>
      <c r="M31" s="1267"/>
      <c r="N31" s="1261"/>
      <c r="O31" s="1278"/>
      <c r="P31" s="1278"/>
      <c r="Q31" s="1275"/>
      <c r="R31" s="1261"/>
      <c r="S31" s="1264"/>
    </row>
    <row r="32" spans="1:19" ht="27">
      <c r="A32" s="29" t="s">
        <v>1131</v>
      </c>
      <c r="B32" s="987" t="s">
        <v>456</v>
      </c>
      <c r="C32" s="147">
        <v>5</v>
      </c>
      <c r="D32" s="147">
        <v>2</v>
      </c>
      <c r="E32" s="147" t="s">
        <v>893</v>
      </c>
      <c r="F32" s="147">
        <v>53</v>
      </c>
      <c r="G32" s="147" t="s">
        <v>893</v>
      </c>
      <c r="H32" s="147" t="s">
        <v>893</v>
      </c>
      <c r="I32" s="1261"/>
      <c r="J32" s="1275"/>
      <c r="K32" s="1272"/>
      <c r="L32" s="1264"/>
      <c r="M32" s="1267"/>
      <c r="N32" s="1261"/>
      <c r="O32" s="1278"/>
      <c r="P32" s="1278"/>
      <c r="Q32" s="1275"/>
      <c r="R32" s="1261"/>
      <c r="S32" s="1264"/>
    </row>
    <row r="33" spans="1:19" ht="27">
      <c r="A33" s="29" t="s">
        <v>1131</v>
      </c>
      <c r="B33" s="987" t="s">
        <v>457</v>
      </c>
      <c r="C33" s="147" t="s">
        <v>893</v>
      </c>
      <c r="D33" s="147" t="s">
        <v>893</v>
      </c>
      <c r="E33" s="147" t="s">
        <v>893</v>
      </c>
      <c r="F33" s="147">
        <v>11</v>
      </c>
      <c r="G33" s="147" t="s">
        <v>893</v>
      </c>
      <c r="H33" s="147" t="s">
        <v>893</v>
      </c>
      <c r="I33" s="1261"/>
      <c r="J33" s="1275"/>
      <c r="K33" s="1272"/>
      <c r="L33" s="1264"/>
      <c r="M33" s="1267"/>
      <c r="N33" s="1261"/>
      <c r="O33" s="1278"/>
      <c r="P33" s="1278"/>
      <c r="Q33" s="1275"/>
      <c r="R33" s="1261"/>
      <c r="S33" s="1264"/>
    </row>
    <row r="34" spans="1:19" ht="27">
      <c r="A34" s="29" t="s">
        <v>1131</v>
      </c>
      <c r="B34" s="987" t="s">
        <v>458</v>
      </c>
      <c r="C34" s="147">
        <v>1</v>
      </c>
      <c r="D34" s="147" t="s">
        <v>178</v>
      </c>
      <c r="E34" s="147" t="s">
        <v>178</v>
      </c>
      <c r="F34" s="147">
        <v>6</v>
      </c>
      <c r="G34" s="147" t="s">
        <v>178</v>
      </c>
      <c r="H34" s="147" t="s">
        <v>178</v>
      </c>
      <c r="I34" s="1261"/>
      <c r="J34" s="1275"/>
      <c r="K34" s="1272"/>
      <c r="L34" s="1264"/>
      <c r="M34" s="1267"/>
      <c r="N34" s="1261"/>
      <c r="O34" s="1278"/>
      <c r="P34" s="1278"/>
      <c r="Q34" s="1275"/>
      <c r="R34" s="1261"/>
      <c r="S34" s="1264"/>
    </row>
    <row r="35" spans="1:19" ht="27">
      <c r="A35" s="29" t="s">
        <v>1131</v>
      </c>
      <c r="B35" s="987" t="s">
        <v>756</v>
      </c>
      <c r="C35" s="147" t="s">
        <v>1341</v>
      </c>
      <c r="D35" s="147" t="s">
        <v>1341</v>
      </c>
      <c r="E35" s="147" t="s">
        <v>1341</v>
      </c>
      <c r="F35" s="147" t="s">
        <v>1341</v>
      </c>
      <c r="G35" s="147" t="s">
        <v>1341</v>
      </c>
      <c r="H35" s="147" t="s">
        <v>1341</v>
      </c>
      <c r="I35" s="1261"/>
      <c r="J35" s="1275"/>
      <c r="K35" s="1272"/>
      <c r="L35" s="1264"/>
      <c r="M35" s="1267"/>
      <c r="N35" s="1261"/>
      <c r="O35" s="1278"/>
      <c r="P35" s="1278"/>
      <c r="Q35" s="1275"/>
      <c r="R35" s="1261"/>
      <c r="S35" s="1264"/>
    </row>
    <row r="36" spans="1:19" ht="27">
      <c r="A36" s="29" t="s">
        <v>1131</v>
      </c>
      <c r="B36" s="987" t="s">
        <v>459</v>
      </c>
      <c r="C36" s="147">
        <v>1</v>
      </c>
      <c r="D36" s="147" t="s">
        <v>1342</v>
      </c>
      <c r="E36" s="147" t="s">
        <v>1342</v>
      </c>
      <c r="F36" s="147">
        <v>2</v>
      </c>
      <c r="G36" s="147">
        <v>1</v>
      </c>
      <c r="H36" s="147" t="s">
        <v>1342</v>
      </c>
      <c r="I36" s="1262"/>
      <c r="J36" s="1276"/>
      <c r="K36" s="1273"/>
      <c r="L36" s="1265"/>
      <c r="M36" s="1268"/>
      <c r="N36" s="1262"/>
      <c r="O36" s="1279"/>
      <c r="P36" s="1279"/>
      <c r="Q36" s="1276"/>
      <c r="R36" s="1262"/>
      <c r="S36" s="1265"/>
    </row>
    <row r="37" spans="6:11" ht="27">
      <c r="F37" s="391" t="s">
        <v>260</v>
      </c>
      <c r="K37" s="444" t="s">
        <v>261</v>
      </c>
    </row>
    <row r="38" spans="2:17" ht="13.5">
      <c r="B38" s="1247" t="s">
        <v>262</v>
      </c>
      <c r="C38" s="1247"/>
      <c r="D38" s="1247"/>
      <c r="E38" s="1247"/>
      <c r="F38" s="1247"/>
      <c r="G38" s="1247"/>
      <c r="H38" s="1247"/>
      <c r="I38" s="1247"/>
      <c r="J38" s="1247"/>
      <c r="K38" s="1247"/>
      <c r="L38" s="1247"/>
      <c r="M38" s="1247"/>
      <c r="N38" s="1247"/>
      <c r="O38" s="1247"/>
      <c r="P38" s="1247"/>
      <c r="Q38" s="1247"/>
    </row>
    <row r="39" spans="2:19" ht="57.75" customHeight="1">
      <c r="B39" s="1247" t="s">
        <v>625</v>
      </c>
      <c r="C39" s="1247"/>
      <c r="D39" s="1247"/>
      <c r="E39" s="1247"/>
      <c r="F39" s="1247"/>
      <c r="G39" s="1247"/>
      <c r="H39" s="1247"/>
      <c r="I39" s="1247"/>
      <c r="J39" s="1247"/>
      <c r="K39" s="1247"/>
      <c r="L39" s="1247"/>
      <c r="M39" s="1247"/>
      <c r="N39" s="1247"/>
      <c r="O39" s="1247"/>
      <c r="P39" s="1247"/>
      <c r="Q39" s="1247"/>
      <c r="R39" s="1247"/>
      <c r="S39" s="1247"/>
    </row>
    <row r="40" spans="2:19" ht="13.5">
      <c r="B40" s="1247" t="s">
        <v>757</v>
      </c>
      <c r="C40" s="1247"/>
      <c r="D40" s="1247"/>
      <c r="E40" s="1247"/>
      <c r="F40" s="1247"/>
      <c r="G40" s="1247"/>
      <c r="H40" s="1247"/>
      <c r="I40" s="1247"/>
      <c r="J40" s="1247"/>
      <c r="K40" s="1247"/>
      <c r="L40" s="1247"/>
      <c r="M40" s="1247"/>
      <c r="N40" s="1247"/>
      <c r="O40" s="1247"/>
      <c r="P40" s="1247"/>
      <c r="Q40" s="1247"/>
      <c r="R40" s="47"/>
      <c r="S40" s="47"/>
    </row>
    <row r="41" spans="2:17" ht="13.5">
      <c r="B41" s="1247" t="s">
        <v>263</v>
      </c>
      <c r="C41" s="1247"/>
      <c r="D41" s="1247"/>
      <c r="E41" s="1247"/>
      <c r="F41" s="1247"/>
      <c r="G41" s="1247"/>
      <c r="H41" s="1247"/>
      <c r="I41" s="1247"/>
      <c r="J41" s="1247"/>
      <c r="K41" s="1247"/>
      <c r="L41" s="1247"/>
      <c r="M41" s="1247"/>
      <c r="N41" s="1247"/>
      <c r="O41" s="1247"/>
      <c r="P41" s="1247"/>
      <c r="Q41" s="1247"/>
    </row>
    <row r="42" spans="2:17" ht="30.75" customHeight="1">
      <c r="B42" s="1247"/>
      <c r="C42" s="1247"/>
      <c r="D42" s="1247"/>
      <c r="E42" s="1247"/>
      <c r="F42" s="1247"/>
      <c r="G42" s="1247"/>
      <c r="H42" s="1247"/>
      <c r="I42" s="1247"/>
      <c r="J42" s="1247"/>
      <c r="K42" s="1247"/>
      <c r="L42" s="1247"/>
      <c r="M42" s="1247"/>
      <c r="N42" s="1247"/>
      <c r="O42" s="1247"/>
      <c r="P42" s="1247"/>
      <c r="Q42" s="1247"/>
    </row>
    <row r="43" ht="17.25" customHeight="1"/>
    <row r="45" spans="2:17" ht="13.5">
      <c r="B45" s="1247"/>
      <c r="C45" s="1247"/>
      <c r="D45" s="1247"/>
      <c r="E45" s="1247"/>
      <c r="F45" s="1247"/>
      <c r="G45" s="1247"/>
      <c r="H45" s="1247"/>
      <c r="I45" s="1247"/>
      <c r="J45" s="1247"/>
      <c r="K45" s="1247"/>
      <c r="L45" s="1247"/>
      <c r="M45" s="1247"/>
      <c r="N45" s="1247"/>
      <c r="O45" s="1247"/>
      <c r="P45" s="1247"/>
      <c r="Q45" s="1247"/>
    </row>
  </sheetData>
  <mergeCells count="22">
    <mergeCell ref="B45:Q45"/>
    <mergeCell ref="B42:Q42"/>
    <mergeCell ref="B41:Q41"/>
    <mergeCell ref="B40:Q40"/>
    <mergeCell ref="B2:D2"/>
    <mergeCell ref="E2:H2"/>
    <mergeCell ref="B38:Q38"/>
    <mergeCell ref="I2:L2"/>
    <mergeCell ref="M2:Q2"/>
    <mergeCell ref="C19:C20"/>
    <mergeCell ref="D19:D20"/>
    <mergeCell ref="E19:E20"/>
    <mergeCell ref="S1:W1"/>
    <mergeCell ref="R5:R36"/>
    <mergeCell ref="S5:S36"/>
    <mergeCell ref="B39:S39"/>
    <mergeCell ref="M5:M36"/>
    <mergeCell ref="R3:S3"/>
    <mergeCell ref="L5:L36"/>
    <mergeCell ref="K25:K36"/>
    <mergeCell ref="I5:J36"/>
    <mergeCell ref="N5:Q36"/>
  </mergeCells>
  <printOptions/>
  <pageMargins left="0.9448818897637796" right="0.984251968503937" top="0.2755905511811024" bottom="0.2362204724409449" header="0.1968503937007874" footer="0.2755905511811024"/>
  <pageSetup horizontalDpi="600" verticalDpi="600" orientation="landscape" paperSize="9" scale="80" r:id="rId1"/>
  <rowBreaks count="1" manualBreakCount="1">
    <brk id="41" min="1" max="16" man="1"/>
  </rowBreaks>
</worksheet>
</file>

<file path=xl/worksheets/sheet34.xml><?xml version="1.0" encoding="utf-8"?>
<worksheet xmlns="http://schemas.openxmlformats.org/spreadsheetml/2006/main" xmlns:r="http://schemas.openxmlformats.org/officeDocument/2006/relationships">
  <dimension ref="A1:S44"/>
  <sheetViews>
    <sheetView view="pageBreakPreview" zoomScale="75" zoomScaleSheetLayoutView="75" workbookViewId="0" topLeftCell="A1">
      <selection activeCell="K4" sqref="K4:L4"/>
    </sheetView>
  </sheetViews>
  <sheetFormatPr defaultColWidth="9.00390625" defaultRowHeight="13.5"/>
  <cols>
    <col min="1" max="1" width="8.125" style="1" customWidth="1"/>
    <col min="2" max="2" width="20.50390625" style="1" customWidth="1"/>
    <col min="3" max="3" width="6.1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1" width="9.00390625" style="1" customWidth="1"/>
    <col min="12" max="12" width="7.75390625" style="1" customWidth="1"/>
    <col min="13" max="13" width="8.625" style="1" bestFit="1" customWidth="1"/>
    <col min="14" max="14" width="9.00390625" style="1" customWidth="1"/>
    <col min="15" max="15" width="6.125" style="1" customWidth="1"/>
    <col min="16" max="17" width="9.00390625" style="1" customWidth="1"/>
    <col min="18" max="18" width="5.625" style="1" customWidth="1"/>
    <col min="19" max="19" width="4.625" style="1" customWidth="1"/>
    <col min="20" max="16384" width="9.00390625" style="1" customWidth="1"/>
  </cols>
  <sheetData>
    <row r="1" spans="2:19" ht="27.75" thickBot="1">
      <c r="B1" s="1">
        <f>COUNTA(B5:B43)</f>
        <v>39</v>
      </c>
      <c r="C1" s="674">
        <f>SUM(C5:C43)</f>
        <v>46</v>
      </c>
      <c r="D1" s="674" t="s">
        <v>460</v>
      </c>
      <c r="E1" s="674">
        <f>SUM(E5:E43)</f>
        <v>1</v>
      </c>
      <c r="F1" s="674">
        <f>SUM(F5:F43)</f>
        <v>1038</v>
      </c>
      <c r="G1" s="674" t="s">
        <v>306</v>
      </c>
      <c r="H1" s="674">
        <f>SUM(H5:H43)</f>
        <v>37</v>
      </c>
      <c r="I1" s="674" t="s">
        <v>306</v>
      </c>
      <c r="J1" s="674" t="s">
        <v>306</v>
      </c>
      <c r="K1" s="674" t="s">
        <v>306</v>
      </c>
      <c r="L1" s="674" t="s">
        <v>306</v>
      </c>
      <c r="M1" s="1066" t="str">
        <f>M5</f>
        <v>把握していない</v>
      </c>
      <c r="N1" s="674" t="s">
        <v>306</v>
      </c>
      <c r="O1" s="674" t="s">
        <v>306</v>
      </c>
      <c r="P1" s="674" t="s">
        <v>306</v>
      </c>
      <c r="Q1" s="674" t="s">
        <v>306</v>
      </c>
      <c r="R1" s="674" t="str">
        <f>R5</f>
        <v>なし</v>
      </c>
      <c r="S1" s="674" t="e">
        <f>#REF!</f>
        <v>#REF!</v>
      </c>
    </row>
    <row r="2" spans="2:19" ht="13.5">
      <c r="B2" s="1117" t="s">
        <v>748</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98" t="s">
        <v>895</v>
      </c>
      <c r="Q4" s="268" t="s">
        <v>896</v>
      </c>
      <c r="R4" s="17" t="s">
        <v>461</v>
      </c>
      <c r="S4" s="41" t="s">
        <v>610</v>
      </c>
    </row>
    <row r="5" spans="1:18" ht="27" customHeight="1">
      <c r="A5" s="29" t="s">
        <v>758</v>
      </c>
      <c r="B5" s="29" t="s">
        <v>760</v>
      </c>
      <c r="C5" s="29">
        <v>0</v>
      </c>
      <c r="D5" s="29" t="s">
        <v>1053</v>
      </c>
      <c r="E5" s="29">
        <v>0</v>
      </c>
      <c r="F5" s="29">
        <v>37</v>
      </c>
      <c r="G5" s="29" t="s">
        <v>761</v>
      </c>
      <c r="H5" s="29">
        <v>2</v>
      </c>
      <c r="I5" s="1284" t="s">
        <v>759</v>
      </c>
      <c r="J5" s="1285"/>
      <c r="K5" s="1285"/>
      <c r="L5" s="1286"/>
      <c r="M5" s="30" t="s">
        <v>621</v>
      </c>
      <c r="N5" s="29"/>
      <c r="O5" s="29"/>
      <c r="P5" s="29"/>
      <c r="Q5" s="29"/>
      <c r="R5" s="1" t="s">
        <v>2087</v>
      </c>
    </row>
    <row r="6" spans="1:17" ht="27" customHeight="1">
      <c r="A6" s="29" t="s">
        <v>758</v>
      </c>
      <c r="B6" s="29" t="s">
        <v>762</v>
      </c>
      <c r="C6" s="29">
        <v>1</v>
      </c>
      <c r="D6" s="29" t="s">
        <v>761</v>
      </c>
      <c r="E6" s="29">
        <v>0</v>
      </c>
      <c r="F6" s="29">
        <v>5</v>
      </c>
      <c r="G6" s="29" t="s">
        <v>761</v>
      </c>
      <c r="H6" s="29">
        <v>0</v>
      </c>
      <c r="I6" s="29"/>
      <c r="J6" s="29"/>
      <c r="K6" s="29"/>
      <c r="L6" s="29"/>
      <c r="M6" s="31"/>
      <c r="N6" s="29"/>
      <c r="O6" s="29"/>
      <c r="P6" s="29"/>
      <c r="Q6" s="29"/>
    </row>
    <row r="7" spans="1:17" ht="27" customHeight="1">
      <c r="A7" s="29" t="s">
        <v>758</v>
      </c>
      <c r="B7" s="29" t="s">
        <v>763</v>
      </c>
      <c r="C7" s="29">
        <v>3</v>
      </c>
      <c r="D7" s="29" t="s">
        <v>761</v>
      </c>
      <c r="E7" s="29">
        <v>0</v>
      </c>
      <c r="F7" s="29">
        <v>44</v>
      </c>
      <c r="G7" s="29" t="s">
        <v>761</v>
      </c>
      <c r="H7" s="29">
        <v>0</v>
      </c>
      <c r="I7" s="29"/>
      <c r="J7" s="29"/>
      <c r="K7" s="29"/>
      <c r="L7" s="29"/>
      <c r="M7" s="31"/>
      <c r="N7" s="29"/>
      <c r="O7" s="29"/>
      <c r="P7" s="29"/>
      <c r="Q7" s="29"/>
    </row>
    <row r="8" spans="1:17" ht="27" customHeight="1">
      <c r="A8" s="29" t="s">
        <v>758</v>
      </c>
      <c r="B8" s="29" t="s">
        <v>764</v>
      </c>
      <c r="C8" s="29">
        <v>1</v>
      </c>
      <c r="D8" s="29" t="s">
        <v>761</v>
      </c>
      <c r="E8" s="29">
        <v>0</v>
      </c>
      <c r="F8" s="29">
        <v>4</v>
      </c>
      <c r="G8" s="29" t="s">
        <v>761</v>
      </c>
      <c r="H8" s="29">
        <v>0</v>
      </c>
      <c r="I8" s="29"/>
      <c r="J8" s="29"/>
      <c r="K8" s="29"/>
      <c r="L8" s="29"/>
      <c r="M8" s="31"/>
      <c r="N8" s="29"/>
      <c r="O8" s="29"/>
      <c r="P8" s="29"/>
      <c r="Q8" s="29"/>
    </row>
    <row r="9" spans="1:17" ht="27" customHeight="1">
      <c r="A9" s="29" t="s">
        <v>758</v>
      </c>
      <c r="B9" s="29" t="s">
        <v>765</v>
      </c>
      <c r="C9" s="29">
        <v>1</v>
      </c>
      <c r="D9" s="29" t="s">
        <v>761</v>
      </c>
      <c r="E9" s="29">
        <v>0</v>
      </c>
      <c r="F9" s="29">
        <v>30</v>
      </c>
      <c r="G9" s="29" t="s">
        <v>761</v>
      </c>
      <c r="H9" s="29">
        <v>0</v>
      </c>
      <c r="I9" s="29"/>
      <c r="J9" s="29"/>
      <c r="K9" s="29"/>
      <c r="L9" s="29"/>
      <c r="M9" s="31"/>
      <c r="N9" s="29"/>
      <c r="O9" s="29"/>
      <c r="P9" s="29"/>
      <c r="Q9" s="29"/>
    </row>
    <row r="10" spans="1:17" ht="27" customHeight="1">
      <c r="A10" s="29" t="s">
        <v>758</v>
      </c>
      <c r="B10" s="29" t="s">
        <v>766</v>
      </c>
      <c r="C10" s="29">
        <v>2</v>
      </c>
      <c r="D10" s="29" t="s">
        <v>761</v>
      </c>
      <c r="E10" s="29">
        <v>0</v>
      </c>
      <c r="F10" s="29">
        <v>17</v>
      </c>
      <c r="G10" s="29" t="s">
        <v>761</v>
      </c>
      <c r="H10" s="29">
        <v>0</v>
      </c>
      <c r="I10" s="29"/>
      <c r="J10" s="29"/>
      <c r="K10" s="29"/>
      <c r="L10" s="29"/>
      <c r="M10" s="31"/>
      <c r="N10" s="29"/>
      <c r="O10" s="29"/>
      <c r="P10" s="29"/>
      <c r="Q10" s="29"/>
    </row>
    <row r="11" spans="1:17" ht="27" customHeight="1">
      <c r="A11" s="29" t="s">
        <v>758</v>
      </c>
      <c r="B11" s="29" t="s">
        <v>767</v>
      </c>
      <c r="C11" s="29">
        <v>2</v>
      </c>
      <c r="D11" s="29" t="s">
        <v>761</v>
      </c>
      <c r="E11" s="29">
        <v>0</v>
      </c>
      <c r="F11" s="29">
        <v>57</v>
      </c>
      <c r="G11" s="29" t="s">
        <v>761</v>
      </c>
      <c r="H11" s="29">
        <v>0</v>
      </c>
      <c r="I11" s="29"/>
      <c r="J11" s="29"/>
      <c r="K11" s="29"/>
      <c r="L11" s="29"/>
      <c r="M11" s="31"/>
      <c r="N11" s="29"/>
      <c r="O11" s="29"/>
      <c r="P11" s="29"/>
      <c r="Q11" s="29"/>
    </row>
    <row r="12" spans="1:17" ht="27" customHeight="1">
      <c r="A12" s="29" t="s">
        <v>758</v>
      </c>
      <c r="B12" s="29" t="s">
        <v>768</v>
      </c>
      <c r="C12" s="29">
        <v>0</v>
      </c>
      <c r="D12" s="29" t="s">
        <v>761</v>
      </c>
      <c r="E12" s="29">
        <v>0</v>
      </c>
      <c r="F12" s="29">
        <v>0</v>
      </c>
      <c r="G12" s="29" t="s">
        <v>761</v>
      </c>
      <c r="H12" s="29">
        <v>0</v>
      </c>
      <c r="I12" s="29"/>
      <c r="J12" s="29"/>
      <c r="K12" s="29"/>
      <c r="L12" s="29"/>
      <c r="M12" s="31"/>
      <c r="N12" s="29"/>
      <c r="O12" s="29"/>
      <c r="P12" s="29"/>
      <c r="Q12" s="29"/>
    </row>
    <row r="13" spans="1:17" ht="27" customHeight="1">
      <c r="A13" s="29" t="s">
        <v>758</v>
      </c>
      <c r="B13" s="29" t="s">
        <v>769</v>
      </c>
      <c r="C13" s="29">
        <v>1</v>
      </c>
      <c r="D13" s="29" t="s">
        <v>761</v>
      </c>
      <c r="E13" s="29">
        <v>0</v>
      </c>
      <c r="F13" s="29">
        <v>15</v>
      </c>
      <c r="G13" s="29" t="s">
        <v>761</v>
      </c>
      <c r="H13" s="29">
        <v>0</v>
      </c>
      <c r="I13" s="29"/>
      <c r="J13" s="29"/>
      <c r="K13" s="29"/>
      <c r="L13" s="29"/>
      <c r="M13" s="31"/>
      <c r="N13" s="29"/>
      <c r="O13" s="29"/>
      <c r="P13" s="29"/>
      <c r="Q13" s="29"/>
    </row>
    <row r="14" spans="1:17" ht="27" customHeight="1">
      <c r="A14" s="29" t="s">
        <v>758</v>
      </c>
      <c r="B14" s="29" t="s">
        <v>1021</v>
      </c>
      <c r="C14" s="29">
        <v>1</v>
      </c>
      <c r="D14" s="29" t="s">
        <v>761</v>
      </c>
      <c r="E14" s="29">
        <v>0</v>
      </c>
      <c r="F14" s="29">
        <v>3</v>
      </c>
      <c r="G14" s="29" t="s">
        <v>761</v>
      </c>
      <c r="H14" s="29">
        <v>0</v>
      </c>
      <c r="I14" s="29"/>
      <c r="J14" s="29"/>
      <c r="K14" s="29"/>
      <c r="L14" s="29"/>
      <c r="M14" s="31"/>
      <c r="N14" s="29"/>
      <c r="O14" s="29"/>
      <c r="P14" s="29"/>
      <c r="Q14" s="29"/>
    </row>
    <row r="15" spans="1:17" ht="27" customHeight="1">
      <c r="A15" s="29" t="s">
        <v>758</v>
      </c>
      <c r="B15" s="29" t="s">
        <v>1022</v>
      </c>
      <c r="C15" s="29">
        <v>5</v>
      </c>
      <c r="D15" s="29" t="s">
        <v>761</v>
      </c>
      <c r="E15" s="29">
        <v>1</v>
      </c>
      <c r="F15" s="29">
        <v>351</v>
      </c>
      <c r="G15" s="29" t="s">
        <v>761</v>
      </c>
      <c r="H15" s="29">
        <v>1</v>
      </c>
      <c r="I15" s="29"/>
      <c r="J15" s="29"/>
      <c r="K15" s="29"/>
      <c r="L15" s="29"/>
      <c r="M15" s="31"/>
      <c r="N15" s="29"/>
      <c r="O15" s="29"/>
      <c r="P15" s="29"/>
      <c r="Q15" s="29"/>
    </row>
    <row r="16" spans="1:17" ht="27" customHeight="1">
      <c r="A16" s="29" t="s">
        <v>758</v>
      </c>
      <c r="B16" s="29" t="s">
        <v>1023</v>
      </c>
      <c r="C16" s="29">
        <v>1</v>
      </c>
      <c r="D16" s="29" t="s">
        <v>761</v>
      </c>
      <c r="E16" s="29">
        <v>0</v>
      </c>
      <c r="F16" s="29">
        <v>4</v>
      </c>
      <c r="G16" s="29" t="s">
        <v>761</v>
      </c>
      <c r="H16" s="29">
        <v>0</v>
      </c>
      <c r="I16" s="29"/>
      <c r="J16" s="29"/>
      <c r="K16" s="29"/>
      <c r="L16" s="29"/>
      <c r="M16" s="31"/>
      <c r="N16" s="29"/>
      <c r="O16" s="29"/>
      <c r="P16" s="29"/>
      <c r="Q16" s="29"/>
    </row>
    <row r="17" spans="1:17" ht="27" customHeight="1">
      <c r="A17" s="29" t="s">
        <v>758</v>
      </c>
      <c r="B17" s="29" t="s">
        <v>1024</v>
      </c>
      <c r="C17" s="29">
        <v>0</v>
      </c>
      <c r="D17" s="29" t="s">
        <v>761</v>
      </c>
      <c r="E17" s="29">
        <v>0</v>
      </c>
      <c r="F17" s="29">
        <v>4</v>
      </c>
      <c r="G17" s="29" t="s">
        <v>761</v>
      </c>
      <c r="H17" s="29">
        <v>0</v>
      </c>
      <c r="I17" s="29"/>
      <c r="J17" s="29"/>
      <c r="K17" s="29"/>
      <c r="L17" s="29"/>
      <c r="M17" s="31"/>
      <c r="N17" s="29"/>
      <c r="O17" s="29"/>
      <c r="P17" s="29"/>
      <c r="Q17" s="29"/>
    </row>
    <row r="18" spans="1:17" ht="27" customHeight="1">
      <c r="A18" s="29" t="s">
        <v>758</v>
      </c>
      <c r="B18" s="29" t="s">
        <v>1025</v>
      </c>
      <c r="C18" s="29">
        <v>2</v>
      </c>
      <c r="D18" s="29" t="s">
        <v>761</v>
      </c>
      <c r="E18" s="29">
        <v>0</v>
      </c>
      <c r="F18" s="29">
        <v>98</v>
      </c>
      <c r="G18" s="29" t="s">
        <v>761</v>
      </c>
      <c r="H18" s="29">
        <v>0</v>
      </c>
      <c r="I18" s="29"/>
      <c r="J18" s="29"/>
      <c r="K18" s="29"/>
      <c r="L18" s="29"/>
      <c r="M18" s="31"/>
      <c r="N18" s="29"/>
      <c r="O18" s="29"/>
      <c r="P18" s="29"/>
      <c r="Q18" s="29"/>
    </row>
    <row r="19" spans="1:17" ht="27" customHeight="1">
      <c r="A19" s="29" t="s">
        <v>758</v>
      </c>
      <c r="B19" s="29" t="s">
        <v>1026</v>
      </c>
      <c r="C19" s="29">
        <v>1</v>
      </c>
      <c r="D19" s="29" t="s">
        <v>761</v>
      </c>
      <c r="E19" s="29">
        <v>0</v>
      </c>
      <c r="F19" s="29">
        <v>20</v>
      </c>
      <c r="G19" s="29" t="s">
        <v>761</v>
      </c>
      <c r="H19" s="29">
        <v>0</v>
      </c>
      <c r="I19" s="29"/>
      <c r="J19" s="29"/>
      <c r="K19" s="29"/>
      <c r="L19" s="29"/>
      <c r="M19" s="31"/>
      <c r="N19" s="29"/>
      <c r="O19" s="29"/>
      <c r="P19" s="29"/>
      <c r="Q19" s="29"/>
    </row>
    <row r="20" spans="1:17" ht="27" customHeight="1">
      <c r="A20" s="29" t="s">
        <v>758</v>
      </c>
      <c r="B20" s="29" t="s">
        <v>1027</v>
      </c>
      <c r="C20" s="29">
        <v>3</v>
      </c>
      <c r="D20" s="29" t="s">
        <v>761</v>
      </c>
      <c r="E20" s="29">
        <v>0</v>
      </c>
      <c r="F20" s="29">
        <v>13</v>
      </c>
      <c r="G20" s="29" t="s">
        <v>761</v>
      </c>
      <c r="H20" s="29">
        <v>0</v>
      </c>
      <c r="I20" s="29"/>
      <c r="J20" s="29"/>
      <c r="K20" s="29"/>
      <c r="L20" s="29"/>
      <c r="M20" s="31"/>
      <c r="N20" s="29"/>
      <c r="O20" s="29"/>
      <c r="P20" s="29"/>
      <c r="Q20" s="29"/>
    </row>
    <row r="21" spans="1:17" ht="27" customHeight="1">
      <c r="A21" s="29" t="s">
        <v>758</v>
      </c>
      <c r="B21" s="29" t="s">
        <v>1028</v>
      </c>
      <c r="C21" s="29">
        <v>1</v>
      </c>
      <c r="D21" s="29" t="s">
        <v>761</v>
      </c>
      <c r="E21" s="29">
        <v>0</v>
      </c>
      <c r="F21" s="29">
        <v>21</v>
      </c>
      <c r="G21" s="29" t="s">
        <v>761</v>
      </c>
      <c r="H21" s="29">
        <v>0</v>
      </c>
      <c r="I21" s="29"/>
      <c r="J21" s="29"/>
      <c r="K21" s="29"/>
      <c r="L21" s="29"/>
      <c r="M21" s="31"/>
      <c r="N21" s="29"/>
      <c r="O21" s="29"/>
      <c r="P21" s="29"/>
      <c r="Q21" s="29"/>
    </row>
    <row r="22" spans="1:17" ht="27" customHeight="1">
      <c r="A22" s="29" t="s">
        <v>758</v>
      </c>
      <c r="B22" s="29" t="s">
        <v>1029</v>
      </c>
      <c r="C22" s="29">
        <v>1</v>
      </c>
      <c r="D22" s="29" t="s">
        <v>761</v>
      </c>
      <c r="E22" s="29">
        <v>0</v>
      </c>
      <c r="F22" s="29">
        <v>9</v>
      </c>
      <c r="G22" s="29" t="s">
        <v>761</v>
      </c>
      <c r="H22" s="29">
        <v>0</v>
      </c>
      <c r="I22" s="29"/>
      <c r="J22" s="29"/>
      <c r="K22" s="29"/>
      <c r="L22" s="29"/>
      <c r="M22" s="31"/>
      <c r="N22" s="29"/>
      <c r="O22" s="29"/>
      <c r="P22" s="29"/>
      <c r="Q22" s="29"/>
    </row>
    <row r="23" spans="1:17" ht="27" customHeight="1">
      <c r="A23" s="29" t="s">
        <v>758</v>
      </c>
      <c r="B23" s="29" t="s">
        <v>1030</v>
      </c>
      <c r="C23" s="29">
        <v>2</v>
      </c>
      <c r="D23" s="29" t="s">
        <v>761</v>
      </c>
      <c r="E23" s="29">
        <v>0</v>
      </c>
      <c r="F23" s="29">
        <v>3</v>
      </c>
      <c r="G23" s="29" t="s">
        <v>761</v>
      </c>
      <c r="H23" s="29">
        <v>0</v>
      </c>
      <c r="I23" s="29"/>
      <c r="J23" s="29"/>
      <c r="K23" s="29"/>
      <c r="L23" s="29"/>
      <c r="M23" s="31"/>
      <c r="N23" s="29"/>
      <c r="O23" s="29"/>
      <c r="P23" s="29"/>
      <c r="Q23" s="29"/>
    </row>
    <row r="24" spans="1:17" ht="27" customHeight="1">
      <c r="A24" s="29" t="s">
        <v>758</v>
      </c>
      <c r="B24" s="29" t="s">
        <v>1031</v>
      </c>
      <c r="C24" s="29">
        <v>0</v>
      </c>
      <c r="D24" s="29" t="s">
        <v>761</v>
      </c>
      <c r="E24" s="29">
        <v>0</v>
      </c>
      <c r="F24" s="29">
        <v>17</v>
      </c>
      <c r="G24" s="29" t="s">
        <v>761</v>
      </c>
      <c r="H24" s="29">
        <v>1</v>
      </c>
      <c r="I24" s="29"/>
      <c r="J24" s="29"/>
      <c r="K24" s="29"/>
      <c r="L24" s="29"/>
      <c r="M24" s="31"/>
      <c r="N24" s="29"/>
      <c r="O24" s="29"/>
      <c r="P24" s="29"/>
      <c r="Q24" s="29"/>
    </row>
    <row r="25" spans="1:17" ht="27" customHeight="1">
      <c r="A25" s="29" t="s">
        <v>758</v>
      </c>
      <c r="B25" s="29" t="s">
        <v>1032</v>
      </c>
      <c r="C25" s="29">
        <v>3</v>
      </c>
      <c r="D25" s="29" t="s">
        <v>761</v>
      </c>
      <c r="E25" s="29">
        <v>0</v>
      </c>
      <c r="F25" s="29">
        <v>39</v>
      </c>
      <c r="G25" s="29" t="s">
        <v>761</v>
      </c>
      <c r="H25" s="29">
        <v>0</v>
      </c>
      <c r="I25" s="29"/>
      <c r="J25" s="29"/>
      <c r="K25" s="29"/>
      <c r="L25" s="29"/>
      <c r="M25" s="31"/>
      <c r="N25" s="29"/>
      <c r="O25" s="29"/>
      <c r="P25" s="29"/>
      <c r="Q25" s="29"/>
    </row>
    <row r="26" spans="1:17" ht="27" customHeight="1">
      <c r="A26" s="29" t="s">
        <v>758</v>
      </c>
      <c r="B26" s="29" t="s">
        <v>1033</v>
      </c>
      <c r="C26" s="29">
        <v>2</v>
      </c>
      <c r="D26" s="29" t="s">
        <v>761</v>
      </c>
      <c r="E26" s="29">
        <v>0</v>
      </c>
      <c r="F26" s="29">
        <v>29</v>
      </c>
      <c r="G26" s="29" t="s">
        <v>761</v>
      </c>
      <c r="H26" s="29">
        <v>3</v>
      </c>
      <c r="I26" s="29"/>
      <c r="J26" s="29"/>
      <c r="K26" s="29"/>
      <c r="L26" s="29"/>
      <c r="M26" s="31"/>
      <c r="N26" s="29"/>
      <c r="O26" s="29"/>
      <c r="P26" s="29"/>
      <c r="Q26" s="29"/>
    </row>
    <row r="27" spans="1:17" ht="27" customHeight="1">
      <c r="A27" s="29" t="s">
        <v>758</v>
      </c>
      <c r="B27" s="29" t="s">
        <v>1034</v>
      </c>
      <c r="C27" s="29">
        <v>1</v>
      </c>
      <c r="D27" s="29" t="s">
        <v>761</v>
      </c>
      <c r="E27" s="29">
        <v>0</v>
      </c>
      <c r="F27" s="29">
        <v>12</v>
      </c>
      <c r="G27" s="29" t="s">
        <v>761</v>
      </c>
      <c r="H27" s="29">
        <v>0</v>
      </c>
      <c r="I27" s="29"/>
      <c r="J27" s="29"/>
      <c r="K27" s="29"/>
      <c r="L27" s="29"/>
      <c r="M27" s="31"/>
      <c r="N27" s="29"/>
      <c r="O27" s="29"/>
      <c r="P27" s="29"/>
      <c r="Q27" s="29"/>
    </row>
    <row r="28" spans="1:17" ht="27" customHeight="1">
      <c r="A28" s="29" t="s">
        <v>758</v>
      </c>
      <c r="B28" s="29" t="s">
        <v>1035</v>
      </c>
      <c r="C28" s="29">
        <v>1</v>
      </c>
      <c r="D28" s="29" t="s">
        <v>761</v>
      </c>
      <c r="E28" s="29">
        <v>0</v>
      </c>
      <c r="F28" s="29">
        <v>15</v>
      </c>
      <c r="G28" s="29" t="s">
        <v>761</v>
      </c>
      <c r="H28" s="29">
        <v>8</v>
      </c>
      <c r="I28" s="29"/>
      <c r="J28" s="29"/>
      <c r="K28" s="29"/>
      <c r="L28" s="29"/>
      <c r="M28" s="31"/>
      <c r="N28" s="29"/>
      <c r="O28" s="29"/>
      <c r="P28" s="29"/>
      <c r="Q28" s="29"/>
    </row>
    <row r="29" spans="1:17" ht="27" customHeight="1">
      <c r="A29" s="29" t="s">
        <v>758</v>
      </c>
      <c r="B29" s="29" t="s">
        <v>1036</v>
      </c>
      <c r="C29" s="29">
        <v>0</v>
      </c>
      <c r="D29" s="29" t="s">
        <v>761</v>
      </c>
      <c r="E29" s="29">
        <v>0</v>
      </c>
      <c r="F29" s="29">
        <v>7</v>
      </c>
      <c r="G29" s="29" t="s">
        <v>761</v>
      </c>
      <c r="H29" s="29">
        <v>6</v>
      </c>
      <c r="I29" s="29"/>
      <c r="J29" s="29"/>
      <c r="K29" s="29"/>
      <c r="L29" s="29"/>
      <c r="M29" s="31"/>
      <c r="N29" s="29"/>
      <c r="O29" s="29"/>
      <c r="P29" s="29"/>
      <c r="Q29" s="29"/>
    </row>
    <row r="30" spans="1:17" ht="27" customHeight="1">
      <c r="A30" s="29" t="s">
        <v>758</v>
      </c>
      <c r="B30" s="29" t="s">
        <v>1037</v>
      </c>
      <c r="C30" s="29">
        <v>1</v>
      </c>
      <c r="D30" s="29" t="s">
        <v>761</v>
      </c>
      <c r="E30" s="29">
        <v>0</v>
      </c>
      <c r="F30" s="29">
        <v>41</v>
      </c>
      <c r="G30" s="29" t="s">
        <v>761</v>
      </c>
      <c r="H30" s="29">
        <v>0</v>
      </c>
      <c r="I30" s="29"/>
      <c r="J30" s="29"/>
      <c r="K30" s="29"/>
      <c r="L30" s="29"/>
      <c r="M30" s="31"/>
      <c r="N30" s="29"/>
      <c r="O30" s="29"/>
      <c r="P30" s="29"/>
      <c r="Q30" s="29"/>
    </row>
    <row r="31" spans="1:17" ht="27" customHeight="1">
      <c r="A31" s="29" t="s">
        <v>758</v>
      </c>
      <c r="B31" s="29" t="s">
        <v>1038</v>
      </c>
      <c r="C31" s="29">
        <v>1</v>
      </c>
      <c r="D31" s="29" t="s">
        <v>761</v>
      </c>
      <c r="E31" s="29">
        <v>0</v>
      </c>
      <c r="F31" s="29">
        <v>1</v>
      </c>
      <c r="G31" s="29" t="s">
        <v>761</v>
      </c>
      <c r="H31" s="29">
        <v>0</v>
      </c>
      <c r="I31" s="29"/>
      <c r="J31" s="29"/>
      <c r="K31" s="29"/>
      <c r="L31" s="29"/>
      <c r="M31" s="31"/>
      <c r="N31" s="29"/>
      <c r="O31" s="29"/>
      <c r="P31" s="29"/>
      <c r="Q31" s="29"/>
    </row>
    <row r="32" spans="1:17" ht="27" customHeight="1">
      <c r="A32" s="29" t="s">
        <v>758</v>
      </c>
      <c r="B32" s="29" t="s">
        <v>1039</v>
      </c>
      <c r="C32" s="29">
        <v>1</v>
      </c>
      <c r="D32" s="29" t="s">
        <v>761</v>
      </c>
      <c r="E32" s="29">
        <v>0</v>
      </c>
      <c r="F32" s="29">
        <v>2</v>
      </c>
      <c r="G32" s="29" t="s">
        <v>761</v>
      </c>
      <c r="H32" s="29">
        <v>0</v>
      </c>
      <c r="I32" s="29"/>
      <c r="J32" s="29"/>
      <c r="K32" s="29"/>
      <c r="L32" s="29"/>
      <c r="M32" s="31"/>
      <c r="N32" s="29"/>
      <c r="O32" s="29"/>
      <c r="P32" s="29"/>
      <c r="Q32" s="29"/>
    </row>
    <row r="33" spans="1:17" ht="27" customHeight="1">
      <c r="A33" s="29" t="s">
        <v>758</v>
      </c>
      <c r="B33" s="29" t="s">
        <v>1040</v>
      </c>
      <c r="C33" s="29">
        <v>1</v>
      </c>
      <c r="D33" s="29" t="s">
        <v>761</v>
      </c>
      <c r="E33" s="29">
        <v>0</v>
      </c>
      <c r="F33" s="29">
        <v>18</v>
      </c>
      <c r="G33" s="29" t="s">
        <v>761</v>
      </c>
      <c r="H33" s="29">
        <v>3</v>
      </c>
      <c r="I33" s="29"/>
      <c r="J33" s="29"/>
      <c r="K33" s="29"/>
      <c r="L33" s="29"/>
      <c r="M33" s="31"/>
      <c r="N33" s="29"/>
      <c r="O33" s="29"/>
      <c r="P33" s="29"/>
      <c r="Q33" s="29"/>
    </row>
    <row r="34" spans="1:17" ht="27" customHeight="1">
      <c r="A34" s="29" t="s">
        <v>758</v>
      </c>
      <c r="B34" s="29" t="s">
        <v>1041</v>
      </c>
      <c r="C34" s="29">
        <v>0</v>
      </c>
      <c r="D34" s="29" t="s">
        <v>761</v>
      </c>
      <c r="E34" s="29">
        <v>0</v>
      </c>
      <c r="F34" s="29">
        <v>0</v>
      </c>
      <c r="G34" s="29" t="s">
        <v>761</v>
      </c>
      <c r="H34" s="29">
        <v>0</v>
      </c>
      <c r="I34" s="29"/>
      <c r="J34" s="29"/>
      <c r="K34" s="29"/>
      <c r="L34" s="29"/>
      <c r="M34" s="31"/>
      <c r="N34" s="29"/>
      <c r="O34" s="29"/>
      <c r="P34" s="29"/>
      <c r="Q34" s="29"/>
    </row>
    <row r="35" spans="1:17" ht="27" customHeight="1">
      <c r="A35" s="29" t="s">
        <v>758</v>
      </c>
      <c r="B35" s="29" t="s">
        <v>1042</v>
      </c>
      <c r="C35" s="29">
        <v>2</v>
      </c>
      <c r="D35" s="29" t="s">
        <v>761</v>
      </c>
      <c r="E35" s="29">
        <v>0</v>
      </c>
      <c r="F35" s="29">
        <v>75</v>
      </c>
      <c r="G35" s="29" t="s">
        <v>761</v>
      </c>
      <c r="H35" s="29">
        <v>7</v>
      </c>
      <c r="I35" s="29"/>
      <c r="J35" s="29"/>
      <c r="K35" s="29"/>
      <c r="L35" s="29"/>
      <c r="M35" s="31"/>
      <c r="N35" s="29"/>
      <c r="O35" s="29"/>
      <c r="P35" s="29"/>
      <c r="Q35" s="29"/>
    </row>
    <row r="36" spans="1:17" ht="27" customHeight="1">
      <c r="A36" s="29" t="s">
        <v>758</v>
      </c>
      <c r="B36" s="29" t="s">
        <v>1043</v>
      </c>
      <c r="C36" s="29" t="s">
        <v>1044</v>
      </c>
      <c r="D36" s="29" t="s">
        <v>761</v>
      </c>
      <c r="E36" s="29" t="s">
        <v>1044</v>
      </c>
      <c r="F36" s="29" t="s">
        <v>1044</v>
      </c>
      <c r="G36" s="29" t="s">
        <v>761</v>
      </c>
      <c r="H36" s="29" t="s">
        <v>1044</v>
      </c>
      <c r="I36" s="29"/>
      <c r="J36" s="29"/>
      <c r="K36" s="29"/>
      <c r="L36" s="29"/>
      <c r="M36" s="31"/>
      <c r="N36" s="29"/>
      <c r="O36" s="29"/>
      <c r="P36" s="29"/>
      <c r="Q36" s="29"/>
    </row>
    <row r="37" spans="1:17" ht="27" customHeight="1">
      <c r="A37" s="29" t="s">
        <v>758</v>
      </c>
      <c r="B37" s="29" t="s">
        <v>1045</v>
      </c>
      <c r="C37" s="29">
        <v>0</v>
      </c>
      <c r="D37" s="29" t="s">
        <v>761</v>
      </c>
      <c r="E37" s="29">
        <v>0</v>
      </c>
      <c r="F37" s="29">
        <v>0</v>
      </c>
      <c r="G37" s="29" t="s">
        <v>761</v>
      </c>
      <c r="H37" s="29">
        <v>0</v>
      </c>
      <c r="I37" s="29"/>
      <c r="J37" s="29"/>
      <c r="K37" s="29"/>
      <c r="L37" s="29"/>
      <c r="M37" s="31"/>
      <c r="N37" s="29"/>
      <c r="O37" s="29"/>
      <c r="P37" s="29"/>
      <c r="Q37" s="29"/>
    </row>
    <row r="38" spans="1:17" ht="27" customHeight="1">
      <c r="A38" s="29" t="s">
        <v>758</v>
      </c>
      <c r="B38" s="29" t="s">
        <v>1046</v>
      </c>
      <c r="C38" s="29">
        <v>2</v>
      </c>
      <c r="D38" s="29" t="s">
        <v>761</v>
      </c>
      <c r="E38" s="29">
        <v>0</v>
      </c>
      <c r="F38" s="29">
        <v>18</v>
      </c>
      <c r="G38" s="29" t="s">
        <v>761</v>
      </c>
      <c r="H38" s="29">
        <v>1</v>
      </c>
      <c r="I38" s="29"/>
      <c r="J38" s="29"/>
      <c r="K38" s="29"/>
      <c r="L38" s="29"/>
      <c r="M38" s="31"/>
      <c r="N38" s="29"/>
      <c r="O38" s="29"/>
      <c r="P38" s="29"/>
      <c r="Q38" s="29"/>
    </row>
    <row r="39" spans="1:17" ht="27" customHeight="1">
      <c r="A39" s="29" t="s">
        <v>758</v>
      </c>
      <c r="B39" s="29" t="s">
        <v>1047</v>
      </c>
      <c r="C39" s="29">
        <v>0</v>
      </c>
      <c r="D39" s="29" t="s">
        <v>761</v>
      </c>
      <c r="E39" s="29">
        <v>0</v>
      </c>
      <c r="F39" s="29">
        <v>0</v>
      </c>
      <c r="G39" s="29" t="s">
        <v>761</v>
      </c>
      <c r="H39" s="29">
        <v>0</v>
      </c>
      <c r="I39" s="29"/>
      <c r="J39" s="29"/>
      <c r="K39" s="29"/>
      <c r="L39" s="29"/>
      <c r="M39" s="31"/>
      <c r="N39" s="29"/>
      <c r="O39" s="29"/>
      <c r="P39" s="29"/>
      <c r="Q39" s="29"/>
    </row>
    <row r="40" spans="1:17" ht="27" customHeight="1">
      <c r="A40" s="29" t="s">
        <v>758</v>
      </c>
      <c r="B40" s="29" t="s">
        <v>1048</v>
      </c>
      <c r="C40" s="29">
        <v>2</v>
      </c>
      <c r="D40" s="29" t="s">
        <v>761</v>
      </c>
      <c r="E40" s="29">
        <v>0</v>
      </c>
      <c r="F40" s="29">
        <v>22</v>
      </c>
      <c r="G40" s="29" t="s">
        <v>761</v>
      </c>
      <c r="H40" s="29">
        <v>5</v>
      </c>
      <c r="I40" s="29"/>
      <c r="J40" s="29"/>
      <c r="K40" s="29"/>
      <c r="L40" s="29"/>
      <c r="N40" s="29"/>
      <c r="O40" s="29"/>
      <c r="P40" s="29"/>
      <c r="Q40" s="29"/>
    </row>
    <row r="41" spans="1:17" ht="27" customHeight="1">
      <c r="A41" s="29" t="s">
        <v>758</v>
      </c>
      <c r="B41" s="29" t="s">
        <v>1049</v>
      </c>
      <c r="C41" s="29" t="s">
        <v>1044</v>
      </c>
      <c r="D41" s="29" t="s">
        <v>761</v>
      </c>
      <c r="E41" s="29" t="s">
        <v>1044</v>
      </c>
      <c r="F41" s="29" t="s">
        <v>1044</v>
      </c>
      <c r="G41" s="29" t="s">
        <v>761</v>
      </c>
      <c r="H41" s="29" t="s">
        <v>1044</v>
      </c>
      <c r="I41" s="29"/>
      <c r="J41" s="29"/>
      <c r="K41" s="29"/>
      <c r="L41" s="29"/>
      <c r="N41" s="29"/>
      <c r="O41" s="29"/>
      <c r="P41" s="29"/>
      <c r="Q41" s="29"/>
    </row>
    <row r="42" spans="1:17" ht="27" customHeight="1">
      <c r="A42" s="29" t="s">
        <v>758</v>
      </c>
      <c r="B42" s="29" t="s">
        <v>1050</v>
      </c>
      <c r="C42" s="29">
        <v>0</v>
      </c>
      <c r="D42" s="29" t="s">
        <v>761</v>
      </c>
      <c r="E42" s="29">
        <v>0</v>
      </c>
      <c r="F42" s="29">
        <v>1</v>
      </c>
      <c r="G42" s="29" t="s">
        <v>761</v>
      </c>
      <c r="H42" s="29">
        <v>0</v>
      </c>
      <c r="I42" s="29"/>
      <c r="J42" s="29"/>
      <c r="K42" s="29"/>
      <c r="L42" s="29"/>
      <c r="N42" s="29"/>
      <c r="O42" s="29"/>
      <c r="P42" s="29"/>
      <c r="Q42" s="29"/>
    </row>
    <row r="43" spans="1:17" ht="27" customHeight="1">
      <c r="A43" s="29" t="s">
        <v>758</v>
      </c>
      <c r="B43" s="29" t="s">
        <v>1051</v>
      </c>
      <c r="C43" s="29">
        <v>1</v>
      </c>
      <c r="D43" s="29" t="s">
        <v>761</v>
      </c>
      <c r="E43" s="29">
        <v>0</v>
      </c>
      <c r="F43" s="29">
        <v>6</v>
      </c>
      <c r="G43" s="29" t="s">
        <v>761</v>
      </c>
      <c r="H43" s="29">
        <v>0</v>
      </c>
      <c r="I43" s="29"/>
      <c r="J43" s="29"/>
      <c r="K43" s="29"/>
      <c r="L43" s="29"/>
      <c r="N43" s="29"/>
      <c r="O43" s="29"/>
      <c r="P43" s="29"/>
      <c r="Q43" s="29"/>
    </row>
    <row r="44" spans="2:17" ht="27" customHeight="1">
      <c r="B44" s="871"/>
      <c r="C44" s="1287" t="s">
        <v>1052</v>
      </c>
      <c r="D44" s="1287"/>
      <c r="E44" s="1287"/>
      <c r="F44" s="1287"/>
      <c r="G44" s="871"/>
      <c r="H44" s="871"/>
      <c r="I44" s="871"/>
      <c r="J44" s="871"/>
      <c r="K44" s="871"/>
      <c r="L44" s="871"/>
      <c r="N44" s="29"/>
      <c r="O44" s="29"/>
      <c r="P44" s="29"/>
      <c r="Q44" s="29"/>
    </row>
  </sheetData>
  <mergeCells count="5">
    <mergeCell ref="I5:L5"/>
    <mergeCell ref="C44:F44"/>
    <mergeCell ref="R3:S3"/>
    <mergeCell ref="I2:Q2"/>
    <mergeCell ref="B2:H2"/>
  </mergeCells>
  <printOptions/>
  <pageMargins left="0.75" right="0.75" top="1" bottom="1" header="0.512" footer="0.512"/>
  <pageSetup horizontalDpi="600" verticalDpi="600" orientation="landscape" paperSize="9" scale="80" r:id="rId1"/>
</worksheet>
</file>

<file path=xl/worksheets/sheet35.xml><?xml version="1.0" encoding="utf-8"?>
<worksheet xmlns="http://schemas.openxmlformats.org/spreadsheetml/2006/main" xmlns:r="http://schemas.openxmlformats.org/officeDocument/2006/relationships">
  <dimension ref="A1:S44"/>
  <sheetViews>
    <sheetView view="pageBreakPreview" zoomScale="75" zoomScaleSheetLayoutView="75" workbookViewId="0" topLeftCell="A1">
      <selection activeCell="K4" sqref="K4:L4"/>
    </sheetView>
  </sheetViews>
  <sheetFormatPr defaultColWidth="9.00390625" defaultRowHeight="13.5"/>
  <cols>
    <col min="1" max="1" width="6.875" style="1" customWidth="1"/>
    <col min="2" max="2" width="18.375" style="1" customWidth="1"/>
    <col min="3" max="3" width="7.00390625" style="1" customWidth="1"/>
    <col min="4" max="4" width="8.00390625" style="1" bestFit="1" customWidth="1"/>
    <col min="5" max="5" width="8.375" style="1" bestFit="1" customWidth="1"/>
    <col min="6" max="6" width="7.50390625" style="1" customWidth="1"/>
    <col min="7" max="7" width="8.00390625" style="1" bestFit="1" customWidth="1"/>
    <col min="8" max="8" width="8.375" style="1" bestFit="1" customWidth="1"/>
    <col min="9" max="10" width="9.00390625" style="1" customWidth="1"/>
    <col min="11" max="11" width="11.25390625" style="1" bestFit="1" customWidth="1"/>
    <col min="12" max="12" width="9.00390625" style="1" customWidth="1"/>
    <col min="13" max="13" width="8.625" style="1" bestFit="1" customWidth="1"/>
    <col min="14" max="17" width="9.00390625" style="1" customWidth="1"/>
    <col min="18" max="18" width="5.625" style="1" customWidth="1"/>
    <col min="19" max="19" width="4.125" style="1" customWidth="1"/>
    <col min="20" max="16384" width="9.00390625" style="1" customWidth="1"/>
  </cols>
  <sheetData>
    <row r="1" spans="2:19" ht="27.75" thickBot="1">
      <c r="B1" s="1">
        <f>COUNTA(B5:B41)</f>
        <v>37</v>
      </c>
      <c r="C1" s="674">
        <f>SUM(C5:C41)</f>
        <v>65</v>
      </c>
      <c r="D1" s="674">
        <f aca="true" t="shared" si="0" ref="D1:K1">SUM(D5:D41)</f>
        <v>37</v>
      </c>
      <c r="E1" s="674">
        <f t="shared" si="0"/>
        <v>9</v>
      </c>
      <c r="F1" s="674">
        <f t="shared" si="0"/>
        <v>1477</v>
      </c>
      <c r="G1" s="674">
        <f t="shared" si="0"/>
        <v>51</v>
      </c>
      <c r="H1" s="674">
        <f t="shared" si="0"/>
        <v>227</v>
      </c>
      <c r="I1" s="674" t="s">
        <v>306</v>
      </c>
      <c r="J1" s="674" t="s">
        <v>306</v>
      </c>
      <c r="K1" s="674">
        <f t="shared" si="0"/>
        <v>16907439</v>
      </c>
      <c r="L1" s="674" t="s">
        <v>305</v>
      </c>
      <c r="M1" s="674" t="str">
        <f>M5</f>
        <v>把握していない</v>
      </c>
      <c r="N1" s="674" t="s">
        <v>306</v>
      </c>
      <c r="O1" s="674" t="s">
        <v>306</v>
      </c>
      <c r="P1" s="674" t="s">
        <v>306</v>
      </c>
      <c r="Q1" s="674" t="s">
        <v>306</v>
      </c>
      <c r="R1" s="674" t="str">
        <f>R5</f>
        <v>なし</v>
      </c>
      <c r="S1" s="674">
        <f>S5</f>
        <v>0</v>
      </c>
    </row>
    <row r="2" spans="2:19" ht="13.5">
      <c r="B2" s="1117" t="s">
        <v>71</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6"/>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98" t="s">
        <v>895</v>
      </c>
      <c r="Q4" s="268" t="s">
        <v>896</v>
      </c>
      <c r="R4" s="17" t="s">
        <v>1866</v>
      </c>
      <c r="S4" s="41" t="s">
        <v>610</v>
      </c>
    </row>
    <row r="5" spans="1:19" ht="27.75" customHeight="1" thickBot="1">
      <c r="A5" s="23" t="s">
        <v>1428</v>
      </c>
      <c r="B5" s="23" t="s">
        <v>1054</v>
      </c>
      <c r="C5" s="23">
        <v>1</v>
      </c>
      <c r="D5" s="23">
        <v>1</v>
      </c>
      <c r="E5" s="23">
        <v>0</v>
      </c>
      <c r="F5" s="23">
        <v>18</v>
      </c>
      <c r="G5" s="23">
        <v>1</v>
      </c>
      <c r="H5" s="23">
        <v>0</v>
      </c>
      <c r="I5" s="23"/>
      <c r="J5" s="23"/>
      <c r="K5" s="23">
        <v>270530</v>
      </c>
      <c r="L5" s="23"/>
      <c r="M5" s="23" t="s">
        <v>621</v>
      </c>
      <c r="N5" s="23"/>
      <c r="O5" s="23"/>
      <c r="P5" s="23"/>
      <c r="Q5" s="23"/>
      <c r="R5" s="23" t="s">
        <v>2087</v>
      </c>
      <c r="S5" s="733"/>
    </row>
    <row r="6" spans="1:17" ht="27.75" customHeight="1">
      <c r="A6" s="23" t="s">
        <v>1428</v>
      </c>
      <c r="B6" s="29" t="s">
        <v>1055</v>
      </c>
      <c r="C6" s="29">
        <v>2</v>
      </c>
      <c r="D6" s="29">
        <v>1</v>
      </c>
      <c r="E6" s="29">
        <v>0</v>
      </c>
      <c r="F6" s="29">
        <v>20</v>
      </c>
      <c r="G6" s="29">
        <v>0</v>
      </c>
      <c r="H6" s="29">
        <v>10</v>
      </c>
      <c r="I6" s="29"/>
      <c r="J6" s="29"/>
      <c r="K6" s="29">
        <v>212771</v>
      </c>
      <c r="L6" s="29"/>
      <c r="M6" s="30"/>
      <c r="N6" s="29"/>
      <c r="O6" s="29"/>
      <c r="P6" s="29"/>
      <c r="Q6" s="29"/>
    </row>
    <row r="7" spans="1:17" ht="27.75" customHeight="1">
      <c r="A7" s="23" t="s">
        <v>1428</v>
      </c>
      <c r="B7" s="29" t="s">
        <v>1056</v>
      </c>
      <c r="C7" s="29">
        <v>0</v>
      </c>
      <c r="D7" s="29">
        <v>0</v>
      </c>
      <c r="E7" s="29">
        <v>0</v>
      </c>
      <c r="F7" s="29">
        <v>5</v>
      </c>
      <c r="G7" s="29">
        <v>0</v>
      </c>
      <c r="H7" s="29">
        <v>3</v>
      </c>
      <c r="I7" s="29"/>
      <c r="J7" s="29"/>
      <c r="K7" s="29">
        <v>61537</v>
      </c>
      <c r="L7" s="29"/>
      <c r="M7" s="31"/>
      <c r="N7" s="29"/>
      <c r="O7" s="29"/>
      <c r="P7" s="29"/>
      <c r="Q7" s="29"/>
    </row>
    <row r="8" spans="1:17" ht="27.75" customHeight="1">
      <c r="A8" s="23" t="s">
        <v>1428</v>
      </c>
      <c r="B8" s="29" t="s">
        <v>1057</v>
      </c>
      <c r="C8" s="29">
        <v>2</v>
      </c>
      <c r="D8" s="29">
        <v>2</v>
      </c>
      <c r="E8" s="29">
        <v>0</v>
      </c>
      <c r="F8" s="29">
        <v>18</v>
      </c>
      <c r="G8" s="29">
        <v>14</v>
      </c>
      <c r="H8" s="29">
        <v>2</v>
      </c>
      <c r="I8" s="29"/>
      <c r="J8" s="29"/>
      <c r="K8" s="29">
        <v>798</v>
      </c>
      <c r="L8" s="29"/>
      <c r="M8" s="31"/>
      <c r="N8" s="29"/>
      <c r="O8" s="29"/>
      <c r="P8" s="29"/>
      <c r="Q8" s="29"/>
    </row>
    <row r="9" spans="1:17" ht="27.75" customHeight="1">
      <c r="A9" s="23" t="s">
        <v>1428</v>
      </c>
      <c r="B9" s="29" t="s">
        <v>1058</v>
      </c>
      <c r="C9" s="29">
        <v>1</v>
      </c>
      <c r="D9" s="29">
        <v>1</v>
      </c>
      <c r="E9" s="29">
        <v>0</v>
      </c>
      <c r="F9" s="29">
        <v>418</v>
      </c>
      <c r="G9" s="29">
        <v>1</v>
      </c>
      <c r="H9" s="29">
        <v>9</v>
      </c>
      <c r="I9" s="29"/>
      <c r="J9" s="29"/>
      <c r="K9" s="29">
        <v>4856201</v>
      </c>
      <c r="L9" s="29"/>
      <c r="M9" s="31"/>
      <c r="N9" s="29"/>
      <c r="O9" s="29"/>
      <c r="P9" s="29"/>
      <c r="Q9" s="29"/>
    </row>
    <row r="10" spans="1:17" ht="27.75" customHeight="1">
      <c r="A10" s="23" t="s">
        <v>1428</v>
      </c>
      <c r="B10" s="29" t="s">
        <v>1059</v>
      </c>
      <c r="C10" s="29">
        <v>0</v>
      </c>
      <c r="D10" s="29">
        <v>0</v>
      </c>
      <c r="E10" s="29">
        <v>0</v>
      </c>
      <c r="F10" s="29">
        <v>2</v>
      </c>
      <c r="G10" s="29">
        <v>0</v>
      </c>
      <c r="H10" s="29">
        <v>1</v>
      </c>
      <c r="I10" s="29"/>
      <c r="J10" s="29"/>
      <c r="K10" s="29">
        <v>22146</v>
      </c>
      <c r="L10" s="29"/>
      <c r="M10" s="31"/>
      <c r="N10" s="29"/>
      <c r="O10" s="29"/>
      <c r="P10" s="29"/>
      <c r="Q10" s="29"/>
    </row>
    <row r="11" spans="1:17" ht="27.75" customHeight="1">
      <c r="A11" s="23" t="s">
        <v>1428</v>
      </c>
      <c r="B11" s="29" t="s">
        <v>1060</v>
      </c>
      <c r="C11" s="29">
        <v>1</v>
      </c>
      <c r="D11" s="29">
        <v>1</v>
      </c>
      <c r="E11" s="29">
        <v>0</v>
      </c>
      <c r="F11" s="29">
        <v>92</v>
      </c>
      <c r="G11" s="29">
        <v>2</v>
      </c>
      <c r="H11" s="29">
        <v>0</v>
      </c>
      <c r="I11" s="29"/>
      <c r="J11" s="29"/>
      <c r="K11" s="29">
        <v>208073</v>
      </c>
      <c r="L11" s="29"/>
      <c r="M11" s="31"/>
      <c r="N11" s="29"/>
      <c r="O11" s="29"/>
      <c r="P11" s="29"/>
      <c r="Q11" s="29"/>
    </row>
    <row r="12" spans="1:17" ht="27.75" customHeight="1">
      <c r="A12" s="23" t="s">
        <v>1428</v>
      </c>
      <c r="B12" s="29" t="s">
        <v>1061</v>
      </c>
      <c r="C12" s="29">
        <v>6</v>
      </c>
      <c r="D12" s="29">
        <v>5</v>
      </c>
      <c r="E12" s="29">
        <v>0</v>
      </c>
      <c r="F12" s="29">
        <v>110</v>
      </c>
      <c r="G12" s="29">
        <v>3</v>
      </c>
      <c r="H12" s="29">
        <v>23</v>
      </c>
      <c r="I12" s="29"/>
      <c r="J12" s="29"/>
      <c r="K12" s="29">
        <v>530293</v>
      </c>
      <c r="L12" s="29"/>
      <c r="M12" s="31"/>
      <c r="N12" s="29"/>
      <c r="O12" s="29"/>
      <c r="P12" s="29"/>
      <c r="Q12" s="29"/>
    </row>
    <row r="13" spans="1:17" ht="27.75" customHeight="1">
      <c r="A13" s="23" t="s">
        <v>1428</v>
      </c>
      <c r="B13" s="29" t="s">
        <v>1062</v>
      </c>
      <c r="C13" s="29">
        <v>2</v>
      </c>
      <c r="D13" s="29">
        <v>2</v>
      </c>
      <c r="E13" s="29">
        <v>0</v>
      </c>
      <c r="F13" s="29">
        <v>56</v>
      </c>
      <c r="G13" s="29">
        <v>8</v>
      </c>
      <c r="H13" s="29">
        <v>0</v>
      </c>
      <c r="I13" s="29"/>
      <c r="J13" s="29"/>
      <c r="K13" s="29">
        <v>772818</v>
      </c>
      <c r="L13" s="29"/>
      <c r="M13" s="31"/>
      <c r="N13" s="29"/>
      <c r="O13" s="29"/>
      <c r="P13" s="29"/>
      <c r="Q13" s="29"/>
    </row>
    <row r="14" spans="1:17" ht="27.75" customHeight="1">
      <c r="A14" s="23" t="s">
        <v>1428</v>
      </c>
      <c r="B14" s="29" t="s">
        <v>1063</v>
      </c>
      <c r="C14" s="29">
        <v>0</v>
      </c>
      <c r="D14" s="29">
        <v>0</v>
      </c>
      <c r="E14" s="29">
        <v>0</v>
      </c>
      <c r="F14" s="29">
        <v>3</v>
      </c>
      <c r="G14" s="29">
        <v>0</v>
      </c>
      <c r="H14" s="29">
        <v>0</v>
      </c>
      <c r="I14" s="29"/>
      <c r="J14" s="29"/>
      <c r="K14" s="29">
        <v>0</v>
      </c>
      <c r="L14" s="29"/>
      <c r="M14" s="31"/>
      <c r="N14" s="29"/>
      <c r="O14" s="29"/>
      <c r="P14" s="29"/>
      <c r="Q14" s="29"/>
    </row>
    <row r="15" spans="1:17" ht="27.75" customHeight="1">
      <c r="A15" s="23" t="s">
        <v>1428</v>
      </c>
      <c r="B15" s="29" t="s">
        <v>1064</v>
      </c>
      <c r="C15" s="29">
        <v>2</v>
      </c>
      <c r="D15" s="29">
        <v>1</v>
      </c>
      <c r="E15" s="29">
        <v>1</v>
      </c>
      <c r="F15" s="29">
        <v>28</v>
      </c>
      <c r="G15" s="29">
        <v>0</v>
      </c>
      <c r="H15" s="29">
        <v>16</v>
      </c>
      <c r="I15" s="29"/>
      <c r="J15" s="29"/>
      <c r="K15" s="29">
        <v>661759</v>
      </c>
      <c r="L15" s="29"/>
      <c r="M15" s="31"/>
      <c r="N15" s="29"/>
      <c r="O15" s="29"/>
      <c r="P15" s="29"/>
      <c r="Q15" s="29"/>
    </row>
    <row r="16" spans="1:17" ht="27.75" customHeight="1">
      <c r="A16" s="23" t="s">
        <v>1428</v>
      </c>
      <c r="B16" s="29" t="s">
        <v>1065</v>
      </c>
      <c r="C16" s="29">
        <v>3</v>
      </c>
      <c r="D16" s="29">
        <v>2</v>
      </c>
      <c r="E16" s="29">
        <v>1</v>
      </c>
      <c r="F16" s="29">
        <v>28</v>
      </c>
      <c r="G16" s="29">
        <v>1</v>
      </c>
      <c r="H16" s="29">
        <v>15</v>
      </c>
      <c r="I16" s="29"/>
      <c r="J16" s="29"/>
      <c r="K16" s="29">
        <v>275623</v>
      </c>
      <c r="L16" s="29"/>
      <c r="M16" s="31"/>
      <c r="N16" s="29"/>
      <c r="O16" s="29"/>
      <c r="P16" s="29"/>
      <c r="Q16" s="29"/>
    </row>
    <row r="17" spans="1:17" ht="27.75" customHeight="1">
      <c r="A17" s="23" t="s">
        <v>1428</v>
      </c>
      <c r="B17" s="29" t="s">
        <v>1066</v>
      </c>
      <c r="C17" s="29">
        <v>4</v>
      </c>
      <c r="D17" s="29">
        <v>3</v>
      </c>
      <c r="E17" s="29">
        <v>1</v>
      </c>
      <c r="F17" s="29">
        <v>25</v>
      </c>
      <c r="G17" s="29">
        <v>0</v>
      </c>
      <c r="H17" s="29">
        <v>24</v>
      </c>
      <c r="I17" s="29"/>
      <c r="J17" s="29"/>
      <c r="K17" s="29">
        <v>3005170</v>
      </c>
      <c r="L17" s="29"/>
      <c r="M17" s="31"/>
      <c r="N17" s="29"/>
      <c r="O17" s="29"/>
      <c r="P17" s="29"/>
      <c r="Q17" s="29"/>
    </row>
    <row r="18" spans="1:17" ht="27.75" customHeight="1">
      <c r="A18" s="23" t="s">
        <v>1428</v>
      </c>
      <c r="B18" s="29" t="s">
        <v>1067</v>
      </c>
      <c r="C18" s="29">
        <v>3</v>
      </c>
      <c r="D18" s="29">
        <v>0</v>
      </c>
      <c r="E18" s="29">
        <v>2</v>
      </c>
      <c r="F18" s="29">
        <v>85</v>
      </c>
      <c r="G18" s="29">
        <v>0</v>
      </c>
      <c r="H18" s="29">
        <v>29</v>
      </c>
      <c r="I18" s="29"/>
      <c r="J18" s="29"/>
      <c r="K18" s="29">
        <v>0</v>
      </c>
      <c r="L18" s="29"/>
      <c r="M18" s="31"/>
      <c r="N18" s="29"/>
      <c r="O18" s="29"/>
      <c r="P18" s="29"/>
      <c r="Q18" s="29"/>
    </row>
    <row r="19" spans="1:17" ht="27.75" customHeight="1">
      <c r="A19" s="23" t="s">
        <v>1428</v>
      </c>
      <c r="B19" s="29" t="s">
        <v>1068</v>
      </c>
      <c r="C19" s="29">
        <v>5</v>
      </c>
      <c r="D19" s="29">
        <v>4</v>
      </c>
      <c r="E19" s="29">
        <v>0</v>
      </c>
      <c r="F19" s="29">
        <v>26</v>
      </c>
      <c r="G19" s="29">
        <v>1</v>
      </c>
      <c r="H19" s="29">
        <v>7</v>
      </c>
      <c r="I19" s="29"/>
      <c r="J19" s="29"/>
      <c r="K19" s="29">
        <v>911282</v>
      </c>
      <c r="L19" s="29"/>
      <c r="M19" s="31"/>
      <c r="N19" s="29"/>
      <c r="O19" s="29"/>
      <c r="P19" s="29"/>
      <c r="Q19" s="29"/>
    </row>
    <row r="20" spans="1:17" ht="27.75" customHeight="1">
      <c r="A20" s="23" t="s">
        <v>1428</v>
      </c>
      <c r="B20" s="29" t="s">
        <v>1069</v>
      </c>
      <c r="C20" s="29">
        <v>3</v>
      </c>
      <c r="D20" s="29">
        <v>2</v>
      </c>
      <c r="E20" s="29">
        <v>1</v>
      </c>
      <c r="F20" s="29">
        <v>77</v>
      </c>
      <c r="G20" s="29">
        <v>8</v>
      </c>
      <c r="H20" s="29">
        <v>16</v>
      </c>
      <c r="I20" s="29"/>
      <c r="J20" s="29"/>
      <c r="K20" s="29">
        <v>1359989</v>
      </c>
      <c r="L20" s="29"/>
      <c r="M20" s="31"/>
      <c r="N20" s="29"/>
      <c r="O20" s="29"/>
      <c r="P20" s="29"/>
      <c r="Q20" s="29"/>
    </row>
    <row r="21" spans="1:17" ht="27.75" customHeight="1">
      <c r="A21" s="23" t="s">
        <v>1428</v>
      </c>
      <c r="B21" s="29" t="s">
        <v>1070</v>
      </c>
      <c r="C21" s="29">
        <v>1</v>
      </c>
      <c r="D21" s="29">
        <v>1</v>
      </c>
      <c r="E21" s="29">
        <v>0</v>
      </c>
      <c r="F21" s="29">
        <v>38</v>
      </c>
      <c r="G21" s="29">
        <v>4</v>
      </c>
      <c r="H21" s="29">
        <v>10</v>
      </c>
      <c r="I21" s="29"/>
      <c r="J21" s="29"/>
      <c r="K21" s="29">
        <v>2403811</v>
      </c>
      <c r="L21" s="29"/>
      <c r="M21" s="31"/>
      <c r="N21" s="29"/>
      <c r="O21" s="29"/>
      <c r="P21" s="29"/>
      <c r="Q21" s="29"/>
    </row>
    <row r="22" spans="1:17" ht="27.75" customHeight="1">
      <c r="A22" s="23" t="s">
        <v>1428</v>
      </c>
      <c r="B22" s="29" t="s">
        <v>1071</v>
      </c>
      <c r="C22" s="29">
        <v>2</v>
      </c>
      <c r="D22" s="29">
        <v>1</v>
      </c>
      <c r="E22" s="29">
        <v>1</v>
      </c>
      <c r="F22" s="29">
        <v>71</v>
      </c>
      <c r="G22" s="29">
        <v>0</v>
      </c>
      <c r="H22" s="29">
        <v>55</v>
      </c>
      <c r="I22" s="29"/>
      <c r="J22" s="29"/>
      <c r="K22" s="29">
        <v>1134557</v>
      </c>
      <c r="L22" s="29"/>
      <c r="M22" s="31"/>
      <c r="N22" s="29"/>
      <c r="O22" s="29"/>
      <c r="P22" s="29"/>
      <c r="Q22" s="29"/>
    </row>
    <row r="23" spans="1:17" ht="27.75" customHeight="1">
      <c r="A23" s="23" t="s">
        <v>1428</v>
      </c>
      <c r="B23" s="29" t="s">
        <v>1072</v>
      </c>
      <c r="C23" s="29">
        <v>0</v>
      </c>
      <c r="D23" s="29">
        <v>0</v>
      </c>
      <c r="E23" s="29">
        <v>0</v>
      </c>
      <c r="F23" s="29">
        <v>0</v>
      </c>
      <c r="G23" s="29">
        <v>0</v>
      </c>
      <c r="H23" s="29">
        <v>0</v>
      </c>
      <c r="I23" s="29"/>
      <c r="J23" s="29"/>
      <c r="K23" s="29">
        <v>0</v>
      </c>
      <c r="L23" s="29"/>
      <c r="M23" s="31"/>
      <c r="N23" s="29"/>
      <c r="O23" s="29"/>
      <c r="P23" s="29"/>
      <c r="Q23" s="29"/>
    </row>
    <row r="24" spans="1:17" ht="27.75" customHeight="1">
      <c r="A24" s="23" t="s">
        <v>1428</v>
      </c>
      <c r="B24" s="29" t="s">
        <v>1398</v>
      </c>
      <c r="C24" s="29">
        <v>1</v>
      </c>
      <c r="D24" s="29">
        <v>1</v>
      </c>
      <c r="E24" s="29">
        <v>0</v>
      </c>
      <c r="F24" s="29">
        <v>4</v>
      </c>
      <c r="G24" s="29">
        <v>2</v>
      </c>
      <c r="H24" s="29">
        <v>1</v>
      </c>
      <c r="I24" s="29"/>
      <c r="J24" s="29"/>
      <c r="K24" s="29">
        <v>6903</v>
      </c>
      <c r="L24" s="29"/>
      <c r="M24" s="31"/>
      <c r="N24" s="29"/>
      <c r="O24" s="29"/>
      <c r="P24" s="29"/>
      <c r="Q24" s="29"/>
    </row>
    <row r="25" spans="1:17" ht="27.75" customHeight="1">
      <c r="A25" s="23" t="s">
        <v>1428</v>
      </c>
      <c r="B25" s="29" t="s">
        <v>1399</v>
      </c>
      <c r="C25" s="29">
        <v>2</v>
      </c>
      <c r="D25" s="29">
        <v>0</v>
      </c>
      <c r="E25" s="29">
        <v>1</v>
      </c>
      <c r="F25" s="29">
        <v>15</v>
      </c>
      <c r="G25" s="29">
        <v>0</v>
      </c>
      <c r="H25" s="29">
        <v>1</v>
      </c>
      <c r="I25" s="29"/>
      <c r="J25" s="29"/>
      <c r="K25" s="29">
        <v>27731</v>
      </c>
      <c r="L25" s="29"/>
      <c r="M25" s="31"/>
      <c r="N25" s="29"/>
      <c r="O25" s="29"/>
      <c r="P25" s="29"/>
      <c r="Q25" s="29"/>
    </row>
    <row r="26" spans="1:17" ht="27.75" customHeight="1">
      <c r="A26" s="23" t="s">
        <v>1428</v>
      </c>
      <c r="B26" s="29" t="s">
        <v>1400</v>
      </c>
      <c r="C26" s="29">
        <v>1</v>
      </c>
      <c r="D26" s="29">
        <v>1</v>
      </c>
      <c r="E26" s="29">
        <v>0</v>
      </c>
      <c r="F26" s="29">
        <v>18</v>
      </c>
      <c r="G26" s="29">
        <v>0</v>
      </c>
      <c r="H26" s="29">
        <v>2</v>
      </c>
      <c r="I26" s="29"/>
      <c r="J26" s="29"/>
      <c r="K26" s="29"/>
      <c r="L26" s="29"/>
      <c r="M26" s="31"/>
      <c r="N26" s="29"/>
      <c r="O26" s="29"/>
      <c r="P26" s="29"/>
      <c r="Q26" s="29"/>
    </row>
    <row r="27" spans="1:17" ht="27.75" customHeight="1">
      <c r="A27" s="23" t="s">
        <v>1428</v>
      </c>
      <c r="B27" s="29" t="s">
        <v>1401</v>
      </c>
      <c r="C27" s="29">
        <v>1</v>
      </c>
      <c r="D27" s="29">
        <v>1</v>
      </c>
      <c r="E27" s="29">
        <v>0</v>
      </c>
      <c r="F27" s="29">
        <v>13</v>
      </c>
      <c r="G27" s="29">
        <v>0</v>
      </c>
      <c r="H27" s="29">
        <v>0</v>
      </c>
      <c r="I27" s="29"/>
      <c r="J27" s="29"/>
      <c r="K27" s="29"/>
      <c r="L27" s="29"/>
      <c r="M27" s="31"/>
      <c r="N27" s="29"/>
      <c r="O27" s="29"/>
      <c r="P27" s="29"/>
      <c r="Q27" s="29"/>
    </row>
    <row r="28" spans="1:17" ht="27.75" customHeight="1">
      <c r="A28" s="23" t="s">
        <v>1428</v>
      </c>
      <c r="B28" s="29" t="s">
        <v>1402</v>
      </c>
      <c r="C28" s="29">
        <v>1</v>
      </c>
      <c r="D28" s="29">
        <v>1</v>
      </c>
      <c r="E28" s="29">
        <v>0</v>
      </c>
      <c r="F28" s="29">
        <v>7</v>
      </c>
      <c r="G28" s="29">
        <v>1</v>
      </c>
      <c r="H28" s="29">
        <v>0</v>
      </c>
      <c r="I28" s="29"/>
      <c r="J28" s="29"/>
      <c r="K28" s="29"/>
      <c r="L28" s="29"/>
      <c r="M28" s="31"/>
      <c r="N28" s="29"/>
      <c r="O28" s="29"/>
      <c r="P28" s="29"/>
      <c r="Q28" s="29"/>
    </row>
    <row r="29" spans="1:17" ht="27.75" customHeight="1">
      <c r="A29" s="23" t="s">
        <v>1428</v>
      </c>
      <c r="B29" s="29" t="s">
        <v>1403</v>
      </c>
      <c r="C29" s="29">
        <v>2</v>
      </c>
      <c r="D29" s="29">
        <v>0</v>
      </c>
      <c r="E29" s="29">
        <v>0</v>
      </c>
      <c r="F29" s="29">
        <v>5</v>
      </c>
      <c r="G29" s="29">
        <v>0</v>
      </c>
      <c r="H29" s="29">
        <v>1</v>
      </c>
      <c r="I29" s="29"/>
      <c r="J29" s="29"/>
      <c r="K29" s="29">
        <v>0</v>
      </c>
      <c r="L29" s="29"/>
      <c r="M29" s="31"/>
      <c r="N29" s="29"/>
      <c r="O29" s="29"/>
      <c r="P29" s="29"/>
      <c r="Q29" s="29"/>
    </row>
    <row r="30" spans="1:17" ht="27.75" customHeight="1">
      <c r="A30" s="23" t="s">
        <v>1428</v>
      </c>
      <c r="B30" s="29" t="s">
        <v>1404</v>
      </c>
      <c r="C30" s="29">
        <v>1</v>
      </c>
      <c r="D30" s="29">
        <v>0</v>
      </c>
      <c r="E30" s="29">
        <v>0</v>
      </c>
      <c r="F30" s="29">
        <v>8</v>
      </c>
      <c r="G30" s="29">
        <v>0</v>
      </c>
      <c r="H30" s="29">
        <v>0</v>
      </c>
      <c r="I30" s="29"/>
      <c r="J30" s="29"/>
      <c r="K30" s="29"/>
      <c r="L30" s="29"/>
      <c r="M30" s="31"/>
      <c r="N30" s="29"/>
      <c r="O30" s="29"/>
      <c r="P30" s="29"/>
      <c r="Q30" s="29"/>
    </row>
    <row r="31" spans="1:17" ht="27.75" customHeight="1">
      <c r="A31" s="23" t="s">
        <v>1428</v>
      </c>
      <c r="B31" s="29" t="s">
        <v>1405</v>
      </c>
      <c r="C31" s="29">
        <v>1</v>
      </c>
      <c r="D31" s="29">
        <v>0</v>
      </c>
      <c r="E31" s="29">
        <v>0</v>
      </c>
      <c r="F31" s="29">
        <v>185</v>
      </c>
      <c r="G31" s="29">
        <v>2</v>
      </c>
      <c r="H31" s="29">
        <v>0</v>
      </c>
      <c r="I31" s="29"/>
      <c r="J31" s="29"/>
      <c r="K31" s="29"/>
      <c r="L31" s="29"/>
      <c r="M31" s="31"/>
      <c r="N31" s="29"/>
      <c r="O31" s="29"/>
      <c r="P31" s="29"/>
      <c r="Q31" s="29"/>
    </row>
    <row r="32" spans="1:17" ht="27.75" customHeight="1">
      <c r="A32" s="23" t="s">
        <v>1428</v>
      </c>
      <c r="B32" s="29" t="s">
        <v>1406</v>
      </c>
      <c r="C32" s="29">
        <v>3</v>
      </c>
      <c r="D32" s="29">
        <v>1</v>
      </c>
      <c r="E32" s="29">
        <v>0</v>
      </c>
      <c r="F32" s="29">
        <v>6</v>
      </c>
      <c r="G32" s="29">
        <v>0</v>
      </c>
      <c r="H32" s="29">
        <v>1</v>
      </c>
      <c r="I32" s="29"/>
      <c r="J32" s="29"/>
      <c r="K32" s="29">
        <v>90659</v>
      </c>
      <c r="L32" s="29"/>
      <c r="M32" s="31"/>
      <c r="N32" s="29"/>
      <c r="O32" s="29"/>
      <c r="P32" s="29"/>
      <c r="Q32" s="29"/>
    </row>
    <row r="33" spans="1:17" ht="27.75" customHeight="1">
      <c r="A33" s="23" t="s">
        <v>1428</v>
      </c>
      <c r="B33" s="29" t="s">
        <v>1407</v>
      </c>
      <c r="C33" s="29">
        <v>3</v>
      </c>
      <c r="D33" s="29">
        <v>0</v>
      </c>
      <c r="E33" s="29">
        <v>1</v>
      </c>
      <c r="F33" s="29">
        <v>8</v>
      </c>
      <c r="G33" s="29">
        <v>1</v>
      </c>
      <c r="H33" s="29">
        <v>1</v>
      </c>
      <c r="I33" s="29"/>
      <c r="J33" s="29"/>
      <c r="K33" s="29">
        <v>78165</v>
      </c>
      <c r="L33" s="29"/>
      <c r="M33" s="31"/>
      <c r="N33" s="29"/>
      <c r="O33" s="29"/>
      <c r="P33" s="29"/>
      <c r="Q33" s="29"/>
    </row>
    <row r="34" spans="1:17" ht="27.75" customHeight="1">
      <c r="A34" s="23" t="s">
        <v>1428</v>
      </c>
      <c r="B34" s="29" t="s">
        <v>1408</v>
      </c>
      <c r="C34" s="29">
        <v>1</v>
      </c>
      <c r="D34" s="29">
        <v>0</v>
      </c>
      <c r="E34" s="29">
        <v>0</v>
      </c>
      <c r="F34" s="29">
        <v>17</v>
      </c>
      <c r="G34" s="29">
        <v>0</v>
      </c>
      <c r="H34" s="29">
        <v>0</v>
      </c>
      <c r="I34" s="29"/>
      <c r="J34" s="29"/>
      <c r="K34" s="29"/>
      <c r="L34" s="29"/>
      <c r="M34" s="31"/>
      <c r="N34" s="29"/>
      <c r="O34" s="29"/>
      <c r="P34" s="29"/>
      <c r="Q34" s="29"/>
    </row>
    <row r="35" spans="1:17" ht="27.75" customHeight="1">
      <c r="A35" s="23" t="s">
        <v>1428</v>
      </c>
      <c r="B35" s="29" t="s">
        <v>1409</v>
      </c>
      <c r="C35" s="29">
        <v>2</v>
      </c>
      <c r="D35" s="29">
        <v>0</v>
      </c>
      <c r="E35" s="29">
        <v>0</v>
      </c>
      <c r="F35" s="29">
        <v>32</v>
      </c>
      <c r="G35" s="29">
        <v>0</v>
      </c>
      <c r="H35" s="29">
        <v>0</v>
      </c>
      <c r="I35" s="29"/>
      <c r="J35" s="29"/>
      <c r="K35" s="29"/>
      <c r="L35" s="29"/>
      <c r="M35" s="31"/>
      <c r="N35" s="29"/>
      <c r="O35" s="29"/>
      <c r="P35" s="29"/>
      <c r="Q35" s="29"/>
    </row>
    <row r="36" spans="1:17" ht="40.5">
      <c r="A36" s="23" t="s">
        <v>1428</v>
      </c>
      <c r="B36" s="29" t="s">
        <v>0</v>
      </c>
      <c r="C36" s="29">
        <v>1</v>
      </c>
      <c r="D36" s="29">
        <v>0</v>
      </c>
      <c r="E36" s="29">
        <v>0</v>
      </c>
      <c r="F36" s="29">
        <v>3</v>
      </c>
      <c r="G36" s="29">
        <v>1</v>
      </c>
      <c r="H36" s="29">
        <v>0</v>
      </c>
      <c r="I36" s="29"/>
      <c r="J36" s="29"/>
      <c r="K36" s="29"/>
      <c r="L36" s="29"/>
      <c r="M36" s="31"/>
      <c r="N36" s="29"/>
      <c r="O36" s="29"/>
      <c r="P36" s="29"/>
      <c r="Q36" s="29"/>
    </row>
    <row r="37" spans="1:17" ht="27">
      <c r="A37" s="23" t="s">
        <v>1428</v>
      </c>
      <c r="B37" s="29" t="s">
        <v>1</v>
      </c>
      <c r="C37" s="29">
        <v>1</v>
      </c>
      <c r="D37" s="29">
        <v>1</v>
      </c>
      <c r="E37" s="29">
        <v>0</v>
      </c>
      <c r="F37" s="29">
        <v>8</v>
      </c>
      <c r="G37" s="29">
        <v>0</v>
      </c>
      <c r="H37" s="29">
        <v>0</v>
      </c>
      <c r="I37" s="29"/>
      <c r="J37" s="29"/>
      <c r="K37" s="29"/>
      <c r="L37" s="29"/>
      <c r="M37" s="31"/>
      <c r="N37" s="29"/>
      <c r="O37" s="29"/>
      <c r="P37" s="29"/>
      <c r="Q37" s="29"/>
    </row>
    <row r="38" spans="1:17" ht="36.75" customHeight="1">
      <c r="A38" s="23" t="s">
        <v>1428</v>
      </c>
      <c r="B38" s="29" t="s">
        <v>11</v>
      </c>
      <c r="C38" s="29">
        <v>0</v>
      </c>
      <c r="D38" s="29">
        <v>0</v>
      </c>
      <c r="E38" s="29">
        <v>0</v>
      </c>
      <c r="F38" s="29">
        <v>0</v>
      </c>
      <c r="G38" s="29">
        <v>0</v>
      </c>
      <c r="H38" s="29">
        <v>0</v>
      </c>
      <c r="I38" s="29"/>
      <c r="J38" s="29"/>
      <c r="K38" s="29"/>
      <c r="L38" s="29"/>
      <c r="M38" s="31"/>
      <c r="N38" s="29"/>
      <c r="O38" s="29"/>
      <c r="P38" s="29"/>
      <c r="Q38" s="29"/>
    </row>
    <row r="39" spans="1:17" ht="27.75" customHeight="1">
      <c r="A39" s="23" t="s">
        <v>1428</v>
      </c>
      <c r="B39" s="29" t="s">
        <v>12</v>
      </c>
      <c r="C39" s="29">
        <v>6</v>
      </c>
      <c r="D39" s="29">
        <v>4</v>
      </c>
      <c r="E39" s="29">
        <v>0</v>
      </c>
      <c r="F39" s="29">
        <v>19</v>
      </c>
      <c r="G39" s="29">
        <v>1</v>
      </c>
      <c r="H39" s="29">
        <v>0</v>
      </c>
      <c r="I39" s="29"/>
      <c r="J39" s="29"/>
      <c r="K39" s="29">
        <v>16623</v>
      </c>
      <c r="L39" s="29"/>
      <c r="M39" s="31"/>
      <c r="N39" s="29"/>
      <c r="O39" s="29"/>
      <c r="P39" s="29"/>
      <c r="Q39" s="29"/>
    </row>
    <row r="40" spans="1:17" ht="27.75" customHeight="1">
      <c r="A40" s="23" t="s">
        <v>1428</v>
      </c>
      <c r="B40" s="29" t="s">
        <v>13</v>
      </c>
      <c r="C40" s="29">
        <v>0</v>
      </c>
      <c r="D40" s="29">
        <v>0</v>
      </c>
      <c r="E40" s="29">
        <v>0</v>
      </c>
      <c r="F40" s="29">
        <v>1</v>
      </c>
      <c r="G40" s="29">
        <v>0</v>
      </c>
      <c r="H40" s="29">
        <v>0</v>
      </c>
      <c r="I40" s="29"/>
      <c r="J40" s="29"/>
      <c r="K40" s="29"/>
      <c r="L40" s="29"/>
      <c r="M40" s="31"/>
      <c r="N40" s="29"/>
      <c r="O40" s="29"/>
      <c r="P40" s="29"/>
      <c r="Q40" s="29"/>
    </row>
    <row r="41" spans="1:17" ht="41.25" customHeight="1">
      <c r="A41" s="23" t="s">
        <v>1428</v>
      </c>
      <c r="B41" s="29" t="s">
        <v>14</v>
      </c>
      <c r="C41" s="29">
        <v>0</v>
      </c>
      <c r="D41" s="29">
        <v>0</v>
      </c>
      <c r="E41" s="29">
        <v>0</v>
      </c>
      <c r="F41" s="29">
        <v>8</v>
      </c>
      <c r="G41" s="29">
        <v>0</v>
      </c>
      <c r="H41" s="29">
        <v>0</v>
      </c>
      <c r="I41" s="29"/>
      <c r="J41" s="29"/>
      <c r="K41" s="29"/>
      <c r="L41" s="29"/>
      <c r="M41" s="31"/>
      <c r="N41" s="29"/>
      <c r="O41" s="29"/>
      <c r="P41" s="29"/>
      <c r="Q41" s="29"/>
    </row>
    <row r="42" spans="3:9" ht="13.5">
      <c r="C42" s="100" t="s">
        <v>15</v>
      </c>
      <c r="I42" s="100" t="s">
        <v>1426</v>
      </c>
    </row>
    <row r="43" spans="3:9" ht="13.5">
      <c r="C43" s="100" t="s">
        <v>1427</v>
      </c>
      <c r="D43" s="100"/>
      <c r="I43" s="100" t="s">
        <v>1427</v>
      </c>
    </row>
    <row r="44" ht="13.5">
      <c r="I44" s="100"/>
    </row>
  </sheetData>
  <mergeCells count="3">
    <mergeCell ref="R3:S3"/>
    <mergeCell ref="I2:Q2"/>
    <mergeCell ref="B2:H2"/>
  </mergeCells>
  <printOptions/>
  <pageMargins left="0.7874015748031497" right="0.7874015748031497" top="0.984251968503937" bottom="0.69" header="0.5118110236220472" footer="0.5118110236220472"/>
  <pageSetup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dimension ref="A1:W30"/>
  <sheetViews>
    <sheetView view="pageBreakPreview" zoomScale="75" zoomScaleSheetLayoutView="75" workbookViewId="0" topLeftCell="A1">
      <selection activeCell="K3" sqref="K3:L3"/>
    </sheetView>
  </sheetViews>
  <sheetFormatPr defaultColWidth="9.00390625" defaultRowHeight="13.5"/>
  <cols>
    <col min="1" max="1" width="7.625" style="1" customWidth="1"/>
    <col min="2" max="2" width="24.125" style="774"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1" width="13.125" style="1" customWidth="1"/>
    <col min="12" max="12" width="13.625" style="1" customWidth="1"/>
    <col min="13" max="13" width="8.625" style="1" bestFit="1" customWidth="1"/>
    <col min="14" max="15" width="9.00390625" style="1" customWidth="1"/>
    <col min="16" max="16" width="11.625" style="1" customWidth="1"/>
    <col min="17" max="17" width="12.625" style="1" customWidth="1"/>
    <col min="18" max="18" width="5.625" style="1" customWidth="1"/>
    <col min="19" max="19" width="3.625" style="1" customWidth="1"/>
    <col min="20" max="16384" width="9.00390625" style="1" customWidth="1"/>
  </cols>
  <sheetData>
    <row r="1" spans="2:23" ht="26.25" customHeight="1">
      <c r="B1" s="127">
        <f>COUNTA(B5:B38)</f>
        <v>25</v>
      </c>
      <c r="C1" s="1">
        <f aca="true" t="shared" si="0" ref="C1:H1">SUM(C5:C38)</f>
        <v>24</v>
      </c>
      <c r="D1" s="1">
        <f t="shared" si="0"/>
        <v>20</v>
      </c>
      <c r="E1" s="1" t="s">
        <v>305</v>
      </c>
      <c r="F1" s="1">
        <f>SUM(F4:F29)</f>
        <v>269</v>
      </c>
      <c r="G1" s="1">
        <f t="shared" si="0"/>
        <v>24</v>
      </c>
      <c r="H1" s="1">
        <f t="shared" si="0"/>
        <v>68</v>
      </c>
      <c r="I1" s="674">
        <f>SUM(I5:I29)</f>
        <v>49</v>
      </c>
      <c r="J1" s="674">
        <f aca="true" t="shared" si="1" ref="J1:S1">SUM(J5:J29)</f>
        <v>49</v>
      </c>
      <c r="K1" s="674">
        <f t="shared" si="1"/>
        <v>3294533</v>
      </c>
      <c r="L1" s="674">
        <f t="shared" si="1"/>
        <v>3294533</v>
      </c>
      <c r="M1" s="674" t="str">
        <f>M4</f>
        <v>把握</v>
      </c>
      <c r="N1" s="674">
        <f t="shared" si="1"/>
        <v>209</v>
      </c>
      <c r="O1" s="674">
        <f t="shared" si="1"/>
        <v>209</v>
      </c>
      <c r="P1" s="674">
        <f t="shared" si="1"/>
        <v>669108</v>
      </c>
      <c r="Q1" s="674">
        <f t="shared" si="1"/>
        <v>669108</v>
      </c>
      <c r="R1" s="674">
        <f t="shared" si="1"/>
        <v>0</v>
      </c>
      <c r="S1" s="674">
        <f t="shared" si="1"/>
        <v>0</v>
      </c>
      <c r="T1" s="674">
        <f>SUM(T5:T38)</f>
        <v>0</v>
      </c>
      <c r="U1" s="674">
        <f>SUM(U5:U38)</f>
        <v>0</v>
      </c>
      <c r="V1" s="674">
        <f>SUM(V5:V38)</f>
        <v>0</v>
      </c>
      <c r="W1" s="674">
        <f>SUM(W5:W38)</f>
        <v>0</v>
      </c>
    </row>
    <row r="2" spans="1:19" ht="13.5" customHeight="1" hidden="1">
      <c r="A2" s="34"/>
      <c r="B2" s="993" t="s">
        <v>2038</v>
      </c>
      <c r="C2" s="34" t="s">
        <v>2039</v>
      </c>
      <c r="D2" s="34" t="s">
        <v>2040</v>
      </c>
      <c r="E2" s="34" t="s">
        <v>2041</v>
      </c>
      <c r="F2" s="34" t="s">
        <v>2042</v>
      </c>
      <c r="G2" s="34" t="s">
        <v>2043</v>
      </c>
      <c r="H2" s="34" t="s">
        <v>2044</v>
      </c>
      <c r="I2" s="168" t="s">
        <v>2045</v>
      </c>
      <c r="J2" s="168" t="s">
        <v>2046</v>
      </c>
      <c r="K2" s="168" t="s">
        <v>596</v>
      </c>
      <c r="L2" s="168" t="s">
        <v>597</v>
      </c>
      <c r="M2" s="168" t="s">
        <v>1114</v>
      </c>
      <c r="N2" s="168" t="s">
        <v>598</v>
      </c>
      <c r="O2" s="168" t="s">
        <v>599</v>
      </c>
      <c r="P2" s="168" t="s">
        <v>600</v>
      </c>
      <c r="Q2" s="168" t="s">
        <v>601</v>
      </c>
      <c r="R2" s="1288" t="s">
        <v>602</v>
      </c>
      <c r="S2" s="1288"/>
    </row>
    <row r="3" spans="1:19" ht="54.75" thickBot="1">
      <c r="A3" s="11" t="s">
        <v>669</v>
      </c>
      <c r="B3" s="993" t="s">
        <v>339</v>
      </c>
      <c r="C3" s="34" t="s">
        <v>604</v>
      </c>
      <c r="D3" s="34" t="s">
        <v>340</v>
      </c>
      <c r="E3" s="34" t="s">
        <v>605</v>
      </c>
      <c r="F3" s="34" t="s">
        <v>606</v>
      </c>
      <c r="G3" s="34" t="s">
        <v>607</v>
      </c>
      <c r="H3" s="34" t="s">
        <v>608</v>
      </c>
      <c r="I3" s="168" t="s">
        <v>341</v>
      </c>
      <c r="J3" s="168" t="s">
        <v>342</v>
      </c>
      <c r="K3" s="740" t="s">
        <v>294</v>
      </c>
      <c r="L3" s="741" t="s">
        <v>1549</v>
      </c>
      <c r="M3" s="16" t="s">
        <v>609</v>
      </c>
      <c r="N3" s="14" t="s">
        <v>343</v>
      </c>
      <c r="O3" s="12" t="s">
        <v>1863</v>
      </c>
      <c r="P3" s="98" t="s">
        <v>895</v>
      </c>
      <c r="Q3" s="268" t="s">
        <v>896</v>
      </c>
      <c r="R3" s="168" t="s">
        <v>1866</v>
      </c>
      <c r="S3" s="168" t="s">
        <v>610</v>
      </c>
    </row>
    <row r="4" spans="1:19" ht="24" customHeight="1" thickBot="1">
      <c r="A4" s="11" t="s">
        <v>1429</v>
      </c>
      <c r="B4" s="989" t="s">
        <v>232</v>
      </c>
      <c r="C4" s="704">
        <v>0</v>
      </c>
      <c r="D4" s="705"/>
      <c r="E4" s="706"/>
      <c r="F4" s="704">
        <v>1</v>
      </c>
      <c r="G4" s="705"/>
      <c r="H4" s="706"/>
      <c r="I4" s="641">
        <v>0</v>
      </c>
      <c r="J4" s="642">
        <f>+I4</f>
        <v>0</v>
      </c>
      <c r="K4" s="641">
        <v>0</v>
      </c>
      <c r="L4" s="643">
        <f>+K4</f>
        <v>0</v>
      </c>
      <c r="M4" s="168" t="s">
        <v>620</v>
      </c>
      <c r="N4" s="641">
        <v>0</v>
      </c>
      <c r="O4" s="642">
        <v>0</v>
      </c>
      <c r="P4" s="641">
        <v>0</v>
      </c>
      <c r="Q4" s="643">
        <v>0</v>
      </c>
      <c r="R4" s="988"/>
      <c r="S4" s="988"/>
    </row>
    <row r="5" spans="1:17" ht="24" customHeight="1">
      <c r="A5" s="168" t="s">
        <v>1429</v>
      </c>
      <c r="B5" s="989" t="s">
        <v>1555</v>
      </c>
      <c r="C5" s="704">
        <v>2</v>
      </c>
      <c r="D5" s="705">
        <v>2</v>
      </c>
      <c r="E5" s="706"/>
      <c r="F5" s="704">
        <v>12</v>
      </c>
      <c r="G5" s="705"/>
      <c r="H5" s="706"/>
      <c r="I5" s="644">
        <v>1</v>
      </c>
      <c r="J5" s="645">
        <f aca="true" t="shared" si="2" ref="J5:J29">+I5</f>
        <v>1</v>
      </c>
      <c r="K5" s="644">
        <v>840</v>
      </c>
      <c r="L5" s="646">
        <f aca="true" t="shared" si="3" ref="L5:L29">+K5</f>
        <v>840</v>
      </c>
      <c r="N5" s="644">
        <v>0</v>
      </c>
      <c r="O5" s="645">
        <v>0</v>
      </c>
      <c r="P5" s="644">
        <v>0</v>
      </c>
      <c r="Q5" s="646">
        <v>0</v>
      </c>
    </row>
    <row r="6" spans="1:17" ht="24" customHeight="1">
      <c r="A6" s="168" t="s">
        <v>1429</v>
      </c>
      <c r="B6" s="989" t="s">
        <v>233</v>
      </c>
      <c r="C6" s="698">
        <v>2</v>
      </c>
      <c r="D6" s="699">
        <v>1</v>
      </c>
      <c r="E6" s="700"/>
      <c r="F6" s="698">
        <v>32</v>
      </c>
      <c r="G6" s="699">
        <v>1</v>
      </c>
      <c r="H6" s="700">
        <v>3</v>
      </c>
      <c r="I6" s="647">
        <v>1</v>
      </c>
      <c r="J6" s="648">
        <f t="shared" si="2"/>
        <v>1</v>
      </c>
      <c r="K6" s="647">
        <v>252314</v>
      </c>
      <c r="L6" s="649">
        <f>+K6</f>
        <v>252314</v>
      </c>
      <c r="N6" s="647">
        <v>37</v>
      </c>
      <c r="O6" s="648">
        <v>37</v>
      </c>
      <c r="P6" s="647">
        <v>141394</v>
      </c>
      <c r="Q6" s="649">
        <v>141394</v>
      </c>
    </row>
    <row r="7" spans="1:17" ht="24" customHeight="1">
      <c r="A7" s="168" t="s">
        <v>1429</v>
      </c>
      <c r="B7" s="989" t="s">
        <v>234</v>
      </c>
      <c r="C7" s="704">
        <v>1</v>
      </c>
      <c r="D7" s="705">
        <v>1</v>
      </c>
      <c r="E7" s="706"/>
      <c r="F7" s="704">
        <v>5</v>
      </c>
      <c r="G7" s="705"/>
      <c r="H7" s="706">
        <v>1</v>
      </c>
      <c r="I7" s="650">
        <v>1</v>
      </c>
      <c r="J7" s="651">
        <f t="shared" si="2"/>
        <v>1</v>
      </c>
      <c r="K7" s="650">
        <v>19618</v>
      </c>
      <c r="L7" s="652">
        <f t="shared" si="3"/>
        <v>19618</v>
      </c>
      <c r="N7" s="650">
        <v>0</v>
      </c>
      <c r="O7" s="651">
        <v>0</v>
      </c>
      <c r="P7" s="650">
        <v>0</v>
      </c>
      <c r="Q7" s="652">
        <v>0</v>
      </c>
    </row>
    <row r="8" spans="1:17" ht="24" customHeight="1">
      <c r="A8" s="168" t="s">
        <v>1429</v>
      </c>
      <c r="B8" s="989" t="s">
        <v>1554</v>
      </c>
      <c r="C8" s="704">
        <v>1</v>
      </c>
      <c r="D8" s="705">
        <v>1</v>
      </c>
      <c r="E8" s="706"/>
      <c r="F8" s="704">
        <v>4</v>
      </c>
      <c r="G8" s="705">
        <v>1</v>
      </c>
      <c r="H8" s="706"/>
      <c r="I8" s="644">
        <v>1</v>
      </c>
      <c r="J8" s="645">
        <f t="shared" si="2"/>
        <v>1</v>
      </c>
      <c r="K8" s="644">
        <v>25400</v>
      </c>
      <c r="L8" s="646">
        <f t="shared" si="3"/>
        <v>25400</v>
      </c>
      <c r="N8" s="644">
        <v>1</v>
      </c>
      <c r="O8" s="645">
        <v>1</v>
      </c>
      <c r="P8" s="644">
        <v>22100</v>
      </c>
      <c r="Q8" s="646">
        <v>22100</v>
      </c>
    </row>
    <row r="9" spans="1:17" ht="24" customHeight="1">
      <c r="A9" s="168" t="s">
        <v>1429</v>
      </c>
      <c r="B9" s="989" t="s">
        <v>235</v>
      </c>
      <c r="C9" s="701">
        <v>0</v>
      </c>
      <c r="D9" s="702"/>
      <c r="E9" s="703"/>
      <c r="F9" s="701">
        <v>20</v>
      </c>
      <c r="G9" s="702"/>
      <c r="H9" s="703">
        <v>2</v>
      </c>
      <c r="I9" s="647">
        <v>2</v>
      </c>
      <c r="J9" s="648">
        <f t="shared" si="2"/>
        <v>2</v>
      </c>
      <c r="K9" s="647">
        <v>275503</v>
      </c>
      <c r="L9" s="649">
        <f t="shared" si="3"/>
        <v>275503</v>
      </c>
      <c r="N9" s="647">
        <v>34</v>
      </c>
      <c r="O9" s="648">
        <v>34</v>
      </c>
      <c r="P9" s="647">
        <v>110037</v>
      </c>
      <c r="Q9" s="649">
        <v>110037</v>
      </c>
    </row>
    <row r="10" spans="1:17" ht="24" customHeight="1">
      <c r="A10" s="168" t="s">
        <v>1429</v>
      </c>
      <c r="B10" s="989" t="s">
        <v>236</v>
      </c>
      <c r="C10" s="698">
        <v>0</v>
      </c>
      <c r="D10" s="699"/>
      <c r="E10" s="700"/>
      <c r="F10" s="698">
        <v>2</v>
      </c>
      <c r="G10" s="699"/>
      <c r="H10" s="700"/>
      <c r="I10" s="653">
        <v>0</v>
      </c>
      <c r="J10" s="654">
        <f t="shared" si="2"/>
        <v>0</v>
      </c>
      <c r="K10" s="653">
        <v>0</v>
      </c>
      <c r="L10" s="655">
        <f t="shared" si="3"/>
        <v>0</v>
      </c>
      <c r="N10" s="653">
        <v>0</v>
      </c>
      <c r="O10" s="654">
        <v>0</v>
      </c>
      <c r="P10" s="653">
        <v>0</v>
      </c>
      <c r="Q10" s="655">
        <v>0</v>
      </c>
    </row>
    <row r="11" spans="1:17" ht="24" customHeight="1">
      <c r="A11" s="168" t="s">
        <v>1429</v>
      </c>
      <c r="B11" s="989" t="s">
        <v>237</v>
      </c>
      <c r="C11" s="698">
        <v>1</v>
      </c>
      <c r="D11" s="699">
        <v>1</v>
      </c>
      <c r="E11" s="700"/>
      <c r="F11" s="698">
        <v>17</v>
      </c>
      <c r="G11" s="699">
        <v>1</v>
      </c>
      <c r="H11" s="700">
        <v>7</v>
      </c>
      <c r="I11" s="644">
        <v>3</v>
      </c>
      <c r="J11" s="645">
        <f t="shared" si="2"/>
        <v>3</v>
      </c>
      <c r="K11" s="644">
        <v>194116</v>
      </c>
      <c r="L11" s="646">
        <f t="shared" si="3"/>
        <v>194116</v>
      </c>
      <c r="N11" s="644">
        <v>7</v>
      </c>
      <c r="O11" s="645">
        <v>7</v>
      </c>
      <c r="P11" s="644">
        <v>8441</v>
      </c>
      <c r="Q11" s="646">
        <v>8441</v>
      </c>
    </row>
    <row r="12" spans="1:17" ht="24" customHeight="1">
      <c r="A12" s="168" t="s">
        <v>1429</v>
      </c>
      <c r="B12" s="989" t="s">
        <v>238</v>
      </c>
      <c r="C12" s="704">
        <v>0</v>
      </c>
      <c r="D12" s="705"/>
      <c r="E12" s="706"/>
      <c r="F12" s="704">
        <v>2</v>
      </c>
      <c r="G12" s="705"/>
      <c r="H12" s="706"/>
      <c r="I12" s="653">
        <v>0</v>
      </c>
      <c r="J12" s="654">
        <f t="shared" si="2"/>
        <v>0</v>
      </c>
      <c r="K12" s="653">
        <v>0</v>
      </c>
      <c r="L12" s="655">
        <f t="shared" si="3"/>
        <v>0</v>
      </c>
      <c r="N12" s="653">
        <v>0</v>
      </c>
      <c r="O12" s="654">
        <v>0</v>
      </c>
      <c r="P12" s="653">
        <v>0</v>
      </c>
      <c r="Q12" s="655">
        <v>0</v>
      </c>
    </row>
    <row r="13" spans="1:17" ht="24" customHeight="1">
      <c r="A13" s="168" t="s">
        <v>1429</v>
      </c>
      <c r="B13" s="989" t="s">
        <v>239</v>
      </c>
      <c r="C13" s="704">
        <v>1</v>
      </c>
      <c r="D13" s="705"/>
      <c r="E13" s="706"/>
      <c r="F13" s="704">
        <v>0</v>
      </c>
      <c r="G13" s="705"/>
      <c r="H13" s="706"/>
      <c r="I13" s="656">
        <v>1</v>
      </c>
      <c r="J13" s="657">
        <f t="shared" si="2"/>
        <v>1</v>
      </c>
      <c r="K13" s="656">
        <v>105</v>
      </c>
      <c r="L13" s="658">
        <f t="shared" si="3"/>
        <v>105</v>
      </c>
      <c r="N13" s="656">
        <v>0</v>
      </c>
      <c r="O13" s="657">
        <v>0</v>
      </c>
      <c r="P13" s="656">
        <v>0</v>
      </c>
      <c r="Q13" s="658">
        <v>0</v>
      </c>
    </row>
    <row r="14" spans="1:17" ht="24" customHeight="1">
      <c r="A14" s="168" t="s">
        <v>1429</v>
      </c>
      <c r="B14" s="989" t="s">
        <v>240</v>
      </c>
      <c r="C14" s="698">
        <v>1</v>
      </c>
      <c r="D14" s="699">
        <v>1</v>
      </c>
      <c r="E14" s="700"/>
      <c r="F14" s="698">
        <v>29</v>
      </c>
      <c r="G14" s="699">
        <v>0</v>
      </c>
      <c r="H14" s="700">
        <v>8</v>
      </c>
      <c r="I14" s="647">
        <v>2</v>
      </c>
      <c r="J14" s="648">
        <f t="shared" si="2"/>
        <v>2</v>
      </c>
      <c r="K14" s="647">
        <v>1546</v>
      </c>
      <c r="L14" s="649">
        <f t="shared" si="3"/>
        <v>1546</v>
      </c>
      <c r="N14" s="647">
        <v>0</v>
      </c>
      <c r="O14" s="648">
        <v>0</v>
      </c>
      <c r="P14" s="647">
        <v>0</v>
      </c>
      <c r="Q14" s="649">
        <v>0</v>
      </c>
    </row>
    <row r="15" spans="1:17" ht="24" customHeight="1">
      <c r="A15" s="168" t="s">
        <v>1429</v>
      </c>
      <c r="B15" s="989" t="s">
        <v>241</v>
      </c>
      <c r="C15" s="698">
        <v>1</v>
      </c>
      <c r="D15" s="699">
        <v>1</v>
      </c>
      <c r="E15" s="700"/>
      <c r="F15" s="698">
        <v>7</v>
      </c>
      <c r="G15" s="699"/>
      <c r="H15" s="700"/>
      <c r="I15" s="653">
        <v>0</v>
      </c>
      <c r="J15" s="654">
        <f t="shared" si="2"/>
        <v>0</v>
      </c>
      <c r="K15" s="653">
        <v>0</v>
      </c>
      <c r="L15" s="655">
        <f t="shared" si="3"/>
        <v>0</v>
      </c>
      <c r="N15" s="653">
        <v>0</v>
      </c>
      <c r="O15" s="654">
        <v>0</v>
      </c>
      <c r="P15" s="653">
        <v>0</v>
      </c>
      <c r="Q15" s="655">
        <v>0</v>
      </c>
    </row>
    <row r="16" spans="1:17" ht="24" customHeight="1">
      <c r="A16" s="168" t="s">
        <v>1429</v>
      </c>
      <c r="B16" s="989" t="s">
        <v>242</v>
      </c>
      <c r="C16" s="704">
        <v>4</v>
      </c>
      <c r="D16" s="705">
        <v>4</v>
      </c>
      <c r="E16" s="706"/>
      <c r="F16" s="704">
        <v>24</v>
      </c>
      <c r="G16" s="705">
        <v>6</v>
      </c>
      <c r="H16" s="706">
        <v>11</v>
      </c>
      <c r="I16" s="644">
        <v>2</v>
      </c>
      <c r="J16" s="645">
        <f t="shared" si="2"/>
        <v>2</v>
      </c>
      <c r="K16" s="644">
        <v>22541</v>
      </c>
      <c r="L16" s="646">
        <f t="shared" si="3"/>
        <v>22541</v>
      </c>
      <c r="N16" s="644">
        <v>0</v>
      </c>
      <c r="O16" s="645">
        <v>0</v>
      </c>
      <c r="P16" s="644">
        <v>0</v>
      </c>
      <c r="Q16" s="646">
        <v>0</v>
      </c>
    </row>
    <row r="17" spans="1:17" ht="24" customHeight="1">
      <c r="A17" s="168" t="s">
        <v>1429</v>
      </c>
      <c r="B17" s="990" t="s">
        <v>243</v>
      </c>
      <c r="C17" s="704">
        <v>0</v>
      </c>
      <c r="D17" s="705"/>
      <c r="E17" s="706"/>
      <c r="F17" s="704">
        <v>4</v>
      </c>
      <c r="G17" s="705"/>
      <c r="H17" s="706"/>
      <c r="I17" s="647">
        <v>0</v>
      </c>
      <c r="J17" s="648">
        <f t="shared" si="2"/>
        <v>0</v>
      </c>
      <c r="K17" s="647">
        <v>0</v>
      </c>
      <c r="L17" s="649">
        <f t="shared" si="3"/>
        <v>0</v>
      </c>
      <c r="N17" s="647">
        <v>0</v>
      </c>
      <c r="O17" s="648">
        <v>0</v>
      </c>
      <c r="P17" s="647">
        <v>0</v>
      </c>
      <c r="Q17" s="649">
        <v>0</v>
      </c>
    </row>
    <row r="18" spans="1:17" ht="24" customHeight="1">
      <c r="A18" s="168" t="s">
        <v>1429</v>
      </c>
      <c r="B18" s="989" t="s">
        <v>244</v>
      </c>
      <c r="C18" s="704">
        <v>0</v>
      </c>
      <c r="D18" s="705"/>
      <c r="E18" s="706"/>
      <c r="F18" s="704">
        <v>1</v>
      </c>
      <c r="G18" s="705"/>
      <c r="H18" s="706"/>
      <c r="I18" s="647">
        <v>0</v>
      </c>
      <c r="J18" s="648">
        <f t="shared" si="2"/>
        <v>0</v>
      </c>
      <c r="K18" s="647">
        <v>0</v>
      </c>
      <c r="L18" s="649">
        <f t="shared" si="3"/>
        <v>0</v>
      </c>
      <c r="N18" s="647">
        <v>0</v>
      </c>
      <c r="O18" s="648">
        <v>0</v>
      </c>
      <c r="P18" s="647">
        <v>0</v>
      </c>
      <c r="Q18" s="649">
        <v>0</v>
      </c>
    </row>
    <row r="19" spans="1:17" ht="24" customHeight="1">
      <c r="A19" s="168" t="s">
        <v>1429</v>
      </c>
      <c r="B19" s="989" t="s">
        <v>245</v>
      </c>
      <c r="C19" s="704">
        <v>1</v>
      </c>
      <c r="D19" s="705"/>
      <c r="E19" s="706"/>
      <c r="F19" s="704">
        <v>2</v>
      </c>
      <c r="G19" s="705"/>
      <c r="H19" s="706"/>
      <c r="I19" s="647">
        <v>2</v>
      </c>
      <c r="J19" s="648">
        <f t="shared" si="2"/>
        <v>2</v>
      </c>
      <c r="K19" s="647">
        <v>1400</v>
      </c>
      <c r="L19" s="649">
        <f t="shared" si="3"/>
        <v>1400</v>
      </c>
      <c r="N19" s="647">
        <v>0</v>
      </c>
      <c r="O19" s="648">
        <v>0</v>
      </c>
      <c r="P19" s="647">
        <v>0</v>
      </c>
      <c r="Q19" s="649">
        <v>0</v>
      </c>
    </row>
    <row r="20" spans="1:17" ht="24" customHeight="1">
      <c r="A20" s="168" t="s">
        <v>1429</v>
      </c>
      <c r="B20" s="989" t="s">
        <v>246</v>
      </c>
      <c r="C20" s="704">
        <v>0</v>
      </c>
      <c r="D20" s="705"/>
      <c r="E20" s="706"/>
      <c r="F20" s="704">
        <v>0</v>
      </c>
      <c r="G20" s="705"/>
      <c r="H20" s="706"/>
      <c r="I20" s="656">
        <v>0</v>
      </c>
      <c r="J20" s="657">
        <f t="shared" si="2"/>
        <v>0</v>
      </c>
      <c r="K20" s="656">
        <v>0</v>
      </c>
      <c r="L20" s="658">
        <f t="shared" si="3"/>
        <v>0</v>
      </c>
      <c r="N20" s="656">
        <v>0</v>
      </c>
      <c r="O20" s="657">
        <v>0</v>
      </c>
      <c r="P20" s="656">
        <v>0</v>
      </c>
      <c r="Q20" s="658">
        <v>0</v>
      </c>
    </row>
    <row r="21" spans="1:17" ht="24" customHeight="1">
      <c r="A21" s="168" t="s">
        <v>1429</v>
      </c>
      <c r="B21" s="991" t="s">
        <v>247</v>
      </c>
      <c r="C21" s="710">
        <v>1</v>
      </c>
      <c r="D21" s="711">
        <v>1</v>
      </c>
      <c r="E21" s="712"/>
      <c r="F21" s="710">
        <v>5</v>
      </c>
      <c r="G21" s="711"/>
      <c r="H21" s="712"/>
      <c r="I21" s="647">
        <v>0</v>
      </c>
      <c r="J21" s="648">
        <f t="shared" si="2"/>
        <v>0</v>
      </c>
      <c r="K21" s="647">
        <v>0</v>
      </c>
      <c r="L21" s="649">
        <f t="shared" si="3"/>
        <v>0</v>
      </c>
      <c r="N21" s="647">
        <v>0</v>
      </c>
      <c r="O21" s="648">
        <v>0</v>
      </c>
      <c r="P21" s="647">
        <v>0</v>
      </c>
      <c r="Q21" s="649">
        <v>0</v>
      </c>
    </row>
    <row r="22" spans="1:17" ht="24" customHeight="1">
      <c r="A22" s="168" t="s">
        <v>1429</v>
      </c>
      <c r="B22" s="992" t="s">
        <v>248</v>
      </c>
      <c r="C22" s="707">
        <v>1</v>
      </c>
      <c r="D22" s="708">
        <v>1</v>
      </c>
      <c r="E22" s="709"/>
      <c r="F22" s="707">
        <v>27</v>
      </c>
      <c r="G22" s="708">
        <v>2</v>
      </c>
      <c r="H22" s="709">
        <v>10</v>
      </c>
      <c r="I22" s="653">
        <v>1</v>
      </c>
      <c r="J22" s="654">
        <f t="shared" si="2"/>
        <v>1</v>
      </c>
      <c r="K22" s="653">
        <v>368671</v>
      </c>
      <c r="L22" s="655">
        <f t="shared" si="3"/>
        <v>368671</v>
      </c>
      <c r="N22" s="653">
        <v>0</v>
      </c>
      <c r="O22" s="654">
        <v>0</v>
      </c>
      <c r="P22" s="653">
        <v>0</v>
      </c>
      <c r="Q22" s="655">
        <v>0</v>
      </c>
    </row>
    <row r="23" spans="1:17" ht="24" customHeight="1">
      <c r="A23" s="168" t="s">
        <v>1429</v>
      </c>
      <c r="B23" s="992" t="s">
        <v>249</v>
      </c>
      <c r="C23" s="707">
        <v>1</v>
      </c>
      <c r="D23" s="708">
        <v>1</v>
      </c>
      <c r="E23" s="709"/>
      <c r="F23" s="707">
        <v>16</v>
      </c>
      <c r="G23" s="708">
        <v>3</v>
      </c>
      <c r="H23" s="709">
        <v>11</v>
      </c>
      <c r="I23" s="644">
        <v>24</v>
      </c>
      <c r="J23" s="645">
        <f t="shared" si="2"/>
        <v>24</v>
      </c>
      <c r="K23" s="644">
        <v>151833</v>
      </c>
      <c r="L23" s="646">
        <f t="shared" si="3"/>
        <v>151833</v>
      </c>
      <c r="N23" s="644">
        <v>0</v>
      </c>
      <c r="O23" s="645">
        <v>0</v>
      </c>
      <c r="P23" s="644">
        <v>0</v>
      </c>
      <c r="Q23" s="646">
        <v>0</v>
      </c>
    </row>
    <row r="24" spans="1:17" ht="24" customHeight="1">
      <c r="A24" s="168" t="s">
        <v>1429</v>
      </c>
      <c r="B24" s="991" t="s">
        <v>250</v>
      </c>
      <c r="C24" s="695">
        <v>1</v>
      </c>
      <c r="D24" s="696">
        <v>1</v>
      </c>
      <c r="E24" s="697"/>
      <c r="F24" s="695">
        <v>8</v>
      </c>
      <c r="G24" s="696">
        <v>1</v>
      </c>
      <c r="H24" s="697">
        <v>6</v>
      </c>
      <c r="I24" s="647">
        <v>0</v>
      </c>
      <c r="J24" s="648">
        <f t="shared" si="2"/>
        <v>0</v>
      </c>
      <c r="K24" s="647">
        <v>0</v>
      </c>
      <c r="L24" s="649">
        <f t="shared" si="3"/>
        <v>0</v>
      </c>
      <c r="N24" s="647">
        <v>0</v>
      </c>
      <c r="O24" s="648">
        <v>0</v>
      </c>
      <c r="P24" s="647">
        <v>0</v>
      </c>
      <c r="Q24" s="649">
        <v>0</v>
      </c>
    </row>
    <row r="25" spans="1:17" ht="24" customHeight="1">
      <c r="A25" s="168" t="s">
        <v>1429</v>
      </c>
      <c r="B25" s="989" t="s">
        <v>251</v>
      </c>
      <c r="C25" s="698">
        <v>1</v>
      </c>
      <c r="D25" s="699">
        <v>1</v>
      </c>
      <c r="E25" s="700"/>
      <c r="F25" s="698">
        <v>1</v>
      </c>
      <c r="G25" s="699"/>
      <c r="H25" s="700">
        <v>0</v>
      </c>
      <c r="I25" s="647">
        <v>1</v>
      </c>
      <c r="J25" s="648">
        <f t="shared" si="2"/>
        <v>1</v>
      </c>
      <c r="K25" s="647">
        <v>8000</v>
      </c>
      <c r="L25" s="649">
        <f t="shared" si="3"/>
        <v>8000</v>
      </c>
      <c r="N25" s="647">
        <v>1</v>
      </c>
      <c r="O25" s="648">
        <v>1</v>
      </c>
      <c r="P25" s="647">
        <v>8000</v>
      </c>
      <c r="Q25" s="649">
        <v>8000</v>
      </c>
    </row>
    <row r="26" spans="1:17" ht="24" customHeight="1">
      <c r="A26" s="168" t="s">
        <v>1429</v>
      </c>
      <c r="B26" s="989" t="s">
        <v>252</v>
      </c>
      <c r="C26" s="698">
        <v>1</v>
      </c>
      <c r="D26" s="699">
        <v>1</v>
      </c>
      <c r="E26" s="700"/>
      <c r="F26" s="698">
        <v>8</v>
      </c>
      <c r="G26" s="699">
        <v>7</v>
      </c>
      <c r="H26" s="700">
        <v>0</v>
      </c>
      <c r="I26" s="647">
        <v>2</v>
      </c>
      <c r="J26" s="648">
        <f t="shared" si="2"/>
        <v>2</v>
      </c>
      <c r="K26" s="647">
        <v>329561</v>
      </c>
      <c r="L26" s="649">
        <f t="shared" si="3"/>
        <v>329561</v>
      </c>
      <c r="N26" s="647">
        <v>75</v>
      </c>
      <c r="O26" s="648">
        <v>75</v>
      </c>
      <c r="P26" s="647">
        <v>86786</v>
      </c>
      <c r="Q26" s="649">
        <v>86786</v>
      </c>
    </row>
    <row r="27" spans="1:17" ht="24" customHeight="1">
      <c r="A27" s="168" t="s">
        <v>1429</v>
      </c>
      <c r="B27" s="994" t="s">
        <v>253</v>
      </c>
      <c r="C27" s="736" t="s">
        <v>614</v>
      </c>
      <c r="D27" s="699"/>
      <c r="E27" s="700"/>
      <c r="F27" s="698"/>
      <c r="G27" s="699"/>
      <c r="H27" s="700"/>
      <c r="I27" s="656">
        <v>1</v>
      </c>
      <c r="J27" s="657">
        <f t="shared" si="2"/>
        <v>1</v>
      </c>
      <c r="K27" s="656">
        <v>515931</v>
      </c>
      <c r="L27" s="658">
        <f t="shared" si="3"/>
        <v>515931</v>
      </c>
      <c r="N27" s="656">
        <v>52</v>
      </c>
      <c r="O27" s="657">
        <v>52</v>
      </c>
      <c r="P27" s="656">
        <v>277835</v>
      </c>
      <c r="Q27" s="658">
        <v>277835</v>
      </c>
    </row>
    <row r="28" spans="1:17" ht="24" customHeight="1">
      <c r="A28" s="168" t="s">
        <v>1429</v>
      </c>
      <c r="B28" s="989" t="s">
        <v>254</v>
      </c>
      <c r="C28" s="698">
        <v>2</v>
      </c>
      <c r="D28" s="699">
        <v>1</v>
      </c>
      <c r="E28" s="700"/>
      <c r="F28" s="698">
        <v>39</v>
      </c>
      <c r="G28" s="699"/>
      <c r="H28" s="700">
        <v>9</v>
      </c>
      <c r="I28" s="653">
        <v>3</v>
      </c>
      <c r="J28" s="654">
        <f t="shared" si="2"/>
        <v>3</v>
      </c>
      <c r="K28" s="653">
        <v>1122082</v>
      </c>
      <c r="L28" s="655">
        <f t="shared" si="3"/>
        <v>1122082</v>
      </c>
      <c r="N28" s="653">
        <v>2</v>
      </c>
      <c r="O28" s="654">
        <v>2</v>
      </c>
      <c r="P28" s="653">
        <v>14515</v>
      </c>
      <c r="Q28" s="655">
        <v>14515</v>
      </c>
    </row>
    <row r="29" spans="1:17" ht="27.75" customHeight="1" thickBot="1">
      <c r="A29" s="168" t="s">
        <v>1429</v>
      </c>
      <c r="B29" s="995" t="s">
        <v>255</v>
      </c>
      <c r="C29" s="704">
        <v>1</v>
      </c>
      <c r="D29" s="705">
        <v>1</v>
      </c>
      <c r="E29" s="706"/>
      <c r="F29" s="704">
        <v>3</v>
      </c>
      <c r="G29" s="705">
        <v>2</v>
      </c>
      <c r="H29" s="706"/>
      <c r="I29" s="659">
        <v>1</v>
      </c>
      <c r="J29" s="660">
        <f t="shared" si="2"/>
        <v>1</v>
      </c>
      <c r="K29" s="659">
        <v>5072</v>
      </c>
      <c r="L29" s="661">
        <f t="shared" si="3"/>
        <v>5072</v>
      </c>
      <c r="N29" s="659">
        <v>0</v>
      </c>
      <c r="O29" s="660">
        <v>0</v>
      </c>
      <c r="P29" s="659">
        <v>0</v>
      </c>
      <c r="Q29" s="661">
        <v>0</v>
      </c>
    </row>
    <row r="30" spans="8:17" ht="14.25" thickTop="1">
      <c r="H30" s="662" t="s">
        <v>256</v>
      </c>
      <c r="I30" s="663">
        <f>SUM(I4:I29)</f>
        <v>49</v>
      </c>
      <c r="J30" s="664">
        <f>+I30</f>
        <v>49</v>
      </c>
      <c r="K30" s="663">
        <f>SUM(K4:K29)</f>
        <v>3294533</v>
      </c>
      <c r="L30" s="664">
        <f>+K30</f>
        <v>3294533</v>
      </c>
      <c r="N30" s="663">
        <f>SUM(N4:N29)</f>
        <v>209</v>
      </c>
      <c r="O30" s="664">
        <f>+N30</f>
        <v>209</v>
      </c>
      <c r="P30" s="663">
        <f>SUM(P4:P29)</f>
        <v>669108</v>
      </c>
      <c r="Q30" s="664">
        <f>+P30</f>
        <v>669108</v>
      </c>
    </row>
  </sheetData>
  <mergeCells count="1">
    <mergeCell ref="R2:S2"/>
  </mergeCells>
  <printOptions/>
  <pageMargins left="0.75" right="0.75" top="1" bottom="1" header="0.512" footer="0.512"/>
  <pageSetup horizontalDpi="600" verticalDpi="600" orientation="landscape" paperSize="9" scale="70" r:id="rId1"/>
</worksheet>
</file>

<file path=xl/worksheets/sheet37.xml><?xml version="1.0" encoding="utf-8"?>
<worksheet xmlns="http://schemas.openxmlformats.org/spreadsheetml/2006/main" xmlns:r="http://schemas.openxmlformats.org/officeDocument/2006/relationships">
  <dimension ref="A1:S38"/>
  <sheetViews>
    <sheetView view="pageBreakPreview" zoomScale="75" zoomScaleSheetLayoutView="75" workbookViewId="0" topLeftCell="A1">
      <selection activeCell="K4" sqref="K4:L4"/>
    </sheetView>
  </sheetViews>
  <sheetFormatPr defaultColWidth="9.00390625" defaultRowHeight="13.5"/>
  <cols>
    <col min="1" max="1" width="7.25390625" style="1" customWidth="1"/>
    <col min="2" max="2" width="26.25390625" style="1000"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2" width="12.50390625" style="1" customWidth="1"/>
    <col min="13" max="13" width="8.625" style="1" bestFit="1" customWidth="1"/>
    <col min="14" max="15" width="9.00390625" style="1" customWidth="1"/>
    <col min="16" max="16" width="10.75390625" style="1" customWidth="1"/>
    <col min="17" max="17" width="10.875" style="1" customWidth="1"/>
    <col min="18" max="18" width="5.625" style="1" customWidth="1"/>
    <col min="19" max="19" width="5.50390625" style="1" customWidth="1"/>
    <col min="20" max="16384" width="9.00390625" style="1" customWidth="1"/>
  </cols>
  <sheetData>
    <row r="1" spans="2:19" ht="14.25" thickBot="1">
      <c r="B1" s="127">
        <f>COUNTA(B5:B38)</f>
        <v>34</v>
      </c>
      <c r="C1" s="674">
        <f>SUM(C5:C38)</f>
        <v>43</v>
      </c>
      <c r="D1" s="674">
        <f aca="true" t="shared" si="0" ref="D1:S1">SUM(D5:D38)</f>
        <v>28</v>
      </c>
      <c r="E1" s="674">
        <f t="shared" si="0"/>
        <v>7</v>
      </c>
      <c r="F1" s="674">
        <f t="shared" si="0"/>
        <v>515</v>
      </c>
      <c r="G1" s="674">
        <f t="shared" si="0"/>
        <v>20</v>
      </c>
      <c r="H1" s="674">
        <f t="shared" si="0"/>
        <v>64</v>
      </c>
      <c r="I1" s="674">
        <f t="shared" si="0"/>
        <v>165</v>
      </c>
      <c r="J1" s="674">
        <f t="shared" si="0"/>
        <v>165</v>
      </c>
      <c r="K1" s="674">
        <f t="shared" si="0"/>
        <v>6343163.103</v>
      </c>
      <c r="L1" s="674">
        <f>SUM(L5:L38)</f>
        <v>6343163.103</v>
      </c>
      <c r="M1" s="674" t="str">
        <f>M5</f>
        <v>把握</v>
      </c>
      <c r="N1" s="674">
        <f t="shared" si="0"/>
        <v>487</v>
      </c>
      <c r="O1" s="674">
        <f t="shared" si="0"/>
        <v>396</v>
      </c>
      <c r="P1" s="674">
        <f t="shared" si="0"/>
        <v>1353059.508</v>
      </c>
      <c r="Q1" s="674">
        <f t="shared" si="0"/>
        <v>883029.1609999998</v>
      </c>
      <c r="R1" s="674">
        <f t="shared" si="0"/>
        <v>0</v>
      </c>
      <c r="S1" s="674">
        <f t="shared" si="0"/>
        <v>0</v>
      </c>
    </row>
    <row r="2" spans="2:19" ht="24" customHeight="1">
      <c r="B2" s="1117" t="s">
        <v>1806</v>
      </c>
      <c r="C2" s="1118"/>
      <c r="D2" s="1118"/>
      <c r="E2" s="1118"/>
      <c r="F2" s="1118"/>
      <c r="G2" s="1118"/>
      <c r="H2" s="1119"/>
      <c r="I2" s="1117" t="s">
        <v>1868</v>
      </c>
      <c r="J2" s="1118"/>
      <c r="K2" s="1118"/>
      <c r="L2" s="1118"/>
      <c r="M2" s="1118"/>
      <c r="N2" s="1118"/>
      <c r="O2" s="1118"/>
      <c r="P2" s="1118"/>
      <c r="Q2" s="1119"/>
      <c r="R2" s="3"/>
      <c r="S2" s="4"/>
    </row>
    <row r="3" spans="1:19" ht="24" customHeight="1" hidden="1" thickBot="1">
      <c r="A3" s="5"/>
      <c r="B3" s="903"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90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895</v>
      </c>
      <c r="Q4" s="13" t="s">
        <v>896</v>
      </c>
      <c r="R4" s="17" t="s">
        <v>1866</v>
      </c>
      <c r="S4" s="41" t="s">
        <v>610</v>
      </c>
    </row>
    <row r="5" spans="1:19" ht="36.75" customHeight="1" thickBot="1">
      <c r="A5" s="29" t="s">
        <v>1430</v>
      </c>
      <c r="B5" s="996" t="s">
        <v>2100</v>
      </c>
      <c r="C5" s="23">
        <v>2</v>
      </c>
      <c r="D5" s="23">
        <v>1</v>
      </c>
      <c r="E5" s="23">
        <v>1</v>
      </c>
      <c r="F5" s="23">
        <v>9</v>
      </c>
      <c r="G5" s="23">
        <v>0</v>
      </c>
      <c r="H5" s="23">
        <v>4</v>
      </c>
      <c r="I5" s="23">
        <v>4</v>
      </c>
      <c r="J5" s="23">
        <v>4</v>
      </c>
      <c r="K5" s="99">
        <v>13067.5</v>
      </c>
      <c r="L5" s="99">
        <v>13067.5</v>
      </c>
      <c r="M5" s="236" t="s">
        <v>620</v>
      </c>
      <c r="N5" s="23">
        <v>0</v>
      </c>
      <c r="O5" s="23">
        <v>0</v>
      </c>
      <c r="P5" s="23">
        <v>0</v>
      </c>
      <c r="Q5" s="23">
        <v>0</v>
      </c>
      <c r="R5" s="733"/>
      <c r="S5" s="733"/>
    </row>
    <row r="6" spans="1:19" ht="36.75" customHeight="1">
      <c r="A6" s="29" t="s">
        <v>1430</v>
      </c>
      <c r="B6" s="996" t="s">
        <v>462</v>
      </c>
      <c r="C6" s="29">
        <v>2</v>
      </c>
      <c r="D6" s="29">
        <v>2</v>
      </c>
      <c r="E6" s="29">
        <v>0</v>
      </c>
      <c r="F6" s="29">
        <v>12</v>
      </c>
      <c r="G6" s="29">
        <v>2</v>
      </c>
      <c r="H6" s="29">
        <v>0</v>
      </c>
      <c r="I6" s="29">
        <v>2</v>
      </c>
      <c r="J6" s="29">
        <v>2</v>
      </c>
      <c r="K6" s="99">
        <v>208874</v>
      </c>
      <c r="L6" s="99">
        <v>208874</v>
      </c>
      <c r="M6" s="236" t="s">
        <v>620</v>
      </c>
      <c r="N6" s="29">
        <v>9</v>
      </c>
      <c r="O6" s="29">
        <v>8</v>
      </c>
      <c r="P6" s="23">
        <v>37978.331</v>
      </c>
      <c r="Q6" s="23">
        <v>4267.234</v>
      </c>
      <c r="R6" s="236" t="s">
        <v>72</v>
      </c>
      <c r="S6" s="236" t="s">
        <v>72</v>
      </c>
    </row>
    <row r="7" spans="1:19" ht="36.75" customHeight="1">
      <c r="A7" s="29" t="s">
        <v>1430</v>
      </c>
      <c r="B7" s="996" t="s">
        <v>1431</v>
      </c>
      <c r="C7" s="29">
        <v>1</v>
      </c>
      <c r="D7" s="29">
        <v>1</v>
      </c>
      <c r="E7" s="29">
        <v>0</v>
      </c>
      <c r="F7" s="29">
        <v>2</v>
      </c>
      <c r="G7" s="29">
        <v>1</v>
      </c>
      <c r="H7" s="29">
        <v>0</v>
      </c>
      <c r="I7" s="29">
        <v>6</v>
      </c>
      <c r="J7" s="29">
        <v>6</v>
      </c>
      <c r="K7" s="99">
        <v>57575</v>
      </c>
      <c r="L7" s="99">
        <v>57575</v>
      </c>
      <c r="M7" s="236" t="s">
        <v>620</v>
      </c>
      <c r="N7" s="29">
        <v>16</v>
      </c>
      <c r="O7" s="29">
        <v>9</v>
      </c>
      <c r="P7" s="23">
        <v>12105.6</v>
      </c>
      <c r="Q7" s="23">
        <v>2235</v>
      </c>
      <c r="R7" s="236" t="s">
        <v>72</v>
      </c>
      <c r="S7" s="236" t="s">
        <v>72</v>
      </c>
    </row>
    <row r="8" spans="1:19" ht="36.75" customHeight="1">
      <c r="A8" s="29" t="s">
        <v>1430</v>
      </c>
      <c r="B8" s="996" t="s">
        <v>1432</v>
      </c>
      <c r="C8" s="29">
        <v>1</v>
      </c>
      <c r="D8" s="29">
        <v>1</v>
      </c>
      <c r="E8" s="29">
        <v>0</v>
      </c>
      <c r="F8" s="29">
        <v>18</v>
      </c>
      <c r="G8" s="29">
        <v>1</v>
      </c>
      <c r="H8" s="29">
        <v>0</v>
      </c>
      <c r="I8" s="29">
        <v>3</v>
      </c>
      <c r="J8" s="29">
        <v>3</v>
      </c>
      <c r="K8" s="99">
        <v>544651</v>
      </c>
      <c r="L8" s="99">
        <v>544651</v>
      </c>
      <c r="M8" s="236" t="s">
        <v>620</v>
      </c>
      <c r="N8" s="29">
        <v>39</v>
      </c>
      <c r="O8" s="29">
        <v>37</v>
      </c>
      <c r="P8" s="23">
        <v>95922.39</v>
      </c>
      <c r="Q8" s="23">
        <v>56018.19</v>
      </c>
      <c r="R8" s="236" t="s">
        <v>72</v>
      </c>
      <c r="S8" s="236" t="s">
        <v>72</v>
      </c>
    </row>
    <row r="9" spans="1:19" ht="36.75" customHeight="1">
      <c r="A9" s="29" t="s">
        <v>1430</v>
      </c>
      <c r="B9" s="997" t="s">
        <v>2101</v>
      </c>
      <c r="C9" s="29">
        <v>0</v>
      </c>
      <c r="D9" s="29">
        <v>0</v>
      </c>
      <c r="E9" s="29">
        <v>0</v>
      </c>
      <c r="F9" s="29">
        <v>4</v>
      </c>
      <c r="G9" s="29">
        <v>0</v>
      </c>
      <c r="H9" s="29">
        <v>2</v>
      </c>
      <c r="I9" s="29">
        <v>3</v>
      </c>
      <c r="J9" s="29">
        <v>3</v>
      </c>
      <c r="K9" s="99">
        <v>28305.5</v>
      </c>
      <c r="L9" s="99">
        <v>28305.5</v>
      </c>
      <c r="M9" s="236" t="s">
        <v>620</v>
      </c>
      <c r="N9" s="29">
        <v>1</v>
      </c>
      <c r="O9" s="29">
        <v>1</v>
      </c>
      <c r="P9" s="23">
        <v>5670</v>
      </c>
      <c r="Q9" s="23">
        <v>5670</v>
      </c>
      <c r="R9" s="236" t="s">
        <v>2102</v>
      </c>
      <c r="S9" s="236" t="s">
        <v>2102</v>
      </c>
    </row>
    <row r="10" spans="1:19" ht="36.75" customHeight="1">
      <c r="A10" s="29" t="s">
        <v>1430</v>
      </c>
      <c r="B10" s="996" t="s">
        <v>1433</v>
      </c>
      <c r="C10" s="29">
        <v>0</v>
      </c>
      <c r="D10" s="29">
        <v>0</v>
      </c>
      <c r="E10" s="29">
        <v>0</v>
      </c>
      <c r="F10" s="29">
        <v>1</v>
      </c>
      <c r="G10" s="29">
        <v>0</v>
      </c>
      <c r="H10" s="29">
        <v>0</v>
      </c>
      <c r="I10" s="29">
        <v>0</v>
      </c>
      <c r="J10" s="29">
        <v>0</v>
      </c>
      <c r="K10" s="99">
        <v>0</v>
      </c>
      <c r="L10" s="99">
        <v>0</v>
      </c>
      <c r="M10" s="236" t="s">
        <v>620</v>
      </c>
      <c r="N10" s="147">
        <v>0</v>
      </c>
      <c r="O10" s="147">
        <v>0</v>
      </c>
      <c r="P10" s="23">
        <v>0</v>
      </c>
      <c r="Q10" s="23">
        <v>0</v>
      </c>
      <c r="R10" s="236" t="s">
        <v>2102</v>
      </c>
      <c r="S10" s="236" t="s">
        <v>2102</v>
      </c>
    </row>
    <row r="11" spans="1:19" ht="36.75" customHeight="1">
      <c r="A11" s="29" t="s">
        <v>1430</v>
      </c>
      <c r="B11" s="996" t="s">
        <v>1434</v>
      </c>
      <c r="C11" s="29">
        <v>1</v>
      </c>
      <c r="D11" s="29">
        <v>1</v>
      </c>
      <c r="E11" s="29">
        <v>0</v>
      </c>
      <c r="F11" s="29">
        <v>14</v>
      </c>
      <c r="G11" s="29">
        <v>3</v>
      </c>
      <c r="H11" s="29">
        <v>1</v>
      </c>
      <c r="I11" s="29">
        <v>0</v>
      </c>
      <c r="J11" s="29">
        <v>0</v>
      </c>
      <c r="K11" s="99">
        <v>0</v>
      </c>
      <c r="L11" s="99">
        <v>0</v>
      </c>
      <c r="M11" s="236" t="s">
        <v>620</v>
      </c>
      <c r="N11" s="147">
        <v>0</v>
      </c>
      <c r="O11" s="147">
        <v>0</v>
      </c>
      <c r="P11" s="23">
        <v>0</v>
      </c>
      <c r="Q11" s="23">
        <v>0</v>
      </c>
      <c r="R11" s="236" t="s">
        <v>2102</v>
      </c>
      <c r="S11" s="236" t="s">
        <v>2102</v>
      </c>
    </row>
    <row r="12" spans="1:19" ht="36.75" customHeight="1">
      <c r="A12" s="29" t="s">
        <v>1430</v>
      </c>
      <c r="B12" s="998" t="s">
        <v>1435</v>
      </c>
      <c r="C12" s="29">
        <v>0</v>
      </c>
      <c r="D12" s="29">
        <v>0</v>
      </c>
      <c r="E12" s="29">
        <v>0</v>
      </c>
      <c r="F12" s="29">
        <v>0</v>
      </c>
      <c r="G12" s="29">
        <v>0</v>
      </c>
      <c r="H12" s="29">
        <v>0</v>
      </c>
      <c r="I12" s="29">
        <v>0</v>
      </c>
      <c r="J12" s="29">
        <v>0</v>
      </c>
      <c r="K12" s="99">
        <v>0</v>
      </c>
      <c r="L12" s="99">
        <v>0</v>
      </c>
      <c r="M12" s="236" t="s">
        <v>620</v>
      </c>
      <c r="N12" s="29">
        <v>0</v>
      </c>
      <c r="O12" s="29">
        <v>0</v>
      </c>
      <c r="P12" s="23">
        <v>0</v>
      </c>
      <c r="Q12" s="23">
        <v>0</v>
      </c>
      <c r="R12" s="236" t="s">
        <v>2102</v>
      </c>
      <c r="S12" s="236" t="s">
        <v>2102</v>
      </c>
    </row>
    <row r="13" spans="1:19" ht="36.75" customHeight="1">
      <c r="A13" s="29" t="s">
        <v>1430</v>
      </c>
      <c r="B13" s="996" t="s">
        <v>1436</v>
      </c>
      <c r="C13" s="29">
        <v>1</v>
      </c>
      <c r="D13" s="29">
        <v>1</v>
      </c>
      <c r="E13" s="29">
        <v>0</v>
      </c>
      <c r="F13" s="29">
        <v>82</v>
      </c>
      <c r="G13" s="29">
        <v>0</v>
      </c>
      <c r="H13" s="29">
        <v>0</v>
      </c>
      <c r="I13" s="29">
        <v>16</v>
      </c>
      <c r="J13" s="29">
        <v>16</v>
      </c>
      <c r="K13" s="99">
        <v>822823.001</v>
      </c>
      <c r="L13" s="99">
        <v>822823.001</v>
      </c>
      <c r="M13" s="236" t="s">
        <v>620</v>
      </c>
      <c r="N13" s="29">
        <v>50</v>
      </c>
      <c r="O13" s="29">
        <v>48</v>
      </c>
      <c r="P13" s="23">
        <v>64341.52</v>
      </c>
      <c r="Q13" s="23">
        <v>13336.72</v>
      </c>
      <c r="R13" s="236" t="s">
        <v>2102</v>
      </c>
      <c r="S13" s="236" t="s">
        <v>2102</v>
      </c>
    </row>
    <row r="14" spans="1:19" ht="36.75" customHeight="1">
      <c r="A14" s="29" t="s">
        <v>1430</v>
      </c>
      <c r="B14" s="996" t="s">
        <v>2103</v>
      </c>
      <c r="C14" s="29">
        <v>0</v>
      </c>
      <c r="D14" s="29">
        <v>0</v>
      </c>
      <c r="E14" s="29">
        <v>0</v>
      </c>
      <c r="F14" s="29">
        <v>0</v>
      </c>
      <c r="G14" s="29">
        <v>0</v>
      </c>
      <c r="H14" s="29">
        <v>0</v>
      </c>
      <c r="I14" s="29">
        <v>1</v>
      </c>
      <c r="J14" s="29">
        <v>1</v>
      </c>
      <c r="K14" s="99">
        <v>176.4</v>
      </c>
      <c r="L14" s="99">
        <v>176.4</v>
      </c>
      <c r="M14" s="236" t="s">
        <v>620</v>
      </c>
      <c r="N14" s="29">
        <v>0</v>
      </c>
      <c r="O14" s="29">
        <v>0</v>
      </c>
      <c r="P14" s="23">
        <v>0</v>
      </c>
      <c r="Q14" s="23">
        <v>0</v>
      </c>
      <c r="R14" s="236" t="s">
        <v>2102</v>
      </c>
      <c r="S14" s="236" t="s">
        <v>2102</v>
      </c>
    </row>
    <row r="15" spans="1:19" ht="36.75" customHeight="1">
      <c r="A15" s="29" t="s">
        <v>1430</v>
      </c>
      <c r="B15" s="999" t="s">
        <v>2104</v>
      </c>
      <c r="C15" s="29">
        <v>2</v>
      </c>
      <c r="D15" s="29">
        <v>1</v>
      </c>
      <c r="E15" s="29">
        <v>0</v>
      </c>
      <c r="F15" s="29">
        <v>63</v>
      </c>
      <c r="G15" s="29">
        <v>1</v>
      </c>
      <c r="H15" s="29">
        <v>1</v>
      </c>
      <c r="I15" s="29">
        <v>4</v>
      </c>
      <c r="J15" s="29">
        <v>4</v>
      </c>
      <c r="K15" s="99">
        <v>53080.534</v>
      </c>
      <c r="L15" s="99">
        <v>53080.534</v>
      </c>
      <c r="M15" s="236" t="s">
        <v>620</v>
      </c>
      <c r="N15" s="29">
        <v>0</v>
      </c>
      <c r="O15" s="29">
        <v>0</v>
      </c>
      <c r="P15" s="23">
        <v>0</v>
      </c>
      <c r="Q15" s="23">
        <v>0</v>
      </c>
      <c r="R15" s="236" t="s">
        <v>2102</v>
      </c>
      <c r="S15" s="236" t="s">
        <v>2102</v>
      </c>
    </row>
    <row r="16" spans="1:19" ht="36.75" customHeight="1">
      <c r="A16" s="29" t="s">
        <v>1430</v>
      </c>
      <c r="B16" s="996" t="s">
        <v>1437</v>
      </c>
      <c r="C16" s="29">
        <v>0</v>
      </c>
      <c r="D16" s="29">
        <v>0</v>
      </c>
      <c r="E16" s="29">
        <v>0</v>
      </c>
      <c r="F16" s="29">
        <v>9</v>
      </c>
      <c r="G16" s="29">
        <v>1</v>
      </c>
      <c r="H16" s="29">
        <v>0</v>
      </c>
      <c r="I16" s="29">
        <v>1</v>
      </c>
      <c r="J16" s="29">
        <v>1</v>
      </c>
      <c r="K16" s="99">
        <v>72208</v>
      </c>
      <c r="L16" s="99">
        <v>72208</v>
      </c>
      <c r="M16" s="236" t="s">
        <v>620</v>
      </c>
      <c r="N16" s="29">
        <v>3</v>
      </c>
      <c r="O16" s="29">
        <v>3</v>
      </c>
      <c r="P16" s="23">
        <v>10734.366</v>
      </c>
      <c r="Q16" s="23">
        <v>10734.366</v>
      </c>
      <c r="R16" s="236" t="s">
        <v>2102</v>
      </c>
      <c r="S16" s="236" t="s">
        <v>2102</v>
      </c>
    </row>
    <row r="17" spans="1:19" ht="36.75" customHeight="1">
      <c r="A17" s="29" t="s">
        <v>1430</v>
      </c>
      <c r="B17" s="996" t="s">
        <v>1438</v>
      </c>
      <c r="C17" s="29">
        <v>1</v>
      </c>
      <c r="D17" s="29">
        <v>0</v>
      </c>
      <c r="E17" s="29">
        <v>0</v>
      </c>
      <c r="F17" s="29">
        <v>9</v>
      </c>
      <c r="G17" s="29">
        <v>0</v>
      </c>
      <c r="H17" s="29">
        <v>0</v>
      </c>
      <c r="I17" s="29">
        <v>6</v>
      </c>
      <c r="J17" s="29">
        <v>6</v>
      </c>
      <c r="K17" s="99">
        <v>149896.885</v>
      </c>
      <c r="L17" s="99">
        <v>149896.885</v>
      </c>
      <c r="M17" s="236" t="s">
        <v>620</v>
      </c>
      <c r="N17" s="29">
        <v>5</v>
      </c>
      <c r="O17" s="29">
        <v>5</v>
      </c>
      <c r="P17" s="23">
        <v>90692.314</v>
      </c>
      <c r="Q17" s="23">
        <v>90692.314</v>
      </c>
      <c r="R17" s="236" t="s">
        <v>2102</v>
      </c>
      <c r="S17" s="236" t="s">
        <v>2102</v>
      </c>
    </row>
    <row r="18" spans="1:19" ht="36.75" customHeight="1">
      <c r="A18" s="29" t="s">
        <v>1430</v>
      </c>
      <c r="B18" s="996" t="s">
        <v>2105</v>
      </c>
      <c r="C18" s="29">
        <v>2</v>
      </c>
      <c r="D18" s="29">
        <v>1</v>
      </c>
      <c r="E18" s="29">
        <v>1</v>
      </c>
      <c r="F18" s="29">
        <v>5</v>
      </c>
      <c r="G18" s="29">
        <v>2</v>
      </c>
      <c r="H18" s="29">
        <v>0</v>
      </c>
      <c r="I18" s="29">
        <v>3</v>
      </c>
      <c r="J18" s="29">
        <v>3</v>
      </c>
      <c r="K18" s="99">
        <v>31407</v>
      </c>
      <c r="L18" s="99">
        <v>31407</v>
      </c>
      <c r="M18" s="236" t="s">
        <v>620</v>
      </c>
      <c r="N18" s="29">
        <v>2</v>
      </c>
      <c r="O18" s="29">
        <v>1</v>
      </c>
      <c r="P18" s="23">
        <v>648.05</v>
      </c>
      <c r="Q18" s="23">
        <v>148.05</v>
      </c>
      <c r="R18" s="236" t="s">
        <v>2102</v>
      </c>
      <c r="S18" s="236" t="s">
        <v>2102</v>
      </c>
    </row>
    <row r="19" spans="1:19" ht="36.75" customHeight="1">
      <c r="A19" s="29" t="s">
        <v>1430</v>
      </c>
      <c r="B19" s="997" t="s">
        <v>2106</v>
      </c>
      <c r="C19" s="29">
        <v>2</v>
      </c>
      <c r="D19" s="29">
        <v>1</v>
      </c>
      <c r="E19" s="29">
        <v>1</v>
      </c>
      <c r="F19" s="29">
        <v>24</v>
      </c>
      <c r="G19" s="29">
        <v>0</v>
      </c>
      <c r="H19" s="29">
        <v>9</v>
      </c>
      <c r="I19" s="29">
        <v>3</v>
      </c>
      <c r="J19" s="29">
        <v>3</v>
      </c>
      <c r="K19" s="99">
        <v>18900</v>
      </c>
      <c r="L19" s="99">
        <v>18900</v>
      </c>
      <c r="M19" s="236" t="s">
        <v>620</v>
      </c>
      <c r="N19" s="29">
        <v>0</v>
      </c>
      <c r="O19" s="29">
        <v>0</v>
      </c>
      <c r="P19" s="23">
        <v>0</v>
      </c>
      <c r="Q19" s="23">
        <v>0</v>
      </c>
      <c r="R19" s="236" t="s">
        <v>1861</v>
      </c>
      <c r="S19" s="236" t="s">
        <v>1861</v>
      </c>
    </row>
    <row r="20" spans="1:19" ht="36.75" customHeight="1">
      <c r="A20" s="29" t="s">
        <v>1430</v>
      </c>
      <c r="B20" s="996" t="s">
        <v>1439</v>
      </c>
      <c r="C20" s="29">
        <v>1</v>
      </c>
      <c r="D20" s="29">
        <v>1</v>
      </c>
      <c r="E20" s="29">
        <v>0</v>
      </c>
      <c r="F20" s="29">
        <v>4</v>
      </c>
      <c r="G20" s="29">
        <v>0</v>
      </c>
      <c r="H20" s="29">
        <v>0</v>
      </c>
      <c r="I20" s="29">
        <v>0</v>
      </c>
      <c r="J20" s="29">
        <v>0</v>
      </c>
      <c r="K20" s="99">
        <v>0</v>
      </c>
      <c r="L20" s="99">
        <v>0</v>
      </c>
      <c r="M20" s="236" t="s">
        <v>620</v>
      </c>
      <c r="N20" s="29">
        <v>0</v>
      </c>
      <c r="O20" s="29">
        <v>0</v>
      </c>
      <c r="P20" s="23">
        <v>0</v>
      </c>
      <c r="Q20" s="23">
        <v>0</v>
      </c>
      <c r="R20" s="236" t="s">
        <v>1861</v>
      </c>
      <c r="S20" s="236" t="s">
        <v>1861</v>
      </c>
    </row>
    <row r="21" spans="1:19" ht="36.75" customHeight="1">
      <c r="A21" s="29" t="s">
        <v>1430</v>
      </c>
      <c r="B21" s="996" t="s">
        <v>1440</v>
      </c>
      <c r="C21" s="29">
        <v>1</v>
      </c>
      <c r="D21" s="29">
        <v>1</v>
      </c>
      <c r="E21" s="29">
        <v>0</v>
      </c>
      <c r="F21" s="29">
        <v>2</v>
      </c>
      <c r="G21" s="29">
        <v>1</v>
      </c>
      <c r="H21" s="29">
        <v>0</v>
      </c>
      <c r="I21" s="29">
        <v>2</v>
      </c>
      <c r="J21" s="29">
        <v>2</v>
      </c>
      <c r="K21" s="99">
        <v>16221</v>
      </c>
      <c r="L21" s="99">
        <v>16221</v>
      </c>
      <c r="M21" s="236" t="s">
        <v>620</v>
      </c>
      <c r="N21" s="29">
        <v>0</v>
      </c>
      <c r="O21" s="29">
        <v>0</v>
      </c>
      <c r="P21" s="23">
        <v>0</v>
      </c>
      <c r="Q21" s="23">
        <v>0</v>
      </c>
      <c r="R21" s="236" t="s">
        <v>1861</v>
      </c>
      <c r="S21" s="236" t="s">
        <v>1861</v>
      </c>
    </row>
    <row r="22" spans="1:19" ht="36.75" customHeight="1">
      <c r="A22" s="29" t="s">
        <v>1430</v>
      </c>
      <c r="B22" s="996" t="s">
        <v>1441</v>
      </c>
      <c r="C22" s="29">
        <v>1</v>
      </c>
      <c r="D22" s="29">
        <v>0</v>
      </c>
      <c r="E22" s="29">
        <v>0</v>
      </c>
      <c r="F22" s="29">
        <v>19</v>
      </c>
      <c r="G22" s="29">
        <v>0</v>
      </c>
      <c r="H22" s="29">
        <v>2</v>
      </c>
      <c r="I22" s="29">
        <v>15</v>
      </c>
      <c r="J22" s="29">
        <v>15</v>
      </c>
      <c r="K22" s="99">
        <v>1350720.039</v>
      </c>
      <c r="L22" s="99">
        <v>1350720.039</v>
      </c>
      <c r="M22" s="236" t="s">
        <v>620</v>
      </c>
      <c r="N22" s="29">
        <v>139</v>
      </c>
      <c r="O22" s="29">
        <v>127</v>
      </c>
      <c r="P22" s="23">
        <v>594520.194</v>
      </c>
      <c r="Q22" s="23">
        <v>538816.644</v>
      </c>
      <c r="R22" s="236" t="s">
        <v>1861</v>
      </c>
      <c r="S22" s="236" t="s">
        <v>1861</v>
      </c>
    </row>
    <row r="23" spans="1:19" ht="36.75" customHeight="1">
      <c r="A23" s="29" t="s">
        <v>1430</v>
      </c>
      <c r="B23" s="996" t="s">
        <v>1442</v>
      </c>
      <c r="C23" s="29">
        <v>1</v>
      </c>
      <c r="D23" s="29">
        <v>0</v>
      </c>
      <c r="E23" s="29">
        <v>0</v>
      </c>
      <c r="F23" s="29">
        <v>2</v>
      </c>
      <c r="G23" s="29">
        <v>0</v>
      </c>
      <c r="H23" s="29">
        <v>0</v>
      </c>
      <c r="I23" s="29">
        <v>0</v>
      </c>
      <c r="J23" s="29">
        <v>0</v>
      </c>
      <c r="K23" s="99">
        <v>0</v>
      </c>
      <c r="L23" s="99">
        <v>0</v>
      </c>
      <c r="M23" s="236" t="s">
        <v>620</v>
      </c>
      <c r="N23" s="29">
        <v>0</v>
      </c>
      <c r="O23" s="29">
        <v>0</v>
      </c>
      <c r="P23" s="23">
        <v>0</v>
      </c>
      <c r="Q23" s="23">
        <v>0</v>
      </c>
      <c r="R23" s="236" t="s">
        <v>1861</v>
      </c>
      <c r="S23" s="236" t="s">
        <v>1861</v>
      </c>
    </row>
    <row r="24" spans="1:19" ht="36.75" customHeight="1">
      <c r="A24" s="29" t="s">
        <v>1430</v>
      </c>
      <c r="B24" s="996" t="s">
        <v>2107</v>
      </c>
      <c r="C24" s="29">
        <v>2</v>
      </c>
      <c r="D24" s="29">
        <v>0</v>
      </c>
      <c r="E24" s="29">
        <v>0</v>
      </c>
      <c r="F24" s="29">
        <v>9</v>
      </c>
      <c r="G24" s="29">
        <v>0</v>
      </c>
      <c r="H24" s="29">
        <v>0</v>
      </c>
      <c r="I24" s="29">
        <v>1</v>
      </c>
      <c r="J24" s="29">
        <v>1</v>
      </c>
      <c r="K24" s="99">
        <v>7200</v>
      </c>
      <c r="L24" s="99">
        <v>7200</v>
      </c>
      <c r="M24" s="236" t="s">
        <v>620</v>
      </c>
      <c r="N24" s="29">
        <v>5</v>
      </c>
      <c r="O24" s="29">
        <v>3</v>
      </c>
      <c r="P24" s="23">
        <v>1453</v>
      </c>
      <c r="Q24" s="23">
        <v>51</v>
      </c>
      <c r="R24" s="236" t="s">
        <v>2091</v>
      </c>
      <c r="S24" s="236" t="s">
        <v>2091</v>
      </c>
    </row>
    <row r="25" spans="1:19" ht="36.75" customHeight="1">
      <c r="A25" s="29" t="s">
        <v>1430</v>
      </c>
      <c r="B25" s="996" t="s">
        <v>1443</v>
      </c>
      <c r="C25" s="29">
        <v>1</v>
      </c>
      <c r="D25" s="29">
        <v>1</v>
      </c>
      <c r="E25" s="29">
        <v>0</v>
      </c>
      <c r="F25" s="29">
        <v>1</v>
      </c>
      <c r="G25" s="29">
        <v>0</v>
      </c>
      <c r="H25" s="29">
        <v>0</v>
      </c>
      <c r="I25" s="29">
        <v>0</v>
      </c>
      <c r="J25" s="147">
        <v>0</v>
      </c>
      <c r="K25" s="99">
        <v>0</v>
      </c>
      <c r="L25" s="99">
        <v>0</v>
      </c>
      <c r="M25" s="236" t="s">
        <v>620</v>
      </c>
      <c r="N25" s="29">
        <v>0</v>
      </c>
      <c r="O25" s="29">
        <v>0</v>
      </c>
      <c r="P25" s="23">
        <v>0</v>
      </c>
      <c r="Q25" s="23">
        <v>0</v>
      </c>
      <c r="R25" s="236" t="s">
        <v>2091</v>
      </c>
      <c r="S25" s="236" t="s">
        <v>2091</v>
      </c>
    </row>
    <row r="26" spans="1:19" ht="36.75" customHeight="1">
      <c r="A26" s="29" t="s">
        <v>1430</v>
      </c>
      <c r="B26" s="996" t="s">
        <v>1444</v>
      </c>
      <c r="C26" s="29">
        <v>1</v>
      </c>
      <c r="D26" s="29">
        <v>1</v>
      </c>
      <c r="E26" s="29">
        <v>0</v>
      </c>
      <c r="F26" s="29">
        <v>2</v>
      </c>
      <c r="G26" s="29">
        <v>0</v>
      </c>
      <c r="H26" s="29">
        <v>0</v>
      </c>
      <c r="I26" s="29">
        <v>2</v>
      </c>
      <c r="J26" s="29">
        <v>2</v>
      </c>
      <c r="K26" s="99">
        <v>26543</v>
      </c>
      <c r="L26" s="99">
        <v>26543</v>
      </c>
      <c r="M26" s="236" t="s">
        <v>620</v>
      </c>
      <c r="N26" s="29">
        <v>4</v>
      </c>
      <c r="O26" s="29">
        <v>4</v>
      </c>
      <c r="P26" s="23">
        <v>2507.063</v>
      </c>
      <c r="Q26" s="23">
        <v>2507.063</v>
      </c>
      <c r="R26" s="236" t="s">
        <v>2091</v>
      </c>
      <c r="S26" s="236" t="s">
        <v>2091</v>
      </c>
    </row>
    <row r="27" spans="1:19" ht="36.75" customHeight="1">
      <c r="A27" s="29" t="s">
        <v>1430</v>
      </c>
      <c r="B27" s="996" t="s">
        <v>1445</v>
      </c>
      <c r="C27" s="29">
        <v>0</v>
      </c>
      <c r="D27" s="29">
        <v>0</v>
      </c>
      <c r="E27" s="29">
        <v>0</v>
      </c>
      <c r="F27" s="29">
        <v>0</v>
      </c>
      <c r="G27" s="29">
        <v>0</v>
      </c>
      <c r="H27" s="29">
        <v>0</v>
      </c>
      <c r="I27" s="29">
        <v>1</v>
      </c>
      <c r="J27" s="29">
        <v>1</v>
      </c>
      <c r="K27" s="99">
        <v>6483.75</v>
      </c>
      <c r="L27" s="99">
        <v>6483.75</v>
      </c>
      <c r="M27" s="236" t="s">
        <v>620</v>
      </c>
      <c r="N27" s="29">
        <v>0</v>
      </c>
      <c r="O27" s="29">
        <v>0</v>
      </c>
      <c r="P27" s="23">
        <v>0</v>
      </c>
      <c r="Q27" s="23">
        <v>0</v>
      </c>
      <c r="R27" s="236" t="s">
        <v>2091</v>
      </c>
      <c r="S27" s="236" t="s">
        <v>2091</v>
      </c>
    </row>
    <row r="28" spans="1:19" ht="36.75" customHeight="1">
      <c r="A28" s="29" t="s">
        <v>1430</v>
      </c>
      <c r="B28" s="996" t="s">
        <v>1446</v>
      </c>
      <c r="C28" s="29">
        <v>1</v>
      </c>
      <c r="D28" s="29">
        <v>0</v>
      </c>
      <c r="E28" s="29">
        <v>1</v>
      </c>
      <c r="F28" s="29">
        <v>12</v>
      </c>
      <c r="G28" s="29">
        <v>0</v>
      </c>
      <c r="H28" s="29">
        <v>0</v>
      </c>
      <c r="I28" s="29">
        <v>1</v>
      </c>
      <c r="J28" s="29">
        <v>1</v>
      </c>
      <c r="K28" s="99">
        <v>221658.759</v>
      </c>
      <c r="L28" s="99">
        <v>221658.759</v>
      </c>
      <c r="M28" s="236" t="s">
        <v>620</v>
      </c>
      <c r="N28" s="29">
        <v>3</v>
      </c>
      <c r="O28" s="29">
        <v>3</v>
      </c>
      <c r="P28" s="23">
        <v>4977.42</v>
      </c>
      <c r="Q28" s="23">
        <v>4977.42</v>
      </c>
      <c r="R28" s="236" t="s">
        <v>2091</v>
      </c>
      <c r="S28" s="236" t="s">
        <v>2091</v>
      </c>
    </row>
    <row r="29" spans="1:19" ht="36.75" customHeight="1">
      <c r="A29" s="29" t="s">
        <v>1430</v>
      </c>
      <c r="B29" s="996" t="s">
        <v>2108</v>
      </c>
      <c r="C29" s="29">
        <v>3</v>
      </c>
      <c r="D29" s="29">
        <v>3</v>
      </c>
      <c r="E29" s="29">
        <v>0</v>
      </c>
      <c r="F29" s="29">
        <v>32</v>
      </c>
      <c r="G29" s="29">
        <v>1</v>
      </c>
      <c r="H29" s="29">
        <v>4</v>
      </c>
      <c r="I29" s="29">
        <v>61</v>
      </c>
      <c r="J29" s="29">
        <v>61</v>
      </c>
      <c r="K29" s="99">
        <v>529268.884</v>
      </c>
      <c r="L29" s="99">
        <v>529268.884</v>
      </c>
      <c r="M29" s="236" t="s">
        <v>620</v>
      </c>
      <c r="N29" s="29">
        <v>71</v>
      </c>
      <c r="O29" s="29">
        <v>42</v>
      </c>
      <c r="P29" s="23">
        <v>167318.046</v>
      </c>
      <c r="Q29" s="23">
        <v>25401.996</v>
      </c>
      <c r="R29" s="236" t="s">
        <v>2075</v>
      </c>
      <c r="S29" s="236" t="s">
        <v>2075</v>
      </c>
    </row>
    <row r="30" spans="1:19" ht="36.75" customHeight="1">
      <c r="A30" s="29" t="s">
        <v>1430</v>
      </c>
      <c r="B30" s="996" t="s">
        <v>1447</v>
      </c>
      <c r="C30" s="29">
        <v>2</v>
      </c>
      <c r="D30" s="29">
        <v>1</v>
      </c>
      <c r="E30" s="29">
        <v>1</v>
      </c>
      <c r="F30" s="29">
        <v>22</v>
      </c>
      <c r="G30" s="29">
        <v>0</v>
      </c>
      <c r="H30" s="29">
        <v>14</v>
      </c>
      <c r="I30" s="29">
        <v>4</v>
      </c>
      <c r="J30" s="29">
        <v>4</v>
      </c>
      <c r="K30" s="99">
        <v>198514.284</v>
      </c>
      <c r="L30" s="99">
        <v>198514.284</v>
      </c>
      <c r="M30" s="236" t="s">
        <v>620</v>
      </c>
      <c r="N30" s="29">
        <v>0</v>
      </c>
      <c r="O30" s="29">
        <v>0</v>
      </c>
      <c r="P30" s="23">
        <v>0</v>
      </c>
      <c r="Q30" s="23">
        <v>0</v>
      </c>
      <c r="R30" s="236" t="s">
        <v>2075</v>
      </c>
      <c r="S30" s="236" t="s">
        <v>2075</v>
      </c>
    </row>
    <row r="31" spans="1:19" ht="36.75" customHeight="1">
      <c r="A31" s="29" t="s">
        <v>1430</v>
      </c>
      <c r="B31" s="996" t="s">
        <v>1448</v>
      </c>
      <c r="C31" s="29">
        <v>1</v>
      </c>
      <c r="D31" s="29">
        <v>0</v>
      </c>
      <c r="E31" s="29">
        <v>0</v>
      </c>
      <c r="F31" s="29">
        <v>11</v>
      </c>
      <c r="G31" s="29">
        <v>0</v>
      </c>
      <c r="H31" s="29">
        <v>0</v>
      </c>
      <c r="I31" s="29">
        <v>0</v>
      </c>
      <c r="J31" s="29">
        <v>0</v>
      </c>
      <c r="K31" s="99">
        <v>0</v>
      </c>
      <c r="L31" s="99">
        <v>0</v>
      </c>
      <c r="M31" s="236" t="s">
        <v>620</v>
      </c>
      <c r="N31" s="29">
        <v>0</v>
      </c>
      <c r="O31" s="29">
        <v>0</v>
      </c>
      <c r="P31" s="23">
        <v>0</v>
      </c>
      <c r="Q31" s="23">
        <v>0</v>
      </c>
      <c r="R31" s="236" t="s">
        <v>2075</v>
      </c>
      <c r="S31" s="236" t="s">
        <v>2075</v>
      </c>
    </row>
    <row r="32" spans="1:19" ht="36.75" customHeight="1">
      <c r="A32" s="29" t="s">
        <v>1430</v>
      </c>
      <c r="B32" s="996" t="s">
        <v>463</v>
      </c>
      <c r="C32" s="29">
        <v>2</v>
      </c>
      <c r="D32" s="29">
        <v>1</v>
      </c>
      <c r="E32" s="29">
        <v>0</v>
      </c>
      <c r="F32" s="29">
        <v>6</v>
      </c>
      <c r="G32" s="29">
        <v>1</v>
      </c>
      <c r="H32" s="29">
        <v>0</v>
      </c>
      <c r="I32" s="29">
        <v>0</v>
      </c>
      <c r="J32" s="29">
        <v>0</v>
      </c>
      <c r="K32" s="99">
        <v>0</v>
      </c>
      <c r="L32" s="99">
        <v>0</v>
      </c>
      <c r="M32" s="236" t="s">
        <v>620</v>
      </c>
      <c r="N32" s="29">
        <v>0</v>
      </c>
      <c r="O32" s="29">
        <v>0</v>
      </c>
      <c r="P32" s="23">
        <v>0</v>
      </c>
      <c r="Q32" s="23">
        <v>0</v>
      </c>
      <c r="R32" s="236" t="s">
        <v>2075</v>
      </c>
      <c r="S32" s="236" t="s">
        <v>2075</v>
      </c>
    </row>
    <row r="33" spans="1:19" ht="36.75" customHeight="1">
      <c r="A33" s="29" t="s">
        <v>1430</v>
      </c>
      <c r="B33" s="996" t="s">
        <v>1449</v>
      </c>
      <c r="C33" s="29">
        <v>1</v>
      </c>
      <c r="D33" s="29">
        <v>1</v>
      </c>
      <c r="E33" s="29">
        <v>0</v>
      </c>
      <c r="F33" s="29">
        <v>40</v>
      </c>
      <c r="G33" s="29">
        <v>0</v>
      </c>
      <c r="H33" s="29">
        <v>0</v>
      </c>
      <c r="I33" s="29">
        <v>0</v>
      </c>
      <c r="J33" s="29">
        <v>0</v>
      </c>
      <c r="K33" s="99">
        <v>0</v>
      </c>
      <c r="L33" s="99">
        <v>0</v>
      </c>
      <c r="M33" s="236" t="s">
        <v>620</v>
      </c>
      <c r="N33" s="29">
        <v>0</v>
      </c>
      <c r="O33" s="29">
        <v>0</v>
      </c>
      <c r="P33" s="23">
        <v>0</v>
      </c>
      <c r="Q33" s="23">
        <v>0</v>
      </c>
      <c r="R33" s="236" t="s">
        <v>2075</v>
      </c>
      <c r="S33" s="236" t="s">
        <v>2075</v>
      </c>
    </row>
    <row r="34" spans="1:19" ht="36.75" customHeight="1">
      <c r="A34" s="29" t="s">
        <v>1430</v>
      </c>
      <c r="B34" s="996" t="s">
        <v>2095</v>
      </c>
      <c r="C34" s="29">
        <v>2</v>
      </c>
      <c r="D34" s="29">
        <v>1</v>
      </c>
      <c r="E34" s="29">
        <v>1</v>
      </c>
      <c r="F34" s="29">
        <v>12</v>
      </c>
      <c r="G34" s="29">
        <v>0</v>
      </c>
      <c r="H34" s="29">
        <v>1</v>
      </c>
      <c r="I34" s="29">
        <v>3</v>
      </c>
      <c r="J34" s="29">
        <v>3</v>
      </c>
      <c r="K34" s="99">
        <v>474330</v>
      </c>
      <c r="L34" s="99">
        <v>474330</v>
      </c>
      <c r="M34" s="236" t="s">
        <v>620</v>
      </c>
      <c r="N34" s="29">
        <v>67</v>
      </c>
      <c r="O34" s="29">
        <v>38</v>
      </c>
      <c r="P34" s="23">
        <v>144881.811</v>
      </c>
      <c r="Q34" s="23">
        <v>44143.761</v>
      </c>
      <c r="R34" s="236" t="s">
        <v>2075</v>
      </c>
      <c r="S34" s="236" t="s">
        <v>2075</v>
      </c>
    </row>
    <row r="35" spans="1:19" ht="36.75" customHeight="1">
      <c r="A35" s="29" t="s">
        <v>1430</v>
      </c>
      <c r="B35" s="996" t="s">
        <v>2096</v>
      </c>
      <c r="C35" s="29">
        <v>1</v>
      </c>
      <c r="D35" s="29">
        <v>1</v>
      </c>
      <c r="E35" s="29">
        <v>0</v>
      </c>
      <c r="F35" s="29">
        <v>6</v>
      </c>
      <c r="G35" s="29">
        <v>1</v>
      </c>
      <c r="H35" s="29">
        <v>0</v>
      </c>
      <c r="I35" s="29">
        <v>1</v>
      </c>
      <c r="J35" s="29">
        <v>1</v>
      </c>
      <c r="K35" s="99">
        <v>66405.18</v>
      </c>
      <c r="L35" s="99">
        <v>66405.18</v>
      </c>
      <c r="M35" s="236" t="s">
        <v>620</v>
      </c>
      <c r="N35" s="29">
        <v>4</v>
      </c>
      <c r="O35" s="29">
        <v>4</v>
      </c>
      <c r="P35" s="23">
        <v>6566.267</v>
      </c>
      <c r="Q35" s="23">
        <v>6566.267</v>
      </c>
      <c r="R35" s="236" t="s">
        <v>2075</v>
      </c>
      <c r="S35" s="236" t="s">
        <v>2075</v>
      </c>
    </row>
    <row r="36" spans="1:19" ht="36.75" customHeight="1">
      <c r="A36" s="29" t="s">
        <v>1430</v>
      </c>
      <c r="B36" s="996" t="s">
        <v>2097</v>
      </c>
      <c r="C36" s="29">
        <v>2</v>
      </c>
      <c r="D36" s="29">
        <v>1</v>
      </c>
      <c r="E36" s="29">
        <v>1</v>
      </c>
      <c r="F36" s="29">
        <v>39</v>
      </c>
      <c r="G36" s="29">
        <v>1</v>
      </c>
      <c r="H36" s="29">
        <v>25</v>
      </c>
      <c r="I36" s="29">
        <v>19</v>
      </c>
      <c r="J36" s="29">
        <v>19</v>
      </c>
      <c r="K36" s="99">
        <v>942327</v>
      </c>
      <c r="L36" s="99">
        <v>942327</v>
      </c>
      <c r="M36" s="236" t="s">
        <v>620</v>
      </c>
      <c r="N36" s="29">
        <v>24</v>
      </c>
      <c r="O36" s="29">
        <v>20</v>
      </c>
      <c r="P36" s="23">
        <v>26306.949</v>
      </c>
      <c r="Q36" s="23">
        <v>10510.749</v>
      </c>
      <c r="R36" s="236" t="s">
        <v>2075</v>
      </c>
      <c r="S36" s="236" t="s">
        <v>2075</v>
      </c>
    </row>
    <row r="37" spans="1:19" ht="36.75" customHeight="1">
      <c r="A37" s="29" t="s">
        <v>1430</v>
      </c>
      <c r="B37" s="996" t="s">
        <v>2098</v>
      </c>
      <c r="C37" s="29">
        <v>4</v>
      </c>
      <c r="D37" s="29">
        <v>4</v>
      </c>
      <c r="E37" s="29">
        <v>0</v>
      </c>
      <c r="F37" s="29">
        <v>43</v>
      </c>
      <c r="G37" s="29">
        <v>4</v>
      </c>
      <c r="H37" s="29">
        <v>1</v>
      </c>
      <c r="I37" s="29">
        <v>3</v>
      </c>
      <c r="J37" s="29">
        <v>3</v>
      </c>
      <c r="K37" s="99">
        <v>502526.387</v>
      </c>
      <c r="L37" s="99">
        <v>502526.387</v>
      </c>
      <c r="M37" s="236" t="s">
        <v>620</v>
      </c>
      <c r="N37" s="29">
        <v>45</v>
      </c>
      <c r="O37" s="29">
        <v>43</v>
      </c>
      <c r="P37" s="23">
        <v>86436.187</v>
      </c>
      <c r="Q37" s="23">
        <v>66952.387</v>
      </c>
      <c r="R37" s="236" t="s">
        <v>2075</v>
      </c>
      <c r="S37" s="236" t="s">
        <v>2075</v>
      </c>
    </row>
    <row r="38" spans="1:19" ht="36.75" customHeight="1">
      <c r="A38" s="29" t="s">
        <v>1430</v>
      </c>
      <c r="B38" s="996" t="s">
        <v>2099</v>
      </c>
      <c r="C38" s="29">
        <v>1</v>
      </c>
      <c r="D38" s="29">
        <v>1</v>
      </c>
      <c r="E38" s="29">
        <v>0</v>
      </c>
      <c r="F38" s="29">
        <v>1</v>
      </c>
      <c r="G38" s="29">
        <v>0</v>
      </c>
      <c r="H38" s="29">
        <v>0</v>
      </c>
      <c r="I38" s="29">
        <v>0</v>
      </c>
      <c r="J38" s="29">
        <v>0</v>
      </c>
      <c r="K38" s="99">
        <v>0</v>
      </c>
      <c r="L38" s="99">
        <v>0</v>
      </c>
      <c r="M38" s="236" t="s">
        <v>620</v>
      </c>
      <c r="N38" s="29">
        <v>0</v>
      </c>
      <c r="O38" s="29">
        <v>0</v>
      </c>
      <c r="P38" s="23">
        <v>0</v>
      </c>
      <c r="Q38" s="23">
        <v>0</v>
      </c>
      <c r="R38" s="236" t="s">
        <v>2075</v>
      </c>
      <c r="S38" s="236" t="s">
        <v>2075</v>
      </c>
    </row>
  </sheetData>
  <mergeCells count="3">
    <mergeCell ref="R3:S3"/>
    <mergeCell ref="I2:Q2"/>
    <mergeCell ref="B2:H2"/>
  </mergeCells>
  <printOptions/>
  <pageMargins left="0.984251968503937" right="0.984251968503937" top="0.3937007874015748" bottom="0.4330708661417323" header="0.2362204724409449" footer="0.1968503937007874"/>
  <pageSetup horizontalDpi="600" verticalDpi="600" orientation="landscape" paperSize="12" scale="75" r:id="rId1"/>
</worksheet>
</file>

<file path=xl/worksheets/sheet38.xml><?xml version="1.0" encoding="utf-8"?>
<worksheet xmlns="http://schemas.openxmlformats.org/spreadsheetml/2006/main" xmlns:r="http://schemas.openxmlformats.org/officeDocument/2006/relationships">
  <dimension ref="A1:S40"/>
  <sheetViews>
    <sheetView view="pageBreakPreview" zoomScale="75" zoomScaleSheetLayoutView="75" workbookViewId="0" topLeftCell="A1">
      <selection activeCell="K4" sqref="K4:L4"/>
    </sheetView>
  </sheetViews>
  <sheetFormatPr defaultColWidth="9.00390625" defaultRowHeight="13.5"/>
  <cols>
    <col min="1" max="1" width="8.25390625" style="1" customWidth="1"/>
    <col min="2" max="2" width="43.875" style="1" customWidth="1"/>
    <col min="3" max="3" width="7.00390625" style="1" customWidth="1"/>
    <col min="4" max="4" width="6.75390625" style="1" customWidth="1"/>
    <col min="5" max="5" width="8.25390625" style="1" bestFit="1" customWidth="1"/>
    <col min="6" max="6" width="7.00390625" style="1" customWidth="1"/>
    <col min="7" max="7" width="7.875" style="1" bestFit="1" customWidth="1"/>
    <col min="8" max="8" width="8.25390625" style="1" bestFit="1" customWidth="1"/>
    <col min="9" max="9" width="7.25390625" style="1" customWidth="1"/>
    <col min="10" max="10" width="7.625" style="1" customWidth="1"/>
    <col min="11" max="12" width="7.25390625" style="1" customWidth="1"/>
    <col min="13" max="13" width="8.625" style="1" bestFit="1" customWidth="1"/>
    <col min="14" max="14" width="9.00390625" style="1" customWidth="1"/>
    <col min="15" max="15" width="8.00390625" style="1" customWidth="1"/>
    <col min="16" max="16" width="9.00390625" style="1" customWidth="1"/>
    <col min="17" max="17" width="5.875" style="1" customWidth="1"/>
    <col min="18" max="18" width="4.375" style="1" customWidth="1"/>
    <col min="19" max="19" width="6.875" style="1" customWidth="1"/>
    <col min="20" max="16384" width="9.00390625" style="1" customWidth="1"/>
  </cols>
  <sheetData>
    <row r="1" spans="2:19" ht="68.25" thickBot="1">
      <c r="B1" s="1">
        <f>COUNTA(B5:B40)</f>
        <v>36</v>
      </c>
      <c r="C1" s="674">
        <f aca="true" t="shared" si="0" ref="C1:H1">SUM(C5:C40)</f>
        <v>31</v>
      </c>
      <c r="D1" s="674">
        <f t="shared" si="0"/>
        <v>20</v>
      </c>
      <c r="E1" s="674">
        <f t="shared" si="0"/>
        <v>4</v>
      </c>
      <c r="F1" s="674">
        <f t="shared" si="0"/>
        <v>764</v>
      </c>
      <c r="G1" s="674">
        <f t="shared" si="0"/>
        <v>53</v>
      </c>
      <c r="H1" s="674">
        <f t="shared" si="0"/>
        <v>136</v>
      </c>
      <c r="I1" s="674" t="s">
        <v>305</v>
      </c>
      <c r="J1" s="674" t="s">
        <v>305</v>
      </c>
      <c r="K1" s="674" t="s">
        <v>305</v>
      </c>
      <c r="L1" s="674" t="s">
        <v>305</v>
      </c>
      <c r="M1" s="674" t="str">
        <f>M5</f>
        <v>把握していない</v>
      </c>
      <c r="N1" s="674" t="s">
        <v>305</v>
      </c>
      <c r="O1" s="674" t="s">
        <v>305</v>
      </c>
      <c r="P1" s="674" t="s">
        <v>305</v>
      </c>
      <c r="Q1" s="674" t="s">
        <v>305</v>
      </c>
      <c r="R1" s="674" t="str">
        <f>R5</f>
        <v>その他</v>
      </c>
      <c r="S1" s="674" t="str">
        <f>S5</f>
        <v>今後の取り扱いについて検討中</v>
      </c>
    </row>
    <row r="2" spans="2:19" ht="13.5">
      <c r="B2" s="1117" t="s">
        <v>2147</v>
      </c>
      <c r="C2" s="1118"/>
      <c r="D2" s="1118"/>
      <c r="E2" s="1118"/>
      <c r="F2" s="1118"/>
      <c r="G2" s="1118"/>
      <c r="H2" s="1119"/>
      <c r="I2" s="1117" t="s">
        <v>1868</v>
      </c>
      <c r="J2" s="1118"/>
      <c r="K2" s="1118"/>
      <c r="L2" s="1118"/>
      <c r="M2" s="1118"/>
      <c r="N2" s="1118"/>
      <c r="O2" s="1118"/>
      <c r="P2" s="1118"/>
      <c r="Q2" s="1119"/>
      <c r="R2" s="3"/>
      <c r="S2" s="4"/>
    </row>
    <row r="3" spans="1:19" ht="24" customHeight="1" hidden="1" thickBot="1">
      <c r="A3" s="5"/>
      <c r="B3" s="6" t="s">
        <v>2038</v>
      </c>
      <c r="C3" s="7" t="s">
        <v>2039</v>
      </c>
      <c r="D3" s="7" t="s">
        <v>2040</v>
      </c>
      <c r="E3" s="9" t="s">
        <v>2041</v>
      </c>
      <c r="F3" s="6" t="s">
        <v>2042</v>
      </c>
      <c r="G3" s="7" t="s">
        <v>2043</v>
      </c>
      <c r="H3" s="8" t="s">
        <v>2044</v>
      </c>
      <c r="I3" s="375"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5" t="s">
        <v>605</v>
      </c>
      <c r="F4" s="14" t="s">
        <v>606</v>
      </c>
      <c r="G4" s="12" t="s">
        <v>607</v>
      </c>
      <c r="H4" s="13" t="s">
        <v>608</v>
      </c>
      <c r="I4" s="376" t="s">
        <v>341</v>
      </c>
      <c r="J4" s="12" t="s">
        <v>342</v>
      </c>
      <c r="K4" s="740" t="s">
        <v>294</v>
      </c>
      <c r="L4" s="741" t="s">
        <v>1549</v>
      </c>
      <c r="M4" s="16" t="s">
        <v>609</v>
      </c>
      <c r="N4" s="14" t="s">
        <v>343</v>
      </c>
      <c r="O4" s="12" t="s">
        <v>1863</v>
      </c>
      <c r="P4" s="12" t="s">
        <v>1864</v>
      </c>
      <c r="Q4" s="13" t="s">
        <v>1865</v>
      </c>
      <c r="R4" s="17" t="s">
        <v>1866</v>
      </c>
      <c r="S4" s="41" t="s">
        <v>610</v>
      </c>
    </row>
    <row r="5" spans="1:19" ht="54" customHeight="1">
      <c r="A5" s="29" t="s">
        <v>2109</v>
      </c>
      <c r="B5" s="441" t="s">
        <v>2110</v>
      </c>
      <c r="C5" s="441">
        <v>1</v>
      </c>
      <c r="D5" s="442">
        <v>1</v>
      </c>
      <c r="E5" s="445">
        <v>0</v>
      </c>
      <c r="F5" s="446">
        <v>7</v>
      </c>
      <c r="G5" s="447">
        <v>0</v>
      </c>
      <c r="H5" s="448">
        <v>3</v>
      </c>
      <c r="I5" s="449"/>
      <c r="J5" s="441"/>
      <c r="K5" s="441"/>
      <c r="L5" s="441"/>
      <c r="M5" s="450" t="s">
        <v>621</v>
      </c>
      <c r="N5" s="441"/>
      <c r="O5" s="441"/>
      <c r="P5" s="441"/>
      <c r="Q5" s="441"/>
      <c r="R5" s="450" t="s">
        <v>603</v>
      </c>
      <c r="S5" s="1289" t="s">
        <v>2111</v>
      </c>
    </row>
    <row r="6" spans="1:19" ht="27" customHeight="1">
      <c r="A6" s="29" t="s">
        <v>2109</v>
      </c>
      <c r="B6" s="153" t="s">
        <v>2112</v>
      </c>
      <c r="C6" s="153">
        <v>0</v>
      </c>
      <c r="D6" s="153">
        <v>0</v>
      </c>
      <c r="E6" s="153">
        <v>0</v>
      </c>
      <c r="F6" s="451">
        <v>1</v>
      </c>
      <c r="G6" s="153">
        <v>0</v>
      </c>
      <c r="H6" s="452">
        <v>0</v>
      </c>
      <c r="I6" s="453"/>
      <c r="J6" s="153"/>
      <c r="K6" s="153"/>
      <c r="L6" s="153"/>
      <c r="M6" s="454"/>
      <c r="N6" s="153"/>
      <c r="O6" s="153"/>
      <c r="P6" s="153"/>
      <c r="Q6" s="153"/>
      <c r="R6" s="127"/>
      <c r="S6" s="1290"/>
    </row>
    <row r="7" spans="1:19" ht="27" customHeight="1">
      <c r="A7" s="29" t="s">
        <v>2109</v>
      </c>
      <c r="B7" s="153" t="s">
        <v>2113</v>
      </c>
      <c r="C7" s="153">
        <v>1</v>
      </c>
      <c r="D7" s="455">
        <v>1</v>
      </c>
      <c r="E7" s="153">
        <v>0</v>
      </c>
      <c r="F7" s="451">
        <v>12</v>
      </c>
      <c r="G7" s="153">
        <v>0</v>
      </c>
      <c r="H7" s="452">
        <v>2</v>
      </c>
      <c r="I7" s="453"/>
      <c r="J7" s="153"/>
      <c r="K7" s="153"/>
      <c r="L7" s="153"/>
      <c r="M7" s="456"/>
      <c r="N7" s="153"/>
      <c r="O7" s="153"/>
      <c r="P7" s="153"/>
      <c r="Q7" s="153"/>
      <c r="R7" s="127"/>
      <c r="S7" s="1290"/>
    </row>
    <row r="8" spans="1:19" ht="27" customHeight="1">
      <c r="A8" s="29" t="s">
        <v>2109</v>
      </c>
      <c r="B8" s="153" t="s">
        <v>2114</v>
      </c>
      <c r="C8" s="153">
        <v>0</v>
      </c>
      <c r="D8" s="153">
        <v>0</v>
      </c>
      <c r="E8" s="153">
        <v>0</v>
      </c>
      <c r="F8" s="451">
        <v>1</v>
      </c>
      <c r="G8" s="153">
        <v>0</v>
      </c>
      <c r="H8" s="452">
        <v>0</v>
      </c>
      <c r="I8" s="453"/>
      <c r="J8" s="153"/>
      <c r="K8" s="153"/>
      <c r="L8" s="153"/>
      <c r="M8" s="456"/>
      <c r="N8" s="153"/>
      <c r="O8" s="153"/>
      <c r="P8" s="153"/>
      <c r="Q8" s="153"/>
      <c r="R8" s="127"/>
      <c r="S8" s="1290"/>
    </row>
    <row r="9" spans="1:19" ht="27" customHeight="1">
      <c r="A9" s="29" t="s">
        <v>2109</v>
      </c>
      <c r="B9" s="153" t="s">
        <v>2115</v>
      </c>
      <c r="C9" s="153">
        <v>1</v>
      </c>
      <c r="D9" s="455">
        <v>1</v>
      </c>
      <c r="E9" s="153">
        <v>0</v>
      </c>
      <c r="F9" s="451">
        <v>20</v>
      </c>
      <c r="G9" s="153">
        <v>0</v>
      </c>
      <c r="H9" s="452">
        <v>1</v>
      </c>
      <c r="I9" s="453"/>
      <c r="J9" s="153"/>
      <c r="K9" s="153"/>
      <c r="L9" s="153"/>
      <c r="M9" s="456"/>
      <c r="N9" s="153"/>
      <c r="O9" s="153"/>
      <c r="P9" s="153"/>
      <c r="Q9" s="153"/>
      <c r="R9" s="127"/>
      <c r="S9" s="1290"/>
    </row>
    <row r="10" spans="1:19" ht="27" customHeight="1">
      <c r="A10" s="29" t="s">
        <v>2109</v>
      </c>
      <c r="B10" s="153" t="s">
        <v>2116</v>
      </c>
      <c r="C10" s="153">
        <v>0</v>
      </c>
      <c r="D10" s="153">
        <v>0</v>
      </c>
      <c r="E10" s="153">
        <v>0</v>
      </c>
      <c r="F10" s="451">
        <v>0</v>
      </c>
      <c r="G10" s="153">
        <v>0</v>
      </c>
      <c r="H10" s="452">
        <v>0</v>
      </c>
      <c r="I10" s="453"/>
      <c r="J10" s="153"/>
      <c r="K10" s="153"/>
      <c r="L10" s="153"/>
      <c r="M10" s="456"/>
      <c r="N10" s="153"/>
      <c r="O10" s="153"/>
      <c r="P10" s="153"/>
      <c r="Q10" s="153"/>
      <c r="R10" s="127"/>
      <c r="S10" s="127"/>
    </row>
    <row r="11" spans="1:19" ht="27" customHeight="1">
      <c r="A11" s="29" t="s">
        <v>2109</v>
      </c>
      <c r="B11" s="153" t="s">
        <v>2258</v>
      </c>
      <c r="C11" s="153">
        <v>2</v>
      </c>
      <c r="D11" s="455">
        <v>2</v>
      </c>
      <c r="E11" s="153">
        <v>0</v>
      </c>
      <c r="F11" s="451">
        <v>33</v>
      </c>
      <c r="G11" s="153">
        <v>6</v>
      </c>
      <c r="H11" s="452">
        <v>4</v>
      </c>
      <c r="I11" s="453"/>
      <c r="J11" s="153"/>
      <c r="K11" s="153"/>
      <c r="L11" s="153"/>
      <c r="M11" s="456"/>
      <c r="N11" s="153"/>
      <c r="O11" s="153"/>
      <c r="P11" s="153"/>
      <c r="Q11" s="153"/>
      <c r="R11" s="127"/>
      <c r="S11" s="127"/>
    </row>
    <row r="12" spans="1:19" ht="27" customHeight="1">
      <c r="A12" s="29" t="s">
        <v>2109</v>
      </c>
      <c r="B12" s="153" t="s">
        <v>2117</v>
      </c>
      <c r="C12" s="153">
        <v>0</v>
      </c>
      <c r="D12" s="153">
        <v>0</v>
      </c>
      <c r="E12" s="153">
        <v>0</v>
      </c>
      <c r="F12" s="451">
        <v>0</v>
      </c>
      <c r="G12" s="153">
        <v>0</v>
      </c>
      <c r="H12" s="452">
        <v>0</v>
      </c>
      <c r="I12" s="453"/>
      <c r="J12" s="153"/>
      <c r="K12" s="153"/>
      <c r="L12" s="153"/>
      <c r="M12" s="456"/>
      <c r="N12" s="153"/>
      <c r="O12" s="153"/>
      <c r="P12" s="153"/>
      <c r="Q12" s="153"/>
      <c r="R12" s="127"/>
      <c r="S12" s="127"/>
    </row>
    <row r="13" spans="1:19" ht="27" customHeight="1">
      <c r="A13" s="29" t="s">
        <v>2109</v>
      </c>
      <c r="B13" s="153" t="s">
        <v>2118</v>
      </c>
      <c r="C13" s="153">
        <v>0</v>
      </c>
      <c r="D13" s="153">
        <v>0</v>
      </c>
      <c r="E13" s="153">
        <v>0</v>
      </c>
      <c r="F13" s="451">
        <v>15</v>
      </c>
      <c r="G13" s="153">
        <v>0</v>
      </c>
      <c r="H13" s="452">
        <v>0</v>
      </c>
      <c r="I13" s="453"/>
      <c r="J13" s="153"/>
      <c r="K13" s="153"/>
      <c r="L13" s="153"/>
      <c r="M13" s="456"/>
      <c r="N13" s="153"/>
      <c r="O13" s="153"/>
      <c r="P13" s="153"/>
      <c r="Q13" s="153"/>
      <c r="R13" s="127"/>
      <c r="S13" s="127"/>
    </row>
    <row r="14" spans="1:19" ht="27" customHeight="1">
      <c r="A14" s="29" t="s">
        <v>2109</v>
      </c>
      <c r="B14" s="153" t="s">
        <v>2119</v>
      </c>
      <c r="C14" s="153">
        <v>1</v>
      </c>
      <c r="D14" s="455">
        <v>1</v>
      </c>
      <c r="E14" s="153">
        <v>0</v>
      </c>
      <c r="F14" s="451">
        <v>52</v>
      </c>
      <c r="G14" s="153">
        <v>7</v>
      </c>
      <c r="H14" s="452">
        <v>4</v>
      </c>
      <c r="I14" s="453"/>
      <c r="J14" s="153"/>
      <c r="K14" s="153"/>
      <c r="L14" s="153"/>
      <c r="M14" s="456"/>
      <c r="N14" s="153"/>
      <c r="O14" s="153"/>
      <c r="P14" s="153"/>
      <c r="Q14" s="153"/>
      <c r="R14" s="127"/>
      <c r="S14" s="127"/>
    </row>
    <row r="15" spans="1:19" ht="51.75" customHeight="1">
      <c r="A15" s="29" t="s">
        <v>2109</v>
      </c>
      <c r="B15" s="153" t="s">
        <v>2120</v>
      </c>
      <c r="C15" s="153" t="s">
        <v>2121</v>
      </c>
      <c r="D15" s="153" t="s">
        <v>2121</v>
      </c>
      <c r="E15" s="153">
        <v>0</v>
      </c>
      <c r="F15" s="451">
        <v>4</v>
      </c>
      <c r="G15" s="153">
        <v>2</v>
      </c>
      <c r="H15" s="452">
        <v>0</v>
      </c>
      <c r="I15" s="453"/>
      <c r="J15" s="153"/>
      <c r="K15" s="153"/>
      <c r="L15" s="153"/>
      <c r="M15" s="456"/>
      <c r="N15" s="153"/>
      <c r="O15" s="153"/>
      <c r="P15" s="153"/>
      <c r="Q15" s="153"/>
      <c r="R15" s="127"/>
      <c r="S15" s="127"/>
    </row>
    <row r="16" spans="1:19" ht="27" customHeight="1">
      <c r="A16" s="29" t="s">
        <v>2109</v>
      </c>
      <c r="B16" s="153" t="s">
        <v>2122</v>
      </c>
      <c r="C16" s="153">
        <v>0</v>
      </c>
      <c r="D16" s="153">
        <v>0</v>
      </c>
      <c r="E16" s="153">
        <v>0</v>
      </c>
      <c r="F16" s="451">
        <v>0</v>
      </c>
      <c r="G16" s="153">
        <v>0</v>
      </c>
      <c r="H16" s="452">
        <v>0</v>
      </c>
      <c r="I16" s="453"/>
      <c r="J16" s="153"/>
      <c r="K16" s="153"/>
      <c r="L16" s="153"/>
      <c r="M16" s="456"/>
      <c r="N16" s="153"/>
      <c r="O16" s="153"/>
      <c r="P16" s="153"/>
      <c r="Q16" s="153"/>
      <c r="R16" s="127"/>
      <c r="S16" s="127"/>
    </row>
    <row r="17" spans="1:19" ht="27" customHeight="1">
      <c r="A17" s="29" t="s">
        <v>2109</v>
      </c>
      <c r="B17" s="153" t="s">
        <v>2123</v>
      </c>
      <c r="C17" s="153">
        <v>0</v>
      </c>
      <c r="D17" s="153">
        <v>0</v>
      </c>
      <c r="E17" s="153">
        <v>0</v>
      </c>
      <c r="F17" s="451">
        <v>4</v>
      </c>
      <c r="G17" s="153">
        <v>1</v>
      </c>
      <c r="H17" s="452">
        <v>0</v>
      </c>
      <c r="I17" s="453"/>
      <c r="J17" s="153"/>
      <c r="K17" s="153"/>
      <c r="L17" s="153"/>
      <c r="M17" s="456"/>
      <c r="N17" s="153"/>
      <c r="O17" s="153"/>
      <c r="P17" s="153"/>
      <c r="Q17" s="153"/>
      <c r="R17" s="127"/>
      <c r="S17" s="127"/>
    </row>
    <row r="18" spans="1:19" ht="27" customHeight="1">
      <c r="A18" s="29" t="s">
        <v>2109</v>
      </c>
      <c r="B18" s="153" t="s">
        <v>2124</v>
      </c>
      <c r="C18" s="153">
        <v>1</v>
      </c>
      <c r="D18" s="153">
        <v>0</v>
      </c>
      <c r="E18" s="457">
        <v>1</v>
      </c>
      <c r="F18" s="451">
        <v>14</v>
      </c>
      <c r="G18" s="153">
        <v>4</v>
      </c>
      <c r="H18" s="452">
        <v>2</v>
      </c>
      <c r="I18" s="453"/>
      <c r="J18" s="153"/>
      <c r="K18" s="153"/>
      <c r="L18" s="153"/>
      <c r="M18" s="456"/>
      <c r="N18" s="153"/>
      <c r="O18" s="153"/>
      <c r="P18" s="153"/>
      <c r="Q18" s="153"/>
      <c r="R18" s="127"/>
      <c r="S18" s="127"/>
    </row>
    <row r="19" spans="1:19" ht="27" customHeight="1">
      <c r="A19" s="29" t="s">
        <v>2109</v>
      </c>
      <c r="B19" s="153" t="s">
        <v>2125</v>
      </c>
      <c r="C19" s="153">
        <v>1</v>
      </c>
      <c r="D19" s="455">
        <v>1</v>
      </c>
      <c r="E19" s="153">
        <v>0</v>
      </c>
      <c r="F19" s="451">
        <v>59</v>
      </c>
      <c r="G19" s="153">
        <v>4</v>
      </c>
      <c r="H19" s="452">
        <v>19</v>
      </c>
      <c r="I19" s="453"/>
      <c r="J19" s="153"/>
      <c r="K19" s="153"/>
      <c r="L19" s="153"/>
      <c r="M19" s="456"/>
      <c r="N19" s="153"/>
      <c r="O19" s="153"/>
      <c r="P19" s="153"/>
      <c r="Q19" s="153"/>
      <c r="R19" s="127"/>
      <c r="S19" s="127"/>
    </row>
    <row r="20" spans="1:19" ht="27" customHeight="1">
      <c r="A20" s="29" t="s">
        <v>2109</v>
      </c>
      <c r="B20" s="153" t="s">
        <v>2126</v>
      </c>
      <c r="C20" s="153">
        <v>0</v>
      </c>
      <c r="D20" s="455">
        <v>0</v>
      </c>
      <c r="E20" s="153">
        <v>0</v>
      </c>
      <c r="F20" s="451">
        <v>13</v>
      </c>
      <c r="G20" s="153">
        <v>3</v>
      </c>
      <c r="H20" s="452">
        <v>2</v>
      </c>
      <c r="I20" s="453"/>
      <c r="J20" s="153"/>
      <c r="K20" s="153"/>
      <c r="L20" s="153"/>
      <c r="M20" s="456"/>
      <c r="N20" s="153"/>
      <c r="O20" s="153"/>
      <c r="P20" s="153"/>
      <c r="Q20" s="153"/>
      <c r="R20" s="127"/>
      <c r="S20" s="127"/>
    </row>
    <row r="21" spans="1:19" ht="27" customHeight="1">
      <c r="A21" s="29" t="s">
        <v>2109</v>
      </c>
      <c r="B21" s="153" t="s">
        <v>2127</v>
      </c>
      <c r="C21" s="153">
        <v>1</v>
      </c>
      <c r="D21" s="455">
        <v>0</v>
      </c>
      <c r="E21" s="153">
        <v>0</v>
      </c>
      <c r="F21" s="451">
        <v>10</v>
      </c>
      <c r="G21" s="153">
        <v>0</v>
      </c>
      <c r="H21" s="452">
        <v>0</v>
      </c>
      <c r="I21" s="453"/>
      <c r="J21" s="153"/>
      <c r="K21" s="153"/>
      <c r="L21" s="153"/>
      <c r="M21" s="456"/>
      <c r="N21" s="153"/>
      <c r="O21" s="153"/>
      <c r="P21" s="153"/>
      <c r="Q21" s="153"/>
      <c r="R21" s="127"/>
      <c r="S21" s="127"/>
    </row>
    <row r="22" spans="1:19" ht="27" customHeight="1">
      <c r="A22" s="29" t="s">
        <v>2109</v>
      </c>
      <c r="B22" s="153" t="s">
        <v>2128</v>
      </c>
      <c r="C22" s="153">
        <v>0</v>
      </c>
      <c r="D22" s="455">
        <v>0</v>
      </c>
      <c r="E22" s="153">
        <v>0</v>
      </c>
      <c r="F22" s="451">
        <v>24</v>
      </c>
      <c r="G22" s="153">
        <v>0</v>
      </c>
      <c r="H22" s="452">
        <v>0</v>
      </c>
      <c r="I22" s="453"/>
      <c r="J22" s="153"/>
      <c r="K22" s="153"/>
      <c r="L22" s="153"/>
      <c r="M22" s="456"/>
      <c r="N22" s="153"/>
      <c r="O22" s="153"/>
      <c r="P22" s="153"/>
      <c r="Q22" s="153"/>
      <c r="R22" s="127"/>
      <c r="S22" s="127"/>
    </row>
    <row r="23" spans="1:19" ht="27" customHeight="1">
      <c r="A23" s="29" t="s">
        <v>2109</v>
      </c>
      <c r="B23" s="153" t="s">
        <v>2129</v>
      </c>
      <c r="C23" s="153">
        <v>1</v>
      </c>
      <c r="D23" s="455">
        <v>1</v>
      </c>
      <c r="E23" s="153">
        <v>0</v>
      </c>
      <c r="F23" s="451">
        <v>6</v>
      </c>
      <c r="G23" s="153">
        <v>2</v>
      </c>
      <c r="H23" s="452">
        <v>0</v>
      </c>
      <c r="I23" s="453"/>
      <c r="J23" s="153"/>
      <c r="K23" s="153"/>
      <c r="L23" s="153"/>
      <c r="M23" s="456"/>
      <c r="N23" s="153"/>
      <c r="O23" s="153"/>
      <c r="P23" s="153"/>
      <c r="Q23" s="153"/>
      <c r="R23" s="127"/>
      <c r="S23" s="127"/>
    </row>
    <row r="24" spans="1:19" ht="27" customHeight="1">
      <c r="A24" s="29" t="s">
        <v>2109</v>
      </c>
      <c r="B24" s="153" t="s">
        <v>2130</v>
      </c>
      <c r="C24" s="153">
        <v>1</v>
      </c>
      <c r="D24" s="455">
        <v>1</v>
      </c>
      <c r="E24" s="153">
        <v>0</v>
      </c>
      <c r="F24" s="451">
        <v>15</v>
      </c>
      <c r="G24" s="153">
        <v>6</v>
      </c>
      <c r="H24" s="452">
        <v>0</v>
      </c>
      <c r="I24" s="453"/>
      <c r="J24" s="153"/>
      <c r="K24" s="153"/>
      <c r="L24" s="153"/>
      <c r="M24" s="456"/>
      <c r="N24" s="153"/>
      <c r="O24" s="153"/>
      <c r="P24" s="153"/>
      <c r="Q24" s="153"/>
      <c r="R24" s="127"/>
      <c r="S24" s="127"/>
    </row>
    <row r="25" spans="1:19" ht="27" customHeight="1">
      <c r="A25" s="29" t="s">
        <v>2109</v>
      </c>
      <c r="B25" s="153" t="s">
        <v>2131</v>
      </c>
      <c r="C25" s="153">
        <v>1</v>
      </c>
      <c r="D25" s="153">
        <v>0</v>
      </c>
      <c r="E25" s="153">
        <v>0</v>
      </c>
      <c r="F25" s="451">
        <v>10</v>
      </c>
      <c r="G25" s="153">
        <v>1</v>
      </c>
      <c r="H25" s="452">
        <v>0</v>
      </c>
      <c r="I25" s="453"/>
      <c r="J25" s="153"/>
      <c r="K25" s="153"/>
      <c r="L25" s="153"/>
      <c r="M25" s="456"/>
      <c r="N25" s="153"/>
      <c r="O25" s="153"/>
      <c r="P25" s="153"/>
      <c r="Q25" s="153"/>
      <c r="R25" s="127"/>
      <c r="S25" s="127"/>
    </row>
    <row r="26" spans="1:19" ht="27" customHeight="1">
      <c r="A26" s="29" t="s">
        <v>2109</v>
      </c>
      <c r="B26" s="153" t="s">
        <v>2132</v>
      </c>
      <c r="C26" s="153">
        <v>2</v>
      </c>
      <c r="D26" s="153">
        <v>0</v>
      </c>
      <c r="E26" s="457">
        <v>2</v>
      </c>
      <c r="F26" s="451">
        <v>17</v>
      </c>
      <c r="G26" s="153">
        <v>4</v>
      </c>
      <c r="H26" s="452">
        <v>9</v>
      </c>
      <c r="I26" s="453"/>
      <c r="J26" s="153"/>
      <c r="K26" s="153"/>
      <c r="L26" s="153"/>
      <c r="M26" s="456"/>
      <c r="N26" s="153"/>
      <c r="O26" s="153"/>
      <c r="P26" s="153"/>
      <c r="Q26" s="153"/>
      <c r="R26" s="127"/>
      <c r="S26" s="127"/>
    </row>
    <row r="27" spans="1:19" ht="27" customHeight="1">
      <c r="A27" s="29" t="s">
        <v>2109</v>
      </c>
      <c r="B27" s="153" t="s">
        <v>2133</v>
      </c>
      <c r="C27" s="153">
        <v>1</v>
      </c>
      <c r="D27" s="153">
        <v>0</v>
      </c>
      <c r="E27" s="458">
        <v>1</v>
      </c>
      <c r="F27" s="451">
        <v>32</v>
      </c>
      <c r="G27" s="153">
        <v>5</v>
      </c>
      <c r="H27" s="452">
        <v>8</v>
      </c>
      <c r="I27" s="453"/>
      <c r="J27" s="153"/>
      <c r="K27" s="153"/>
      <c r="L27" s="153"/>
      <c r="M27" s="456"/>
      <c r="N27" s="153"/>
      <c r="O27" s="153"/>
      <c r="P27" s="153"/>
      <c r="Q27" s="153"/>
      <c r="R27" s="127"/>
      <c r="S27" s="127"/>
    </row>
    <row r="28" spans="1:19" ht="27" customHeight="1">
      <c r="A28" s="29" t="s">
        <v>2109</v>
      </c>
      <c r="B28" s="153" t="s">
        <v>2134</v>
      </c>
      <c r="C28" s="153">
        <v>4</v>
      </c>
      <c r="D28" s="455">
        <v>2</v>
      </c>
      <c r="E28" s="153">
        <v>0</v>
      </c>
      <c r="F28" s="451">
        <v>26</v>
      </c>
      <c r="G28" s="153">
        <v>2</v>
      </c>
      <c r="H28" s="452">
        <v>0</v>
      </c>
      <c r="I28" s="453"/>
      <c r="J28" s="153"/>
      <c r="K28" s="153"/>
      <c r="L28" s="153"/>
      <c r="M28" s="456"/>
      <c r="N28" s="153"/>
      <c r="O28" s="153"/>
      <c r="P28" s="153"/>
      <c r="Q28" s="153"/>
      <c r="R28" s="127"/>
      <c r="S28" s="127"/>
    </row>
    <row r="29" spans="1:19" ht="27" customHeight="1">
      <c r="A29" s="29" t="s">
        <v>2109</v>
      </c>
      <c r="B29" s="153" t="s">
        <v>2135</v>
      </c>
      <c r="C29" s="153">
        <v>0</v>
      </c>
      <c r="D29" s="153">
        <v>0</v>
      </c>
      <c r="E29" s="153">
        <v>0</v>
      </c>
      <c r="F29" s="451">
        <v>2</v>
      </c>
      <c r="G29" s="153">
        <v>0</v>
      </c>
      <c r="H29" s="452">
        <v>0</v>
      </c>
      <c r="I29" s="453"/>
      <c r="J29" s="153"/>
      <c r="K29" s="153"/>
      <c r="L29" s="153"/>
      <c r="M29" s="456"/>
      <c r="N29" s="153"/>
      <c r="O29" s="153"/>
      <c r="P29" s="153"/>
      <c r="Q29" s="153"/>
      <c r="R29" s="127"/>
      <c r="S29" s="127"/>
    </row>
    <row r="30" spans="1:19" ht="27" customHeight="1">
      <c r="A30" s="29" t="s">
        <v>2109</v>
      </c>
      <c r="B30" s="153" t="s">
        <v>2136</v>
      </c>
      <c r="C30" s="153">
        <v>1</v>
      </c>
      <c r="D30" s="455">
        <v>1</v>
      </c>
      <c r="E30" s="153">
        <v>0</v>
      </c>
      <c r="F30" s="451">
        <v>2</v>
      </c>
      <c r="G30" s="153">
        <v>0</v>
      </c>
      <c r="H30" s="452">
        <v>0</v>
      </c>
      <c r="I30" s="453"/>
      <c r="J30" s="153"/>
      <c r="K30" s="153"/>
      <c r="L30" s="153"/>
      <c r="M30" s="456"/>
      <c r="N30" s="153"/>
      <c r="O30" s="153"/>
      <c r="P30" s="153"/>
      <c r="Q30" s="153"/>
      <c r="R30" s="127"/>
      <c r="S30" s="127"/>
    </row>
    <row r="31" spans="1:19" ht="27" customHeight="1">
      <c r="A31" s="29" t="s">
        <v>2109</v>
      </c>
      <c r="B31" s="153" t="s">
        <v>2137</v>
      </c>
      <c r="C31" s="153">
        <v>1</v>
      </c>
      <c r="D31" s="455">
        <v>1</v>
      </c>
      <c r="E31" s="153">
        <v>0</v>
      </c>
      <c r="F31" s="451">
        <v>69</v>
      </c>
      <c r="G31" s="153">
        <v>2</v>
      </c>
      <c r="H31" s="452">
        <v>0</v>
      </c>
      <c r="I31" s="453"/>
      <c r="J31" s="153"/>
      <c r="K31" s="153"/>
      <c r="L31" s="153"/>
      <c r="M31" s="456"/>
      <c r="N31" s="153"/>
      <c r="O31" s="153"/>
      <c r="P31" s="153"/>
      <c r="Q31" s="153"/>
      <c r="R31" s="127"/>
      <c r="S31" s="127"/>
    </row>
    <row r="32" spans="1:19" ht="27" customHeight="1">
      <c r="A32" s="29" t="s">
        <v>2109</v>
      </c>
      <c r="B32" s="153" t="s">
        <v>2138</v>
      </c>
      <c r="C32" s="153">
        <v>1</v>
      </c>
      <c r="D32" s="455">
        <v>1</v>
      </c>
      <c r="E32" s="153">
        <v>0</v>
      </c>
      <c r="F32" s="451">
        <v>192</v>
      </c>
      <c r="G32" s="153">
        <v>0</v>
      </c>
      <c r="H32" s="452">
        <v>80</v>
      </c>
      <c r="I32" s="453"/>
      <c r="J32" s="153"/>
      <c r="K32" s="153"/>
      <c r="L32" s="153"/>
      <c r="M32" s="456"/>
      <c r="N32" s="153"/>
      <c r="O32" s="153"/>
      <c r="P32" s="153"/>
      <c r="Q32" s="153"/>
      <c r="R32" s="127"/>
      <c r="S32" s="127"/>
    </row>
    <row r="33" spans="1:19" ht="27" customHeight="1">
      <c r="A33" s="29" t="s">
        <v>2109</v>
      </c>
      <c r="B33" s="153" t="s">
        <v>2139</v>
      </c>
      <c r="C33" s="153">
        <v>4</v>
      </c>
      <c r="D33" s="455">
        <v>2</v>
      </c>
      <c r="E33" s="153">
        <v>0</v>
      </c>
      <c r="F33" s="451">
        <v>62</v>
      </c>
      <c r="G33" s="153">
        <v>0</v>
      </c>
      <c r="H33" s="452">
        <v>0</v>
      </c>
      <c r="I33" s="453"/>
      <c r="J33" s="153"/>
      <c r="K33" s="153"/>
      <c r="L33" s="153"/>
      <c r="M33" s="456"/>
      <c r="N33" s="153"/>
      <c r="O33" s="153"/>
      <c r="P33" s="153"/>
      <c r="Q33" s="153"/>
      <c r="R33" s="127"/>
      <c r="S33" s="127"/>
    </row>
    <row r="34" spans="1:19" ht="27" customHeight="1">
      <c r="A34" s="29" t="s">
        <v>2109</v>
      </c>
      <c r="B34" s="153" t="s">
        <v>2140</v>
      </c>
      <c r="C34" s="153">
        <v>1</v>
      </c>
      <c r="D34" s="153">
        <v>0</v>
      </c>
      <c r="E34" s="153">
        <v>0</v>
      </c>
      <c r="F34" s="451">
        <v>3</v>
      </c>
      <c r="G34" s="153">
        <v>0</v>
      </c>
      <c r="H34" s="452">
        <v>0</v>
      </c>
      <c r="I34" s="453"/>
      <c r="J34" s="153"/>
      <c r="K34" s="153"/>
      <c r="L34" s="153"/>
      <c r="M34" s="456"/>
      <c r="N34" s="153"/>
      <c r="O34" s="153"/>
      <c r="P34" s="153"/>
      <c r="Q34" s="153"/>
      <c r="R34" s="127"/>
      <c r="S34" s="127"/>
    </row>
    <row r="35" spans="1:19" ht="27" customHeight="1">
      <c r="A35" s="29" t="s">
        <v>2109</v>
      </c>
      <c r="B35" s="153" t="s">
        <v>2141</v>
      </c>
      <c r="C35" s="153">
        <v>1</v>
      </c>
      <c r="D35" s="455">
        <v>1</v>
      </c>
      <c r="E35" s="153">
        <v>0</v>
      </c>
      <c r="F35" s="451">
        <v>6</v>
      </c>
      <c r="G35" s="153"/>
      <c r="H35" s="452">
        <v>2</v>
      </c>
      <c r="I35" s="453"/>
      <c r="J35" s="153"/>
      <c r="K35" s="153"/>
      <c r="L35" s="153"/>
      <c r="M35" s="456"/>
      <c r="N35" s="153"/>
      <c r="O35" s="153"/>
      <c r="P35" s="153"/>
      <c r="Q35" s="153"/>
      <c r="R35" s="127"/>
      <c r="S35" s="127"/>
    </row>
    <row r="36" spans="1:19" ht="27" customHeight="1">
      <c r="A36" s="29" t="s">
        <v>2109</v>
      </c>
      <c r="B36" s="153" t="s">
        <v>2142</v>
      </c>
      <c r="C36" s="153">
        <v>1</v>
      </c>
      <c r="D36" s="455">
        <v>1</v>
      </c>
      <c r="E36" s="153">
        <v>0</v>
      </c>
      <c r="F36" s="451">
        <v>7</v>
      </c>
      <c r="G36" s="153">
        <v>1</v>
      </c>
      <c r="H36" s="452">
        <v>0</v>
      </c>
      <c r="I36" s="453"/>
      <c r="J36" s="153"/>
      <c r="K36" s="153"/>
      <c r="L36" s="153"/>
      <c r="M36" s="456"/>
      <c r="N36" s="153"/>
      <c r="O36" s="153"/>
      <c r="P36" s="153"/>
      <c r="Q36" s="153"/>
      <c r="R36" s="127"/>
      <c r="S36" s="127"/>
    </row>
    <row r="37" spans="1:19" ht="27" customHeight="1">
      <c r="A37" s="29" t="s">
        <v>2109</v>
      </c>
      <c r="B37" s="153" t="s">
        <v>2143</v>
      </c>
      <c r="C37" s="153">
        <v>1</v>
      </c>
      <c r="D37" s="455">
        <v>1</v>
      </c>
      <c r="E37" s="153">
        <v>0</v>
      </c>
      <c r="F37" s="451">
        <v>32</v>
      </c>
      <c r="G37" s="153">
        <v>2</v>
      </c>
      <c r="H37" s="452">
        <v>0</v>
      </c>
      <c r="I37" s="453"/>
      <c r="J37" s="153"/>
      <c r="K37" s="153"/>
      <c r="L37" s="153"/>
      <c r="M37" s="456"/>
      <c r="N37" s="153"/>
      <c r="O37" s="153"/>
      <c r="P37" s="153"/>
      <c r="Q37" s="153"/>
      <c r="R37" s="127"/>
      <c r="S37" s="127"/>
    </row>
    <row r="38" spans="1:19" ht="27" customHeight="1">
      <c r="A38" s="29" t="s">
        <v>2109</v>
      </c>
      <c r="B38" s="153" t="s">
        <v>2144</v>
      </c>
      <c r="C38" s="153">
        <v>0</v>
      </c>
      <c r="D38" s="153">
        <v>0</v>
      </c>
      <c r="E38" s="153">
        <v>0</v>
      </c>
      <c r="F38" s="451">
        <v>8</v>
      </c>
      <c r="G38" s="153">
        <v>0</v>
      </c>
      <c r="H38" s="452">
        <v>0</v>
      </c>
      <c r="I38" s="453"/>
      <c r="J38" s="153"/>
      <c r="K38" s="153"/>
      <c r="L38" s="153"/>
      <c r="M38" s="456"/>
      <c r="N38" s="153"/>
      <c r="O38" s="153"/>
      <c r="P38" s="153"/>
      <c r="Q38" s="153"/>
      <c r="R38" s="127"/>
      <c r="S38" s="127"/>
    </row>
    <row r="39" spans="1:19" ht="27" customHeight="1">
      <c r="A39" s="29" t="s">
        <v>2109</v>
      </c>
      <c r="B39" s="153" t="s">
        <v>2145</v>
      </c>
      <c r="C39" s="153">
        <v>0</v>
      </c>
      <c r="D39" s="153">
        <v>0</v>
      </c>
      <c r="E39" s="153">
        <v>0</v>
      </c>
      <c r="F39" s="451">
        <v>4</v>
      </c>
      <c r="G39" s="153">
        <v>0</v>
      </c>
      <c r="H39" s="452">
        <v>0</v>
      </c>
      <c r="I39" s="453"/>
      <c r="J39" s="153"/>
      <c r="K39" s="153"/>
      <c r="L39" s="153"/>
      <c r="M39" s="456"/>
      <c r="N39" s="153"/>
      <c r="O39" s="153"/>
      <c r="P39" s="153"/>
      <c r="Q39" s="153"/>
      <c r="R39" s="127"/>
      <c r="S39" s="127"/>
    </row>
    <row r="40" spans="1:19" ht="27" customHeight="1" thickBot="1">
      <c r="A40" s="29" t="s">
        <v>2109</v>
      </c>
      <c r="B40" s="459" t="s">
        <v>2146</v>
      </c>
      <c r="C40" s="153">
        <v>1</v>
      </c>
      <c r="D40" s="153">
        <v>1</v>
      </c>
      <c r="E40" s="153">
        <v>0</v>
      </c>
      <c r="F40" s="460">
        <v>2</v>
      </c>
      <c r="G40" s="461">
        <v>1</v>
      </c>
      <c r="H40" s="462">
        <v>0</v>
      </c>
      <c r="I40" s="453"/>
      <c r="J40" s="153"/>
      <c r="K40" s="153"/>
      <c r="L40" s="153"/>
      <c r="M40" s="456"/>
      <c r="N40" s="153"/>
      <c r="O40" s="153"/>
      <c r="P40" s="153"/>
      <c r="Q40" s="153"/>
      <c r="R40" s="127"/>
      <c r="S40" s="127"/>
    </row>
  </sheetData>
  <mergeCells count="4">
    <mergeCell ref="R3:S3"/>
    <mergeCell ref="I2:Q2"/>
    <mergeCell ref="B2:H2"/>
    <mergeCell ref="S5:S9"/>
  </mergeCells>
  <printOptions/>
  <pageMargins left="0.984251968503937" right="1.062992125984252" top="0.5118110236220472" bottom="0.3937007874015748" header="0.5118110236220472" footer="0.4330708661417323"/>
  <pageSetup horizontalDpi="600" verticalDpi="600" orientation="landscape" paperSize="9" scale="70" r:id="rId1"/>
</worksheet>
</file>

<file path=xl/worksheets/sheet39.xml><?xml version="1.0" encoding="utf-8"?>
<worksheet xmlns="http://schemas.openxmlformats.org/spreadsheetml/2006/main" xmlns:r="http://schemas.openxmlformats.org/officeDocument/2006/relationships">
  <dimension ref="A1:S29"/>
  <sheetViews>
    <sheetView view="pageBreakPreview" zoomScale="75" zoomScaleSheetLayoutView="75" workbookViewId="0" topLeftCell="A1">
      <selection activeCell="K4" sqref="K4:L4"/>
    </sheetView>
  </sheetViews>
  <sheetFormatPr defaultColWidth="9.00390625" defaultRowHeight="13.5"/>
  <cols>
    <col min="1" max="1" width="7.00390625" style="1001" customWidth="1"/>
    <col min="2" max="2" width="26.50390625" style="241" customWidth="1"/>
    <col min="3" max="3" width="8.00390625" style="241" customWidth="1"/>
    <col min="4" max="4" width="7.00390625" style="241" customWidth="1"/>
    <col min="5" max="5" width="7.75390625" style="241" customWidth="1"/>
    <col min="6" max="6" width="6.75390625" style="241" customWidth="1"/>
    <col min="7" max="8" width="7.75390625" style="241" customWidth="1"/>
    <col min="9" max="10" width="8.00390625" style="241" customWidth="1"/>
    <col min="11" max="11" width="10.50390625" style="241" customWidth="1"/>
    <col min="12" max="12" width="10.625" style="241" customWidth="1"/>
    <col min="13" max="13" width="7.625" style="241" customWidth="1"/>
    <col min="14" max="15" width="6.625" style="241" customWidth="1"/>
    <col min="16" max="16" width="8.625" style="241" customWidth="1"/>
    <col min="17" max="17" width="8.50390625" style="241" customWidth="1"/>
    <col min="18" max="18" width="4.50390625" style="241" customWidth="1"/>
    <col min="19" max="19" width="3.25390625" style="241" customWidth="1"/>
    <col min="20" max="16384" width="9.00390625" style="241" customWidth="1"/>
  </cols>
  <sheetData>
    <row r="1" spans="2:19" ht="27.75" thickBot="1">
      <c r="B1" s="1">
        <f>COUNTA(B5:B29)</f>
        <v>25</v>
      </c>
      <c r="C1" s="674">
        <f>SUM(C5:C29)</f>
        <v>28</v>
      </c>
      <c r="D1" s="674">
        <f aca="true" t="shared" si="0" ref="D1:S1">SUM(D5:D29)</f>
        <v>17</v>
      </c>
      <c r="E1" s="674">
        <f t="shared" si="0"/>
        <v>1</v>
      </c>
      <c r="F1" s="674">
        <f t="shared" si="0"/>
        <v>442</v>
      </c>
      <c r="G1" s="674">
        <f t="shared" si="0"/>
        <v>23</v>
      </c>
      <c r="H1" s="674">
        <f t="shared" si="0"/>
        <v>56</v>
      </c>
      <c r="I1" s="674">
        <f t="shared" si="0"/>
        <v>70</v>
      </c>
      <c r="J1" s="674">
        <f t="shared" si="0"/>
        <v>70</v>
      </c>
      <c r="K1" s="674">
        <f t="shared" si="0"/>
        <v>4902195</v>
      </c>
      <c r="L1" s="674">
        <f t="shared" si="0"/>
        <v>4902195</v>
      </c>
      <c r="M1" s="674" t="str">
        <f>M5</f>
        <v>一部把握</v>
      </c>
      <c r="N1" s="674">
        <f t="shared" si="0"/>
        <v>298</v>
      </c>
      <c r="O1" s="674">
        <f t="shared" si="0"/>
        <v>240</v>
      </c>
      <c r="P1" s="674">
        <f t="shared" si="0"/>
        <v>937107</v>
      </c>
      <c r="Q1" s="674">
        <f t="shared" si="0"/>
        <v>314811</v>
      </c>
      <c r="R1" s="674">
        <f t="shared" si="0"/>
        <v>0</v>
      </c>
      <c r="S1" s="674">
        <f t="shared" si="0"/>
        <v>0</v>
      </c>
    </row>
    <row r="2" spans="2:19" ht="14.25">
      <c r="B2" s="1293" t="s">
        <v>2288</v>
      </c>
      <c r="C2" s="1294"/>
      <c r="D2" s="1294"/>
      <c r="E2" s="1294"/>
      <c r="F2" s="1294"/>
      <c r="G2" s="1294"/>
      <c r="H2" s="1295"/>
      <c r="I2" s="1293" t="s">
        <v>1868</v>
      </c>
      <c r="J2" s="1294"/>
      <c r="K2" s="1294"/>
      <c r="L2" s="1294"/>
      <c r="M2" s="1294"/>
      <c r="N2" s="1294"/>
      <c r="O2" s="1294"/>
      <c r="P2" s="1294"/>
      <c r="Q2" s="1295"/>
      <c r="R2" s="464"/>
      <c r="S2" s="465"/>
    </row>
    <row r="3" spans="1:19" s="1008" customFormat="1" ht="12.75" hidden="1" thickBot="1">
      <c r="A3" s="1002"/>
      <c r="B3" s="1003" t="s">
        <v>2038</v>
      </c>
      <c r="C3" s="1004" t="s">
        <v>2039</v>
      </c>
      <c r="D3" s="1004" t="s">
        <v>2040</v>
      </c>
      <c r="E3" s="1004" t="s">
        <v>2041</v>
      </c>
      <c r="F3" s="1004" t="s">
        <v>2042</v>
      </c>
      <c r="G3" s="1004" t="s">
        <v>2043</v>
      </c>
      <c r="H3" s="1005" t="s">
        <v>2044</v>
      </c>
      <c r="I3" s="1003" t="s">
        <v>2045</v>
      </c>
      <c r="J3" s="1004" t="s">
        <v>2046</v>
      </c>
      <c r="K3" s="1004" t="s">
        <v>596</v>
      </c>
      <c r="L3" s="1006" t="s">
        <v>597</v>
      </c>
      <c r="M3" s="1007" t="s">
        <v>1114</v>
      </c>
      <c r="N3" s="1003" t="s">
        <v>2259</v>
      </c>
      <c r="O3" s="1004" t="s">
        <v>2260</v>
      </c>
      <c r="P3" s="1004" t="s">
        <v>600</v>
      </c>
      <c r="Q3" s="1005" t="s">
        <v>601</v>
      </c>
      <c r="R3" s="1291" t="s">
        <v>602</v>
      </c>
      <c r="S3" s="1292"/>
    </row>
    <row r="4" spans="1:19" ht="84" customHeight="1" thickBot="1">
      <c r="A4" s="11" t="s">
        <v>669</v>
      </c>
      <c r="B4" s="466" t="s">
        <v>339</v>
      </c>
      <c r="C4" s="467" t="s">
        <v>604</v>
      </c>
      <c r="D4" s="467" t="s">
        <v>340</v>
      </c>
      <c r="E4" s="467" t="s">
        <v>605</v>
      </c>
      <c r="F4" s="467" t="s">
        <v>606</v>
      </c>
      <c r="G4" s="467" t="s">
        <v>607</v>
      </c>
      <c r="H4" s="468" t="s">
        <v>608</v>
      </c>
      <c r="I4" s="466" t="s">
        <v>341</v>
      </c>
      <c r="J4" s="467" t="s">
        <v>342</v>
      </c>
      <c r="K4" s="740" t="s">
        <v>294</v>
      </c>
      <c r="L4" s="741" t="s">
        <v>1549</v>
      </c>
      <c r="M4" s="16" t="s">
        <v>609</v>
      </c>
      <c r="N4" s="14" t="s">
        <v>343</v>
      </c>
      <c r="O4" s="12" t="s">
        <v>1863</v>
      </c>
      <c r="P4" s="98" t="s">
        <v>895</v>
      </c>
      <c r="Q4" s="268" t="s">
        <v>896</v>
      </c>
      <c r="R4" s="469" t="s">
        <v>1866</v>
      </c>
      <c r="S4" s="470" t="s">
        <v>610</v>
      </c>
    </row>
    <row r="5" spans="1:19" ht="37.5" customHeight="1" thickBot="1" thickTop="1">
      <c r="A5" s="186" t="s">
        <v>2261</v>
      </c>
      <c r="B5" s="471" t="s">
        <v>2262</v>
      </c>
      <c r="C5" s="472">
        <v>3</v>
      </c>
      <c r="D5" s="473">
        <v>1</v>
      </c>
      <c r="E5" s="473">
        <v>0</v>
      </c>
      <c r="F5" s="473">
        <v>22</v>
      </c>
      <c r="G5" s="473">
        <v>1</v>
      </c>
      <c r="H5" s="473">
        <v>0</v>
      </c>
      <c r="I5" s="473">
        <v>0</v>
      </c>
      <c r="J5" s="473">
        <v>0</v>
      </c>
      <c r="K5" s="473">
        <v>0</v>
      </c>
      <c r="L5" s="473">
        <v>0</v>
      </c>
      <c r="M5" s="473" t="s">
        <v>619</v>
      </c>
      <c r="N5" s="473">
        <v>0</v>
      </c>
      <c r="O5" s="473">
        <v>0</v>
      </c>
      <c r="P5" s="473">
        <v>0</v>
      </c>
      <c r="Q5" s="473">
        <v>0</v>
      </c>
      <c r="R5" s="733"/>
      <c r="S5" s="733"/>
    </row>
    <row r="6" spans="1:19" ht="37.5" customHeight="1">
      <c r="A6" s="186" t="s">
        <v>2261</v>
      </c>
      <c r="B6" s="474" t="s">
        <v>2263</v>
      </c>
      <c r="C6" s="475">
        <v>0</v>
      </c>
      <c r="D6" s="476">
        <v>0</v>
      </c>
      <c r="E6" s="476">
        <v>0</v>
      </c>
      <c r="F6" s="476">
        <v>5</v>
      </c>
      <c r="G6" s="476">
        <v>1</v>
      </c>
      <c r="H6" s="476">
        <v>1</v>
      </c>
      <c r="I6" s="476">
        <v>0</v>
      </c>
      <c r="J6" s="476">
        <v>0</v>
      </c>
      <c r="K6" s="476">
        <v>0</v>
      </c>
      <c r="L6" s="476">
        <v>0</v>
      </c>
      <c r="M6" s="477"/>
      <c r="N6" s="476">
        <v>0</v>
      </c>
      <c r="O6" s="476">
        <v>0</v>
      </c>
      <c r="P6" s="476">
        <v>0</v>
      </c>
      <c r="Q6" s="476">
        <v>0</v>
      </c>
      <c r="R6" s="463"/>
      <c r="S6" s="463"/>
    </row>
    <row r="7" spans="1:19" ht="37.5" customHeight="1">
      <c r="A7" s="186" t="s">
        <v>2261</v>
      </c>
      <c r="B7" s="474" t="s">
        <v>2264</v>
      </c>
      <c r="C7" s="475">
        <v>0</v>
      </c>
      <c r="D7" s="476">
        <v>0</v>
      </c>
      <c r="E7" s="476">
        <v>0</v>
      </c>
      <c r="F7" s="476">
        <v>5</v>
      </c>
      <c r="G7" s="476">
        <v>1</v>
      </c>
      <c r="H7" s="476">
        <v>0</v>
      </c>
      <c r="I7" s="476">
        <v>5</v>
      </c>
      <c r="J7" s="476">
        <f>I7</f>
        <v>5</v>
      </c>
      <c r="K7" s="478">
        <v>77825</v>
      </c>
      <c r="L7" s="478">
        <f>K7</f>
        <v>77825</v>
      </c>
      <c r="M7" s="479"/>
      <c r="N7" s="476">
        <v>15</v>
      </c>
      <c r="O7" s="476">
        <v>12</v>
      </c>
      <c r="P7" s="478">
        <v>14932</v>
      </c>
      <c r="Q7" s="480">
        <v>3779</v>
      </c>
      <c r="R7" s="463"/>
      <c r="S7" s="463"/>
    </row>
    <row r="8" spans="1:19" ht="37.5" customHeight="1">
      <c r="A8" s="186" t="s">
        <v>2261</v>
      </c>
      <c r="B8" s="474" t="s">
        <v>2265</v>
      </c>
      <c r="C8" s="475">
        <v>2</v>
      </c>
      <c r="D8" s="476">
        <v>2</v>
      </c>
      <c r="E8" s="476">
        <v>0</v>
      </c>
      <c r="F8" s="476">
        <v>97</v>
      </c>
      <c r="G8" s="476">
        <v>7</v>
      </c>
      <c r="H8" s="476">
        <v>0</v>
      </c>
      <c r="I8" s="476">
        <v>11</v>
      </c>
      <c r="J8" s="476">
        <v>11</v>
      </c>
      <c r="K8" s="478">
        <v>1498830</v>
      </c>
      <c r="L8" s="478">
        <v>1498830</v>
      </c>
      <c r="M8" s="479"/>
      <c r="N8" s="476">
        <v>126</v>
      </c>
      <c r="O8" s="476">
        <v>114</v>
      </c>
      <c r="P8" s="478">
        <v>195229</v>
      </c>
      <c r="Q8" s="478">
        <v>119837</v>
      </c>
      <c r="R8" s="463"/>
      <c r="S8" s="463"/>
    </row>
    <row r="9" spans="1:19" ht="37.5" customHeight="1">
      <c r="A9" s="186" t="s">
        <v>2261</v>
      </c>
      <c r="B9" s="474" t="s">
        <v>2266</v>
      </c>
      <c r="C9" s="481">
        <v>4</v>
      </c>
      <c r="D9" s="482">
        <v>1</v>
      </c>
      <c r="E9" s="482">
        <v>0</v>
      </c>
      <c r="F9" s="482">
        <v>11</v>
      </c>
      <c r="G9" s="482">
        <v>0</v>
      </c>
      <c r="H9" s="482">
        <v>0</v>
      </c>
      <c r="I9" s="478">
        <v>4</v>
      </c>
      <c r="J9" s="478">
        <v>4</v>
      </c>
      <c r="K9" s="478">
        <v>318466</v>
      </c>
      <c r="L9" s="478">
        <v>318466</v>
      </c>
      <c r="M9" s="483"/>
      <c r="N9" s="482">
        <v>26</v>
      </c>
      <c r="O9" s="482">
        <v>22</v>
      </c>
      <c r="P9" s="473">
        <v>132847</v>
      </c>
      <c r="Q9" s="473">
        <v>78593</v>
      </c>
      <c r="R9" s="463"/>
      <c r="S9" s="463"/>
    </row>
    <row r="10" spans="1:19" ht="37.5" customHeight="1">
      <c r="A10" s="186" t="s">
        <v>2261</v>
      </c>
      <c r="B10" s="474" t="s">
        <v>2267</v>
      </c>
      <c r="C10" s="478">
        <v>1</v>
      </c>
      <c r="D10" s="478">
        <v>1</v>
      </c>
      <c r="E10" s="478">
        <v>0</v>
      </c>
      <c r="F10" s="478">
        <v>2</v>
      </c>
      <c r="G10" s="478">
        <v>0</v>
      </c>
      <c r="H10" s="478">
        <v>0</v>
      </c>
      <c r="I10" s="478">
        <v>1</v>
      </c>
      <c r="J10" s="478">
        <v>1</v>
      </c>
      <c r="K10" s="478">
        <v>26944</v>
      </c>
      <c r="L10" s="478">
        <v>26944</v>
      </c>
      <c r="M10" s="483"/>
      <c r="N10" s="478">
        <v>17</v>
      </c>
      <c r="O10" s="478">
        <v>17</v>
      </c>
      <c r="P10" s="478">
        <v>16907</v>
      </c>
      <c r="Q10" s="478">
        <v>16907</v>
      </c>
      <c r="R10" s="463"/>
      <c r="S10" s="463"/>
    </row>
    <row r="11" spans="1:19" ht="37.5" customHeight="1">
      <c r="A11" s="186" t="s">
        <v>2261</v>
      </c>
      <c r="B11" s="474" t="s">
        <v>2268</v>
      </c>
      <c r="C11" s="472">
        <v>1</v>
      </c>
      <c r="D11" s="478">
        <v>1</v>
      </c>
      <c r="E11" s="478">
        <v>0</v>
      </c>
      <c r="F11" s="478">
        <v>23</v>
      </c>
      <c r="G11" s="478">
        <v>3</v>
      </c>
      <c r="H11" s="478">
        <v>5</v>
      </c>
      <c r="I11" s="478">
        <v>5</v>
      </c>
      <c r="J11" s="478">
        <v>5</v>
      </c>
      <c r="K11" s="478">
        <v>230844</v>
      </c>
      <c r="L11" s="478">
        <v>230844</v>
      </c>
      <c r="M11" s="483"/>
      <c r="N11" s="478">
        <v>23</v>
      </c>
      <c r="O11" s="478">
        <v>16</v>
      </c>
      <c r="P11" s="478">
        <v>123175</v>
      </c>
      <c r="Q11" s="478">
        <v>7988</v>
      </c>
      <c r="R11" s="463"/>
      <c r="S11" s="463"/>
    </row>
    <row r="12" spans="1:19" ht="37.5" customHeight="1">
      <c r="A12" s="186" t="s">
        <v>2261</v>
      </c>
      <c r="B12" s="474" t="s">
        <v>2269</v>
      </c>
      <c r="C12" s="475">
        <v>3</v>
      </c>
      <c r="D12" s="476">
        <v>2</v>
      </c>
      <c r="E12" s="476">
        <v>0</v>
      </c>
      <c r="F12" s="476">
        <v>58</v>
      </c>
      <c r="G12" s="476">
        <v>0</v>
      </c>
      <c r="H12" s="476">
        <v>0</v>
      </c>
      <c r="I12" s="476">
        <v>0</v>
      </c>
      <c r="J12" s="476">
        <v>0</v>
      </c>
      <c r="K12" s="476">
        <v>0</v>
      </c>
      <c r="L12" s="476">
        <v>0</v>
      </c>
      <c r="M12" s="479"/>
      <c r="N12" s="476">
        <v>0</v>
      </c>
      <c r="O12" s="476">
        <v>0</v>
      </c>
      <c r="P12" s="476">
        <v>0</v>
      </c>
      <c r="Q12" s="476">
        <v>0</v>
      </c>
      <c r="R12" s="463"/>
      <c r="S12" s="463"/>
    </row>
    <row r="13" spans="1:19" ht="37.5" customHeight="1">
      <c r="A13" s="186" t="s">
        <v>2261</v>
      </c>
      <c r="B13" s="474" t="s">
        <v>2270</v>
      </c>
      <c r="C13" s="475">
        <v>1</v>
      </c>
      <c r="D13" s="476">
        <v>0</v>
      </c>
      <c r="E13" s="476">
        <v>0</v>
      </c>
      <c r="F13" s="476">
        <v>14</v>
      </c>
      <c r="G13" s="476">
        <v>0</v>
      </c>
      <c r="H13" s="476">
        <v>0</v>
      </c>
      <c r="I13" s="476">
        <v>0</v>
      </c>
      <c r="J13" s="476">
        <v>0</v>
      </c>
      <c r="K13" s="476">
        <v>0</v>
      </c>
      <c r="L13" s="476">
        <v>0</v>
      </c>
      <c r="M13" s="479"/>
      <c r="N13" s="476">
        <v>0</v>
      </c>
      <c r="O13" s="476">
        <v>0</v>
      </c>
      <c r="P13" s="476">
        <v>0</v>
      </c>
      <c r="Q13" s="478">
        <v>0</v>
      </c>
      <c r="R13" s="463"/>
      <c r="S13" s="463"/>
    </row>
    <row r="14" spans="1:19" ht="37.5" customHeight="1">
      <c r="A14" s="186" t="s">
        <v>2261</v>
      </c>
      <c r="B14" s="474" t="s">
        <v>2271</v>
      </c>
      <c r="C14" s="475">
        <v>1</v>
      </c>
      <c r="D14" s="476">
        <v>1</v>
      </c>
      <c r="E14" s="476">
        <v>0</v>
      </c>
      <c r="F14" s="476">
        <v>6</v>
      </c>
      <c r="G14" s="476">
        <v>1</v>
      </c>
      <c r="H14" s="476">
        <v>2</v>
      </c>
      <c r="I14" s="476">
        <v>2</v>
      </c>
      <c r="J14" s="476">
        <v>2</v>
      </c>
      <c r="K14" s="484">
        <v>3030</v>
      </c>
      <c r="L14" s="484">
        <v>3030</v>
      </c>
      <c r="M14" s="479"/>
      <c r="N14" s="476">
        <v>0</v>
      </c>
      <c r="O14" s="476">
        <v>0</v>
      </c>
      <c r="P14" s="476">
        <v>0</v>
      </c>
      <c r="Q14" s="476">
        <v>0</v>
      </c>
      <c r="R14" s="463"/>
      <c r="S14" s="463"/>
    </row>
    <row r="15" spans="1:19" ht="37.5" customHeight="1">
      <c r="A15" s="186" t="s">
        <v>2261</v>
      </c>
      <c r="B15" s="474" t="s">
        <v>2272</v>
      </c>
      <c r="C15" s="478">
        <v>0</v>
      </c>
      <c r="D15" s="478">
        <v>0</v>
      </c>
      <c r="E15" s="478">
        <v>0</v>
      </c>
      <c r="F15" s="478">
        <v>0</v>
      </c>
      <c r="G15" s="478">
        <v>0</v>
      </c>
      <c r="H15" s="478">
        <v>0</v>
      </c>
      <c r="I15" s="478">
        <v>0</v>
      </c>
      <c r="J15" s="478">
        <v>0</v>
      </c>
      <c r="K15" s="478">
        <v>0</v>
      </c>
      <c r="L15" s="478">
        <v>0</v>
      </c>
      <c r="M15" s="483"/>
      <c r="N15" s="478">
        <v>0</v>
      </c>
      <c r="O15" s="478">
        <v>0</v>
      </c>
      <c r="P15" s="478">
        <v>0</v>
      </c>
      <c r="Q15" s="478">
        <v>0</v>
      </c>
      <c r="R15" s="463"/>
      <c r="S15" s="463"/>
    </row>
    <row r="16" spans="1:19" ht="37.5" customHeight="1">
      <c r="A16" s="186" t="s">
        <v>2261</v>
      </c>
      <c r="B16" s="474" t="s">
        <v>2273</v>
      </c>
      <c r="C16" s="485">
        <v>0</v>
      </c>
      <c r="D16" s="485">
        <v>0</v>
      </c>
      <c r="E16" s="485">
        <v>0</v>
      </c>
      <c r="F16" s="486">
        <v>3</v>
      </c>
      <c r="G16" s="486">
        <v>1</v>
      </c>
      <c r="H16" s="486">
        <v>1</v>
      </c>
      <c r="I16" s="485">
        <v>0</v>
      </c>
      <c r="J16" s="485">
        <v>0</v>
      </c>
      <c r="K16" s="485">
        <v>0</v>
      </c>
      <c r="L16" s="485">
        <v>0</v>
      </c>
      <c r="M16" s="487"/>
      <c r="N16" s="485">
        <v>0</v>
      </c>
      <c r="O16" s="485">
        <v>0</v>
      </c>
      <c r="P16" s="485">
        <v>0</v>
      </c>
      <c r="Q16" s="485">
        <v>0</v>
      </c>
      <c r="R16" s="463"/>
      <c r="S16" s="463"/>
    </row>
    <row r="17" spans="1:19" ht="37.5" customHeight="1">
      <c r="A17" s="186" t="s">
        <v>2261</v>
      </c>
      <c r="B17" s="474" t="s">
        <v>2274</v>
      </c>
      <c r="C17" s="475">
        <v>0</v>
      </c>
      <c r="D17" s="476">
        <v>0</v>
      </c>
      <c r="E17" s="476">
        <v>0</v>
      </c>
      <c r="F17" s="476">
        <v>2</v>
      </c>
      <c r="G17" s="476">
        <v>0</v>
      </c>
      <c r="H17" s="476">
        <v>0</v>
      </c>
      <c r="I17" s="476">
        <v>0</v>
      </c>
      <c r="J17" s="476">
        <v>0</v>
      </c>
      <c r="K17" s="476">
        <v>0</v>
      </c>
      <c r="L17" s="476">
        <v>0</v>
      </c>
      <c r="M17" s="479"/>
      <c r="N17" s="476">
        <v>0</v>
      </c>
      <c r="O17" s="476">
        <v>0</v>
      </c>
      <c r="P17" s="476">
        <v>0</v>
      </c>
      <c r="Q17" s="476">
        <v>0</v>
      </c>
      <c r="R17" s="463"/>
      <c r="S17" s="463"/>
    </row>
    <row r="18" spans="1:19" ht="37.5" customHeight="1">
      <c r="A18" s="186" t="s">
        <v>2261</v>
      </c>
      <c r="B18" s="474" t="s">
        <v>2275</v>
      </c>
      <c r="C18" s="475">
        <v>0</v>
      </c>
      <c r="D18" s="476">
        <v>0</v>
      </c>
      <c r="E18" s="476">
        <v>0</v>
      </c>
      <c r="F18" s="476">
        <v>2</v>
      </c>
      <c r="G18" s="476">
        <v>0</v>
      </c>
      <c r="H18" s="476">
        <v>0</v>
      </c>
      <c r="I18" s="476">
        <v>0</v>
      </c>
      <c r="J18" s="476">
        <v>0</v>
      </c>
      <c r="K18" s="476">
        <v>0</v>
      </c>
      <c r="L18" s="476">
        <v>0</v>
      </c>
      <c r="M18" s="479"/>
      <c r="N18" s="476">
        <v>0</v>
      </c>
      <c r="O18" s="476">
        <v>0</v>
      </c>
      <c r="P18" s="476">
        <v>0</v>
      </c>
      <c r="Q18" s="476">
        <v>0</v>
      </c>
      <c r="R18" s="463"/>
      <c r="S18" s="463"/>
    </row>
    <row r="19" spans="1:19" ht="37.5" customHeight="1">
      <c r="A19" s="186" t="s">
        <v>2261</v>
      </c>
      <c r="B19" s="474" t="s">
        <v>2276</v>
      </c>
      <c r="C19" s="475">
        <v>0</v>
      </c>
      <c r="D19" s="476">
        <v>0</v>
      </c>
      <c r="E19" s="476">
        <v>0</v>
      </c>
      <c r="F19" s="476">
        <v>0</v>
      </c>
      <c r="G19" s="476">
        <v>0</v>
      </c>
      <c r="H19" s="476">
        <v>0</v>
      </c>
      <c r="I19" s="476">
        <v>0</v>
      </c>
      <c r="J19" s="476">
        <v>0</v>
      </c>
      <c r="K19" s="476">
        <v>0</v>
      </c>
      <c r="L19" s="476">
        <v>0</v>
      </c>
      <c r="M19" s="479"/>
      <c r="N19" s="476">
        <v>0</v>
      </c>
      <c r="O19" s="476">
        <v>0</v>
      </c>
      <c r="P19" s="476">
        <v>0</v>
      </c>
      <c r="Q19" s="476">
        <v>0</v>
      </c>
      <c r="R19" s="463"/>
      <c r="S19" s="463"/>
    </row>
    <row r="20" spans="1:19" ht="37.5" customHeight="1">
      <c r="A20" s="186" t="s">
        <v>2261</v>
      </c>
      <c r="B20" s="474" t="s">
        <v>2277</v>
      </c>
      <c r="C20" s="485">
        <v>1</v>
      </c>
      <c r="D20" s="476">
        <v>1</v>
      </c>
      <c r="E20" s="476">
        <v>0</v>
      </c>
      <c r="F20" s="476">
        <v>2</v>
      </c>
      <c r="G20" s="476">
        <v>1</v>
      </c>
      <c r="H20" s="476">
        <v>0</v>
      </c>
      <c r="I20" s="476">
        <v>1</v>
      </c>
      <c r="J20" s="476">
        <v>1</v>
      </c>
      <c r="K20" s="476">
        <v>493</v>
      </c>
      <c r="L20" s="476">
        <v>493</v>
      </c>
      <c r="M20" s="479"/>
      <c r="N20" s="476">
        <v>0</v>
      </c>
      <c r="O20" s="476">
        <v>0</v>
      </c>
      <c r="P20" s="476">
        <v>0</v>
      </c>
      <c r="Q20" s="476">
        <v>0</v>
      </c>
      <c r="R20" s="463"/>
      <c r="S20" s="463"/>
    </row>
    <row r="21" spans="1:19" ht="37.5" customHeight="1">
      <c r="A21" s="186" t="s">
        <v>2261</v>
      </c>
      <c r="B21" s="474" t="s">
        <v>2278</v>
      </c>
      <c r="C21" s="475">
        <v>2</v>
      </c>
      <c r="D21" s="476">
        <v>1</v>
      </c>
      <c r="E21" s="476">
        <v>0</v>
      </c>
      <c r="F21" s="476">
        <v>3</v>
      </c>
      <c r="G21" s="476">
        <v>0</v>
      </c>
      <c r="H21" s="476">
        <v>0</v>
      </c>
      <c r="I21" s="476">
        <v>1</v>
      </c>
      <c r="J21" s="476">
        <v>1</v>
      </c>
      <c r="K21" s="478">
        <v>32561</v>
      </c>
      <c r="L21" s="478">
        <v>32561</v>
      </c>
      <c r="M21" s="479"/>
      <c r="N21" s="476">
        <v>10</v>
      </c>
      <c r="O21" s="476">
        <v>9</v>
      </c>
      <c r="P21" s="478">
        <v>14350</v>
      </c>
      <c r="Q21" s="478">
        <v>10578</v>
      </c>
      <c r="R21" s="463"/>
      <c r="S21" s="463"/>
    </row>
    <row r="22" spans="1:19" ht="37.5" customHeight="1">
      <c r="A22" s="186" t="s">
        <v>2261</v>
      </c>
      <c r="B22" s="474" t="s">
        <v>2279</v>
      </c>
      <c r="C22" s="475">
        <v>1</v>
      </c>
      <c r="D22" s="476">
        <v>1</v>
      </c>
      <c r="E22" s="476">
        <v>0</v>
      </c>
      <c r="F22" s="476">
        <v>40</v>
      </c>
      <c r="G22" s="476">
        <v>1</v>
      </c>
      <c r="H22" s="476">
        <v>5</v>
      </c>
      <c r="I22" s="476">
        <v>2</v>
      </c>
      <c r="J22" s="476">
        <v>2</v>
      </c>
      <c r="K22" s="478">
        <v>548578</v>
      </c>
      <c r="L22" s="488">
        <v>548578</v>
      </c>
      <c r="M22" s="479"/>
      <c r="N22" s="476">
        <v>14</v>
      </c>
      <c r="O22" s="476">
        <v>8</v>
      </c>
      <c r="P22" s="488">
        <v>81313</v>
      </c>
      <c r="Q22" s="488">
        <v>16231</v>
      </c>
      <c r="R22" s="463"/>
      <c r="S22" s="463"/>
    </row>
    <row r="23" spans="1:19" ht="37.5" customHeight="1">
      <c r="A23" s="186" t="s">
        <v>2261</v>
      </c>
      <c r="B23" s="474" t="s">
        <v>2280</v>
      </c>
      <c r="C23" s="476">
        <v>3</v>
      </c>
      <c r="D23" s="476">
        <v>1</v>
      </c>
      <c r="E23" s="476">
        <v>0</v>
      </c>
      <c r="F23" s="476">
        <v>29</v>
      </c>
      <c r="G23" s="476">
        <v>0</v>
      </c>
      <c r="H23" s="476">
        <v>0</v>
      </c>
      <c r="I23" s="476">
        <v>2</v>
      </c>
      <c r="J23" s="476">
        <v>2</v>
      </c>
      <c r="K23" s="478">
        <v>466218</v>
      </c>
      <c r="L23" s="488">
        <v>466218</v>
      </c>
      <c r="M23" s="479"/>
      <c r="N23" s="476">
        <v>10</v>
      </c>
      <c r="O23" s="476">
        <v>5</v>
      </c>
      <c r="P23" s="488">
        <v>82025</v>
      </c>
      <c r="Q23" s="488">
        <v>10205</v>
      </c>
      <c r="R23" s="463"/>
      <c r="S23" s="463"/>
    </row>
    <row r="24" spans="1:19" ht="37.5" customHeight="1">
      <c r="A24" s="186" t="s">
        <v>2261</v>
      </c>
      <c r="B24" s="474" t="s">
        <v>2281</v>
      </c>
      <c r="C24" s="476">
        <v>1</v>
      </c>
      <c r="D24" s="476">
        <v>0</v>
      </c>
      <c r="E24" s="476">
        <v>1</v>
      </c>
      <c r="F24" s="476">
        <v>51</v>
      </c>
      <c r="G24" s="476">
        <v>0</v>
      </c>
      <c r="H24" s="476">
        <v>21</v>
      </c>
      <c r="I24" s="476">
        <v>5</v>
      </c>
      <c r="J24" s="476">
        <v>5</v>
      </c>
      <c r="K24" s="489">
        <v>288553</v>
      </c>
      <c r="L24" s="478">
        <v>288553</v>
      </c>
      <c r="M24" s="479"/>
      <c r="N24" s="476">
        <v>0</v>
      </c>
      <c r="O24" s="476">
        <v>0</v>
      </c>
      <c r="P24" s="476">
        <v>0</v>
      </c>
      <c r="Q24" s="476">
        <v>0</v>
      </c>
      <c r="R24" s="463"/>
      <c r="S24" s="463"/>
    </row>
    <row r="25" spans="1:19" ht="37.5" customHeight="1">
      <c r="A25" s="186" t="s">
        <v>2261</v>
      </c>
      <c r="B25" s="474" t="s">
        <v>2282</v>
      </c>
      <c r="C25" s="476">
        <v>0</v>
      </c>
      <c r="D25" s="476">
        <v>0</v>
      </c>
      <c r="E25" s="476">
        <v>0</v>
      </c>
      <c r="F25" s="476">
        <v>0</v>
      </c>
      <c r="G25" s="476">
        <v>0</v>
      </c>
      <c r="H25" s="476">
        <v>0</v>
      </c>
      <c r="I25" s="476">
        <v>1</v>
      </c>
      <c r="J25" s="476">
        <v>1</v>
      </c>
      <c r="K25" s="484">
        <v>20958</v>
      </c>
      <c r="L25" s="484">
        <v>20958</v>
      </c>
      <c r="M25" s="479"/>
      <c r="N25" s="476">
        <v>0</v>
      </c>
      <c r="O25" s="476">
        <v>0</v>
      </c>
      <c r="P25" s="476">
        <v>0</v>
      </c>
      <c r="Q25" s="476">
        <v>0</v>
      </c>
      <c r="R25" s="463"/>
      <c r="S25" s="463"/>
    </row>
    <row r="26" spans="1:19" ht="37.5" customHeight="1">
      <c r="A26" s="186" t="s">
        <v>2261</v>
      </c>
      <c r="B26" s="474" t="s">
        <v>2283</v>
      </c>
      <c r="C26" s="476">
        <v>1</v>
      </c>
      <c r="D26" s="476">
        <v>1</v>
      </c>
      <c r="E26" s="476">
        <v>0</v>
      </c>
      <c r="F26" s="476">
        <v>14</v>
      </c>
      <c r="G26" s="476">
        <v>1</v>
      </c>
      <c r="H26" s="476">
        <v>2</v>
      </c>
      <c r="I26" s="476">
        <v>2</v>
      </c>
      <c r="J26" s="476">
        <v>2</v>
      </c>
      <c r="K26" s="489">
        <v>399032</v>
      </c>
      <c r="L26" s="489">
        <v>399032</v>
      </c>
      <c r="M26" s="479"/>
      <c r="N26" s="476">
        <v>37</v>
      </c>
      <c r="O26" s="476">
        <v>27</v>
      </c>
      <c r="P26" s="489">
        <v>100524</v>
      </c>
      <c r="Q26" s="489">
        <v>30957</v>
      </c>
      <c r="R26" s="463"/>
      <c r="S26" s="463"/>
    </row>
    <row r="27" spans="1:19" ht="37.5" customHeight="1">
      <c r="A27" s="186" t="s">
        <v>2261</v>
      </c>
      <c r="B27" s="474" t="s">
        <v>2284</v>
      </c>
      <c r="C27" s="478">
        <v>1</v>
      </c>
      <c r="D27" s="478">
        <v>1</v>
      </c>
      <c r="E27" s="478">
        <v>0</v>
      </c>
      <c r="F27" s="478">
        <v>31</v>
      </c>
      <c r="G27" s="478">
        <v>1</v>
      </c>
      <c r="H27" s="478">
        <v>14</v>
      </c>
      <c r="I27" s="478">
        <v>23</v>
      </c>
      <c r="J27" s="478">
        <v>23</v>
      </c>
      <c r="K27" s="478">
        <v>628010</v>
      </c>
      <c r="L27" s="478">
        <v>628010</v>
      </c>
      <c r="M27" s="479"/>
      <c r="N27" s="476" t="s">
        <v>2285</v>
      </c>
      <c r="O27" s="476" t="s">
        <v>2285</v>
      </c>
      <c r="P27" s="476" t="s">
        <v>2285</v>
      </c>
      <c r="Q27" s="476" t="s">
        <v>2285</v>
      </c>
      <c r="R27" s="463"/>
      <c r="S27" s="463"/>
    </row>
    <row r="28" spans="1:19" ht="37.5" customHeight="1">
      <c r="A28" s="186" t="s">
        <v>2261</v>
      </c>
      <c r="B28" s="474" t="s">
        <v>2286</v>
      </c>
      <c r="C28" s="482">
        <v>1</v>
      </c>
      <c r="D28" s="482">
        <v>1</v>
      </c>
      <c r="E28" s="482">
        <v>0</v>
      </c>
      <c r="F28" s="482">
        <v>20</v>
      </c>
      <c r="G28" s="482">
        <v>2</v>
      </c>
      <c r="H28" s="482">
        <v>5</v>
      </c>
      <c r="I28" s="482">
        <v>4</v>
      </c>
      <c r="J28" s="482">
        <v>4</v>
      </c>
      <c r="K28" s="473">
        <v>360495</v>
      </c>
      <c r="L28" s="473">
        <v>360495</v>
      </c>
      <c r="M28" s="482"/>
      <c r="N28" s="482">
        <v>20</v>
      </c>
      <c r="O28" s="482">
        <v>10</v>
      </c>
      <c r="P28" s="473">
        <v>175805</v>
      </c>
      <c r="Q28" s="473">
        <v>19736</v>
      </c>
      <c r="R28" s="463"/>
      <c r="S28" s="463"/>
    </row>
    <row r="29" spans="1:19" ht="37.5" customHeight="1">
      <c r="A29" s="186" t="s">
        <v>2261</v>
      </c>
      <c r="B29" s="474" t="s">
        <v>2287</v>
      </c>
      <c r="C29" s="478">
        <v>1</v>
      </c>
      <c r="D29" s="478">
        <v>1</v>
      </c>
      <c r="E29" s="478">
        <v>0</v>
      </c>
      <c r="F29" s="478">
        <v>2</v>
      </c>
      <c r="G29" s="478">
        <v>2</v>
      </c>
      <c r="H29" s="478">
        <v>0</v>
      </c>
      <c r="I29" s="478">
        <v>1</v>
      </c>
      <c r="J29" s="478">
        <v>1</v>
      </c>
      <c r="K29" s="478">
        <v>1358</v>
      </c>
      <c r="L29" s="478">
        <v>1358</v>
      </c>
      <c r="M29" s="483"/>
      <c r="N29" s="478">
        <v>0</v>
      </c>
      <c r="O29" s="478">
        <v>0</v>
      </c>
      <c r="P29" s="478">
        <v>0</v>
      </c>
      <c r="Q29" s="478">
        <v>0</v>
      </c>
      <c r="R29" s="463"/>
      <c r="S29" s="463"/>
    </row>
  </sheetData>
  <mergeCells count="3">
    <mergeCell ref="R3:S3"/>
    <mergeCell ref="I2:Q2"/>
    <mergeCell ref="B2:H2"/>
  </mergeCells>
  <printOptions/>
  <pageMargins left="0.8661417322834646" right="0.9055118110236221" top="0.984251968503937" bottom="0.984251968503937" header="0.5118110236220472" footer="0.5118110236220472"/>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S44"/>
  <sheetViews>
    <sheetView view="pageBreakPreview" zoomScale="75" zoomScaleNormal="75" zoomScaleSheetLayoutView="75" workbookViewId="0" topLeftCell="B1">
      <selection activeCell="K7" sqref="K7:L7"/>
    </sheetView>
  </sheetViews>
  <sheetFormatPr defaultColWidth="9.00390625" defaultRowHeight="13.5"/>
  <cols>
    <col min="1" max="1" width="5.25390625" style="1" bestFit="1" customWidth="1"/>
    <col min="2" max="2" width="20.25390625" style="47" customWidth="1"/>
    <col min="3" max="3" width="6.875" style="1" customWidth="1"/>
    <col min="4" max="5" width="6.75390625" style="1" customWidth="1"/>
    <col min="6" max="6" width="7.125" style="1" customWidth="1"/>
    <col min="7" max="7" width="6.75390625" style="1" customWidth="1"/>
    <col min="8" max="8" width="7.50390625" style="1" customWidth="1"/>
    <col min="9" max="9" width="7.125" style="1" customWidth="1"/>
    <col min="10" max="10" width="9.00390625" style="1" customWidth="1"/>
    <col min="11" max="11" width="13.25390625" style="1" customWidth="1"/>
    <col min="12" max="12" width="14.00390625" style="1" customWidth="1"/>
    <col min="13" max="13" width="8.625" style="1" bestFit="1" customWidth="1"/>
    <col min="14" max="15" width="9.00390625" style="1" customWidth="1"/>
    <col min="16" max="16" width="13.625" style="1" customWidth="1"/>
    <col min="17" max="17" width="11.75390625" style="1" customWidth="1"/>
    <col min="18" max="18" width="5.625" style="1" customWidth="1"/>
    <col min="19" max="19" width="19.00390625" style="48" customWidth="1"/>
    <col min="20" max="16384" width="9.00390625" style="1" customWidth="1"/>
  </cols>
  <sheetData>
    <row r="1" spans="2:19" ht="95.25" thickBot="1">
      <c r="B1" s="1">
        <f>COUNTA(B5:B44)</f>
        <v>40</v>
      </c>
      <c r="C1" s="674">
        <f>SUM(C5:C44)</f>
        <v>53</v>
      </c>
      <c r="D1" s="674">
        <f>SUM(D5:D44)</f>
        <v>31</v>
      </c>
      <c r="E1" s="674">
        <f aca="true" t="shared" si="0" ref="E1:Q1">SUM(E5:E44)</f>
        <v>2</v>
      </c>
      <c r="F1" s="674">
        <f t="shared" si="0"/>
        <v>1350</v>
      </c>
      <c r="G1" s="674">
        <f t="shared" si="0"/>
        <v>41</v>
      </c>
      <c r="H1" s="674">
        <f t="shared" si="0"/>
        <v>304</v>
      </c>
      <c r="I1" s="674">
        <f t="shared" si="0"/>
        <v>298</v>
      </c>
      <c r="J1" s="674">
        <f t="shared" si="0"/>
        <v>297</v>
      </c>
      <c r="K1" s="674">
        <f>SUM(K5:K44)</f>
        <v>8298894.288999999</v>
      </c>
      <c r="L1" s="674">
        <f>SUM(L5:L44)</f>
        <v>8293639.288999999</v>
      </c>
      <c r="M1" s="716" t="s">
        <v>2082</v>
      </c>
      <c r="N1" s="674">
        <f t="shared" si="0"/>
        <v>323</v>
      </c>
      <c r="O1" s="674">
        <f t="shared" si="0"/>
        <v>212</v>
      </c>
      <c r="P1" s="674">
        <f t="shared" si="0"/>
        <v>1950919.41</v>
      </c>
      <c r="Q1" s="674">
        <f t="shared" si="0"/>
        <v>305271.296</v>
      </c>
      <c r="R1" s="716" t="s">
        <v>624</v>
      </c>
      <c r="S1" s="674" t="s">
        <v>617</v>
      </c>
    </row>
    <row r="2" spans="2:19" ht="13.5">
      <c r="B2" s="1117" t="s">
        <v>71</v>
      </c>
      <c r="C2" s="1118"/>
      <c r="D2" s="1118"/>
      <c r="E2" s="1118"/>
      <c r="F2" s="1118"/>
      <c r="G2" s="1118"/>
      <c r="H2" s="1119"/>
      <c r="I2" s="1117" t="s">
        <v>1868</v>
      </c>
      <c r="J2" s="1118"/>
      <c r="K2" s="1118"/>
      <c r="L2" s="1118"/>
      <c r="M2" s="1118"/>
      <c r="N2" s="1118"/>
      <c r="O2" s="1118"/>
      <c r="P2" s="1118"/>
      <c r="Q2" s="1119"/>
      <c r="R2" s="3"/>
      <c r="S2" s="2"/>
    </row>
    <row r="3" spans="1:19" ht="14.25" customHeight="1" hidden="1" thickBot="1">
      <c r="A3" s="5"/>
      <c r="B3" s="49" t="s">
        <v>2038</v>
      </c>
      <c r="C3" s="50" t="s">
        <v>2039</v>
      </c>
      <c r="D3" s="50" t="s">
        <v>2040</v>
      </c>
      <c r="E3" s="50" t="s">
        <v>2041</v>
      </c>
      <c r="F3" s="50" t="s">
        <v>2042</v>
      </c>
      <c r="G3" s="50" t="s">
        <v>2043</v>
      </c>
      <c r="H3" s="51" t="s">
        <v>2044</v>
      </c>
      <c r="I3" s="52" t="s">
        <v>2045</v>
      </c>
      <c r="J3" s="50" t="s">
        <v>2046</v>
      </c>
      <c r="K3" s="50" t="s">
        <v>596</v>
      </c>
      <c r="L3" s="53" t="s">
        <v>597</v>
      </c>
      <c r="M3" s="54" t="s">
        <v>1114</v>
      </c>
      <c r="N3" s="52" t="s">
        <v>598</v>
      </c>
      <c r="O3" s="50" t="s">
        <v>599</v>
      </c>
      <c r="P3" s="50" t="s">
        <v>600</v>
      </c>
      <c r="Q3" s="51" t="s">
        <v>601</v>
      </c>
      <c r="R3" s="1112" t="s">
        <v>602</v>
      </c>
      <c r="S3" s="1113"/>
    </row>
    <row r="4" spans="1:19" ht="52.5" customHeight="1" thickBot="1">
      <c r="A4" s="11" t="s">
        <v>669</v>
      </c>
      <c r="B4" s="55" t="s">
        <v>339</v>
      </c>
      <c r="C4" s="56" t="s">
        <v>604</v>
      </c>
      <c r="D4" s="56" t="s">
        <v>340</v>
      </c>
      <c r="E4" s="56" t="s">
        <v>605</v>
      </c>
      <c r="F4" s="56" t="s">
        <v>606</v>
      </c>
      <c r="G4" s="56" t="s">
        <v>607</v>
      </c>
      <c r="H4" s="57" t="s">
        <v>608</v>
      </c>
      <c r="I4" s="58" t="s">
        <v>341</v>
      </c>
      <c r="J4" s="56" t="s">
        <v>342</v>
      </c>
      <c r="K4" s="740" t="s">
        <v>294</v>
      </c>
      <c r="L4" s="741" t="s">
        <v>1549</v>
      </c>
      <c r="M4" s="59" t="s">
        <v>609</v>
      </c>
      <c r="N4" s="58" t="s">
        <v>343</v>
      </c>
      <c r="O4" s="56" t="s">
        <v>1863</v>
      </c>
      <c r="P4" s="56" t="s">
        <v>895</v>
      </c>
      <c r="Q4" s="57" t="s">
        <v>896</v>
      </c>
      <c r="R4" s="60" t="s">
        <v>1866</v>
      </c>
      <c r="S4" s="61" t="s">
        <v>610</v>
      </c>
    </row>
    <row r="5" spans="1:19" ht="27">
      <c r="A5" s="29" t="s">
        <v>1836</v>
      </c>
      <c r="B5" s="62" t="s">
        <v>1837</v>
      </c>
      <c r="C5" s="63">
        <v>1</v>
      </c>
      <c r="D5" s="63">
        <v>1</v>
      </c>
      <c r="E5" s="63">
        <v>0</v>
      </c>
      <c r="F5" s="63">
        <v>21</v>
      </c>
      <c r="G5" s="63">
        <v>0</v>
      </c>
      <c r="H5" s="63">
        <v>6</v>
      </c>
      <c r="I5" s="63">
        <v>18</v>
      </c>
      <c r="J5" s="63">
        <v>18</v>
      </c>
      <c r="K5" s="64">
        <v>106034</v>
      </c>
      <c r="L5" s="64">
        <v>106034</v>
      </c>
      <c r="M5" s="65" t="s">
        <v>620</v>
      </c>
      <c r="N5" s="64">
        <v>3</v>
      </c>
      <c r="O5" s="63">
        <v>0</v>
      </c>
      <c r="P5" s="64">
        <v>16472</v>
      </c>
      <c r="Q5" s="63">
        <v>0</v>
      </c>
      <c r="R5" s="65" t="s">
        <v>1838</v>
      </c>
      <c r="S5" s="66" t="s">
        <v>1838</v>
      </c>
    </row>
    <row r="6" spans="1:19" ht="36.75" customHeight="1">
      <c r="A6" s="29" t="s">
        <v>1836</v>
      </c>
      <c r="B6" s="62" t="s">
        <v>1839</v>
      </c>
      <c r="C6" s="63">
        <v>1</v>
      </c>
      <c r="D6" s="63">
        <v>1</v>
      </c>
      <c r="E6" s="63">
        <v>0</v>
      </c>
      <c r="F6" s="63">
        <v>313</v>
      </c>
      <c r="G6" s="63">
        <v>0</v>
      </c>
      <c r="H6" s="63">
        <v>15</v>
      </c>
      <c r="I6" s="63">
        <v>14</v>
      </c>
      <c r="J6" s="63">
        <v>14</v>
      </c>
      <c r="K6" s="67">
        <v>3000031</v>
      </c>
      <c r="L6" s="67">
        <v>3000031</v>
      </c>
      <c r="M6" s="65" t="s">
        <v>620</v>
      </c>
      <c r="N6" s="63">
        <v>0</v>
      </c>
      <c r="O6" s="63">
        <v>0</v>
      </c>
      <c r="P6" s="64">
        <v>0</v>
      </c>
      <c r="Q6" s="63">
        <v>0</v>
      </c>
      <c r="R6" s="65" t="s">
        <v>1840</v>
      </c>
      <c r="S6" s="68" t="s">
        <v>1840</v>
      </c>
    </row>
    <row r="7" spans="1:19" ht="36.75" customHeight="1">
      <c r="A7" s="29" t="s">
        <v>1836</v>
      </c>
      <c r="B7" s="69" t="s">
        <v>1841</v>
      </c>
      <c r="C7" s="70">
        <v>1</v>
      </c>
      <c r="D7" s="70">
        <v>1</v>
      </c>
      <c r="E7" s="70">
        <v>0</v>
      </c>
      <c r="F7" s="70">
        <v>26</v>
      </c>
      <c r="G7" s="70">
        <v>0</v>
      </c>
      <c r="H7" s="70">
        <v>3</v>
      </c>
      <c r="I7" s="70">
        <v>2</v>
      </c>
      <c r="J7" s="70">
        <v>1</v>
      </c>
      <c r="K7" s="71">
        <v>353920</v>
      </c>
      <c r="L7" s="72">
        <v>348665</v>
      </c>
      <c r="M7" s="73" t="s">
        <v>620</v>
      </c>
      <c r="N7" s="70">
        <v>0</v>
      </c>
      <c r="O7" s="70">
        <v>0</v>
      </c>
      <c r="P7" s="64">
        <v>0</v>
      </c>
      <c r="Q7" s="63">
        <v>0</v>
      </c>
      <c r="R7" s="65" t="s">
        <v>1842</v>
      </c>
      <c r="S7" s="68" t="s">
        <v>1842</v>
      </c>
    </row>
    <row r="8" spans="1:19" ht="38.25" customHeight="1">
      <c r="A8" s="29" t="s">
        <v>1836</v>
      </c>
      <c r="B8" s="69" t="s">
        <v>1843</v>
      </c>
      <c r="C8" s="70">
        <v>2</v>
      </c>
      <c r="D8" s="70">
        <v>2</v>
      </c>
      <c r="E8" s="70">
        <v>0</v>
      </c>
      <c r="F8" s="70">
        <v>93</v>
      </c>
      <c r="G8" s="70">
        <v>4</v>
      </c>
      <c r="H8" s="70">
        <v>40</v>
      </c>
      <c r="I8" s="70">
        <v>29</v>
      </c>
      <c r="J8" s="70">
        <v>29</v>
      </c>
      <c r="K8" s="74">
        <v>1384337.69</v>
      </c>
      <c r="L8" s="74">
        <v>1384337.69</v>
      </c>
      <c r="M8" s="73" t="s">
        <v>620</v>
      </c>
      <c r="N8" s="70">
        <v>108</v>
      </c>
      <c r="O8" s="70">
        <v>92</v>
      </c>
      <c r="P8" s="64">
        <v>389389.083</v>
      </c>
      <c r="Q8" s="63">
        <v>128170.519</v>
      </c>
      <c r="R8" s="65" t="s">
        <v>1842</v>
      </c>
      <c r="S8" s="68" t="s">
        <v>1842</v>
      </c>
    </row>
    <row r="9" spans="1:19" ht="51.75" customHeight="1">
      <c r="A9" s="29" t="s">
        <v>1836</v>
      </c>
      <c r="B9" s="69" t="s">
        <v>1844</v>
      </c>
      <c r="C9" s="70">
        <v>1</v>
      </c>
      <c r="D9" s="70">
        <v>1</v>
      </c>
      <c r="E9" s="70">
        <v>0</v>
      </c>
      <c r="F9" s="70">
        <v>62</v>
      </c>
      <c r="G9" s="70">
        <v>18</v>
      </c>
      <c r="H9" s="70">
        <v>32</v>
      </c>
      <c r="I9" s="70">
        <v>1</v>
      </c>
      <c r="J9" s="70">
        <v>1</v>
      </c>
      <c r="K9" s="74">
        <v>496117.272</v>
      </c>
      <c r="L9" s="74">
        <v>496117.272</v>
      </c>
      <c r="M9" s="73" t="s">
        <v>619</v>
      </c>
      <c r="N9" s="70">
        <v>54</v>
      </c>
      <c r="O9" s="70">
        <v>40</v>
      </c>
      <c r="P9" s="64">
        <v>143754.637</v>
      </c>
      <c r="Q9" s="63">
        <v>56630.887</v>
      </c>
      <c r="R9" s="65" t="s">
        <v>1842</v>
      </c>
      <c r="S9" s="68" t="s">
        <v>1842</v>
      </c>
    </row>
    <row r="10" spans="1:19" ht="39" customHeight="1">
      <c r="A10" s="29" t="s">
        <v>1836</v>
      </c>
      <c r="B10" s="69" t="s">
        <v>1845</v>
      </c>
      <c r="C10" s="70">
        <v>0</v>
      </c>
      <c r="D10" s="70">
        <v>0</v>
      </c>
      <c r="E10" s="70">
        <v>0</v>
      </c>
      <c r="F10" s="70">
        <v>5</v>
      </c>
      <c r="G10" s="70">
        <v>1</v>
      </c>
      <c r="H10" s="70">
        <v>2</v>
      </c>
      <c r="I10" s="70">
        <v>2</v>
      </c>
      <c r="J10" s="70">
        <v>2</v>
      </c>
      <c r="K10" s="75">
        <v>20939.89</v>
      </c>
      <c r="L10" s="75">
        <v>20939.89</v>
      </c>
      <c r="M10" s="73" t="s">
        <v>620</v>
      </c>
      <c r="N10" s="70">
        <v>1</v>
      </c>
      <c r="O10" s="70">
        <v>1</v>
      </c>
      <c r="P10" s="64">
        <v>8687.49</v>
      </c>
      <c r="Q10" s="63">
        <v>8687.49</v>
      </c>
      <c r="R10" s="65" t="s">
        <v>1842</v>
      </c>
      <c r="S10" s="73" t="s">
        <v>1842</v>
      </c>
    </row>
    <row r="11" spans="1:19" ht="39" customHeight="1">
      <c r="A11" s="29" t="s">
        <v>1836</v>
      </c>
      <c r="B11" s="69" t="s">
        <v>1846</v>
      </c>
      <c r="C11" s="70">
        <v>1</v>
      </c>
      <c r="D11" s="70">
        <v>1</v>
      </c>
      <c r="E11" s="70">
        <v>0</v>
      </c>
      <c r="F11" s="70">
        <v>9</v>
      </c>
      <c r="G11" s="70">
        <v>2</v>
      </c>
      <c r="H11" s="70">
        <v>1</v>
      </c>
      <c r="I11" s="70">
        <v>9</v>
      </c>
      <c r="J11" s="70">
        <v>9</v>
      </c>
      <c r="K11" s="74">
        <v>77675.14</v>
      </c>
      <c r="L11" s="74">
        <v>77675.14</v>
      </c>
      <c r="M11" s="73" t="s">
        <v>620</v>
      </c>
      <c r="N11" s="70">
        <v>0</v>
      </c>
      <c r="O11" s="70">
        <v>0</v>
      </c>
      <c r="P11" s="64">
        <v>0</v>
      </c>
      <c r="Q11" s="63">
        <v>0</v>
      </c>
      <c r="R11" s="65" t="s">
        <v>1842</v>
      </c>
      <c r="S11" s="65" t="s">
        <v>1842</v>
      </c>
    </row>
    <row r="12" spans="1:19" ht="39.75" customHeight="1">
      <c r="A12" s="29" t="s">
        <v>1836</v>
      </c>
      <c r="B12" s="76" t="s">
        <v>1847</v>
      </c>
      <c r="C12" s="77">
        <v>2</v>
      </c>
      <c r="D12" s="77">
        <v>2</v>
      </c>
      <c r="E12" s="77">
        <v>0</v>
      </c>
      <c r="F12" s="77">
        <v>58</v>
      </c>
      <c r="G12" s="77">
        <v>1</v>
      </c>
      <c r="H12" s="77">
        <v>0</v>
      </c>
      <c r="I12" s="77">
        <v>8</v>
      </c>
      <c r="J12" s="77">
        <v>8</v>
      </c>
      <c r="K12" s="78">
        <v>60177</v>
      </c>
      <c r="L12" s="78">
        <v>60177</v>
      </c>
      <c r="M12" s="79" t="s">
        <v>621</v>
      </c>
      <c r="N12" s="70" t="s">
        <v>1842</v>
      </c>
      <c r="O12" s="70" t="s">
        <v>1842</v>
      </c>
      <c r="P12" s="70" t="s">
        <v>1842</v>
      </c>
      <c r="Q12" s="70" t="s">
        <v>1842</v>
      </c>
      <c r="R12" s="65" t="s">
        <v>624</v>
      </c>
      <c r="S12" s="62" t="s">
        <v>1848</v>
      </c>
    </row>
    <row r="13" spans="1:19" ht="39.75" customHeight="1">
      <c r="A13" s="29" t="s">
        <v>1836</v>
      </c>
      <c r="B13" s="62" t="s">
        <v>1849</v>
      </c>
      <c r="C13" s="63">
        <v>1</v>
      </c>
      <c r="D13" s="63">
        <v>1</v>
      </c>
      <c r="E13" s="63">
        <v>0</v>
      </c>
      <c r="F13" s="63">
        <v>2</v>
      </c>
      <c r="G13" s="63">
        <v>2</v>
      </c>
      <c r="H13" s="63">
        <v>0</v>
      </c>
      <c r="I13" s="63">
        <v>1</v>
      </c>
      <c r="J13" s="63">
        <v>1</v>
      </c>
      <c r="K13" s="64">
        <v>2546.01</v>
      </c>
      <c r="L13" s="64">
        <v>2546.01</v>
      </c>
      <c r="M13" s="73" t="s">
        <v>620</v>
      </c>
      <c r="N13" s="70">
        <v>0</v>
      </c>
      <c r="O13" s="70">
        <v>0</v>
      </c>
      <c r="P13" s="64">
        <v>0</v>
      </c>
      <c r="Q13" s="63">
        <v>0</v>
      </c>
      <c r="R13" s="65" t="s">
        <v>1842</v>
      </c>
      <c r="S13" s="65" t="s">
        <v>1842</v>
      </c>
    </row>
    <row r="14" spans="1:19" ht="36">
      <c r="A14" s="29" t="s">
        <v>1836</v>
      </c>
      <c r="B14" s="69" t="s">
        <v>1850</v>
      </c>
      <c r="C14" s="70">
        <v>1</v>
      </c>
      <c r="D14" s="70">
        <v>0</v>
      </c>
      <c r="E14" s="70">
        <v>1</v>
      </c>
      <c r="F14" s="70">
        <v>7</v>
      </c>
      <c r="G14" s="70">
        <v>0</v>
      </c>
      <c r="H14" s="70">
        <v>4</v>
      </c>
      <c r="I14" s="70">
        <v>9</v>
      </c>
      <c r="J14" s="70">
        <v>9</v>
      </c>
      <c r="K14" s="80">
        <v>30990.018</v>
      </c>
      <c r="L14" s="80">
        <v>30990.018</v>
      </c>
      <c r="M14" s="73" t="s">
        <v>621</v>
      </c>
      <c r="N14" s="70" t="s">
        <v>1842</v>
      </c>
      <c r="O14" s="70" t="s">
        <v>1842</v>
      </c>
      <c r="P14" s="70" t="s">
        <v>1842</v>
      </c>
      <c r="Q14" s="70" t="s">
        <v>1842</v>
      </c>
      <c r="R14" s="73" t="s">
        <v>624</v>
      </c>
      <c r="S14" s="81" t="s">
        <v>1851</v>
      </c>
    </row>
    <row r="15" spans="1:19" ht="32.25" customHeight="1">
      <c r="A15" s="29" t="s">
        <v>1836</v>
      </c>
      <c r="B15" s="69" t="s">
        <v>1852</v>
      </c>
      <c r="C15" s="70">
        <v>1</v>
      </c>
      <c r="D15" s="70">
        <v>1</v>
      </c>
      <c r="E15" s="70">
        <v>0</v>
      </c>
      <c r="F15" s="70">
        <v>1</v>
      </c>
      <c r="G15" s="70">
        <v>0</v>
      </c>
      <c r="H15" s="70">
        <v>0</v>
      </c>
      <c r="I15" s="70">
        <v>0</v>
      </c>
      <c r="J15" s="70">
        <v>0</v>
      </c>
      <c r="K15" s="70">
        <v>0</v>
      </c>
      <c r="L15" s="70">
        <v>0</v>
      </c>
      <c r="M15" s="73" t="s">
        <v>620</v>
      </c>
      <c r="N15" s="70">
        <v>0</v>
      </c>
      <c r="O15" s="70">
        <v>0</v>
      </c>
      <c r="P15" s="64">
        <v>0</v>
      </c>
      <c r="Q15" s="63">
        <v>0</v>
      </c>
      <c r="R15" s="65" t="s">
        <v>1842</v>
      </c>
      <c r="S15" s="73" t="s">
        <v>1842</v>
      </c>
    </row>
    <row r="16" spans="1:19" ht="30.75" customHeight="1">
      <c r="A16" s="29" t="s">
        <v>1836</v>
      </c>
      <c r="B16" s="69" t="s">
        <v>1853</v>
      </c>
      <c r="C16" s="70">
        <v>0</v>
      </c>
      <c r="D16" s="70">
        <v>0</v>
      </c>
      <c r="E16" s="70">
        <v>0</v>
      </c>
      <c r="F16" s="70">
        <v>1</v>
      </c>
      <c r="G16" s="70">
        <v>0</v>
      </c>
      <c r="H16" s="70">
        <v>0</v>
      </c>
      <c r="I16" s="70">
        <v>0</v>
      </c>
      <c r="J16" s="70">
        <v>0</v>
      </c>
      <c r="K16" s="70">
        <v>0</v>
      </c>
      <c r="L16" s="70">
        <v>0</v>
      </c>
      <c r="M16" s="73" t="s">
        <v>620</v>
      </c>
      <c r="N16" s="70">
        <v>0</v>
      </c>
      <c r="O16" s="70">
        <v>0</v>
      </c>
      <c r="P16" s="64">
        <v>0</v>
      </c>
      <c r="Q16" s="63">
        <v>0</v>
      </c>
      <c r="R16" s="65" t="s">
        <v>1842</v>
      </c>
      <c r="S16" s="73" t="s">
        <v>1842</v>
      </c>
    </row>
    <row r="17" spans="1:19" ht="38.25" customHeight="1">
      <c r="A17" s="29" t="s">
        <v>1836</v>
      </c>
      <c r="B17" s="69" t="s">
        <v>1854</v>
      </c>
      <c r="C17" s="70">
        <v>1</v>
      </c>
      <c r="D17" s="70">
        <v>1</v>
      </c>
      <c r="E17" s="70">
        <v>0</v>
      </c>
      <c r="F17" s="70">
        <v>4</v>
      </c>
      <c r="G17" s="70">
        <v>0</v>
      </c>
      <c r="H17" s="70">
        <v>2</v>
      </c>
      <c r="I17" s="70">
        <v>3</v>
      </c>
      <c r="J17" s="70">
        <v>3</v>
      </c>
      <c r="K17" s="80">
        <v>22574</v>
      </c>
      <c r="L17" s="80">
        <v>22574</v>
      </c>
      <c r="M17" s="73" t="s">
        <v>620</v>
      </c>
      <c r="N17" s="70">
        <v>9</v>
      </c>
      <c r="O17" s="70">
        <v>9</v>
      </c>
      <c r="P17" s="64">
        <v>4367</v>
      </c>
      <c r="Q17" s="63">
        <v>4367</v>
      </c>
      <c r="R17" s="65" t="s">
        <v>1842</v>
      </c>
      <c r="S17" s="73" t="s">
        <v>1842</v>
      </c>
    </row>
    <row r="18" spans="1:19" ht="32.25" customHeight="1">
      <c r="A18" s="29" t="s">
        <v>1836</v>
      </c>
      <c r="B18" s="69" t="s">
        <v>1855</v>
      </c>
      <c r="C18" s="70">
        <v>1</v>
      </c>
      <c r="D18" s="70">
        <v>0</v>
      </c>
      <c r="E18" s="70">
        <v>0</v>
      </c>
      <c r="F18" s="70">
        <v>2</v>
      </c>
      <c r="G18" s="70">
        <v>0</v>
      </c>
      <c r="H18" s="70">
        <v>0</v>
      </c>
      <c r="I18" s="70">
        <v>0</v>
      </c>
      <c r="J18" s="70">
        <v>0</v>
      </c>
      <c r="K18" s="70">
        <v>0</v>
      </c>
      <c r="L18" s="70">
        <v>0</v>
      </c>
      <c r="M18" s="73" t="s">
        <v>620</v>
      </c>
      <c r="N18" s="70">
        <v>0</v>
      </c>
      <c r="O18" s="70">
        <v>0</v>
      </c>
      <c r="P18" s="64">
        <v>0</v>
      </c>
      <c r="Q18" s="63">
        <v>0</v>
      </c>
      <c r="R18" s="65" t="s">
        <v>1842</v>
      </c>
      <c r="S18" s="73" t="s">
        <v>1842</v>
      </c>
    </row>
    <row r="19" spans="1:19" ht="20.25" customHeight="1">
      <c r="A19" s="29" t="s">
        <v>1836</v>
      </c>
      <c r="B19" s="69" t="s">
        <v>1856</v>
      </c>
      <c r="C19" s="70">
        <v>0</v>
      </c>
      <c r="D19" s="70">
        <v>0</v>
      </c>
      <c r="E19" s="70">
        <v>0</v>
      </c>
      <c r="F19" s="70">
        <v>0</v>
      </c>
      <c r="G19" s="70">
        <v>0</v>
      </c>
      <c r="H19" s="70">
        <v>0</v>
      </c>
      <c r="I19" s="70">
        <v>0</v>
      </c>
      <c r="J19" s="70">
        <v>0</v>
      </c>
      <c r="K19" s="70">
        <v>0</v>
      </c>
      <c r="L19" s="70">
        <v>0</v>
      </c>
      <c r="M19" s="73" t="s">
        <v>620</v>
      </c>
      <c r="N19" s="70">
        <v>0</v>
      </c>
      <c r="O19" s="70">
        <v>0</v>
      </c>
      <c r="P19" s="64">
        <v>0</v>
      </c>
      <c r="Q19" s="63">
        <v>0</v>
      </c>
      <c r="R19" s="65" t="s">
        <v>1842</v>
      </c>
      <c r="S19" s="73" t="s">
        <v>1842</v>
      </c>
    </row>
    <row r="20" spans="1:19" ht="23.25" customHeight="1">
      <c r="A20" s="29" t="s">
        <v>1836</v>
      </c>
      <c r="B20" s="69" t="s">
        <v>1857</v>
      </c>
      <c r="C20" s="70">
        <v>1</v>
      </c>
      <c r="D20" s="70">
        <v>1</v>
      </c>
      <c r="E20" s="70">
        <v>0</v>
      </c>
      <c r="F20" s="70">
        <v>25</v>
      </c>
      <c r="G20" s="70">
        <v>0</v>
      </c>
      <c r="H20" s="70">
        <v>5</v>
      </c>
      <c r="I20" s="70">
        <v>0</v>
      </c>
      <c r="J20" s="70">
        <v>0</v>
      </c>
      <c r="K20" s="70">
        <v>0</v>
      </c>
      <c r="L20" s="70">
        <v>0</v>
      </c>
      <c r="M20" s="73" t="s">
        <v>620</v>
      </c>
      <c r="N20" s="70">
        <v>0</v>
      </c>
      <c r="O20" s="70">
        <v>0</v>
      </c>
      <c r="P20" s="64">
        <v>0</v>
      </c>
      <c r="Q20" s="63">
        <v>0</v>
      </c>
      <c r="R20" s="65" t="s">
        <v>1858</v>
      </c>
      <c r="S20" s="73" t="s">
        <v>1858</v>
      </c>
    </row>
    <row r="21" spans="1:19" ht="29.25" customHeight="1">
      <c r="A21" s="29" t="s">
        <v>1836</v>
      </c>
      <c r="B21" s="69" t="s">
        <v>1859</v>
      </c>
      <c r="C21" s="63">
        <v>1</v>
      </c>
      <c r="D21" s="63">
        <v>1</v>
      </c>
      <c r="E21" s="63">
        <v>0</v>
      </c>
      <c r="F21" s="63">
        <v>18</v>
      </c>
      <c r="G21" s="63">
        <v>2</v>
      </c>
      <c r="H21" s="63">
        <v>0</v>
      </c>
      <c r="I21" s="63">
        <v>4</v>
      </c>
      <c r="J21" s="63">
        <v>4</v>
      </c>
      <c r="K21" s="67">
        <v>22641.509</v>
      </c>
      <c r="L21" s="67">
        <v>22641.509</v>
      </c>
      <c r="M21" s="73" t="s">
        <v>620</v>
      </c>
      <c r="N21" s="70">
        <v>0</v>
      </c>
      <c r="O21" s="70">
        <v>0</v>
      </c>
      <c r="P21" s="64">
        <v>0</v>
      </c>
      <c r="Q21" s="63">
        <v>0</v>
      </c>
      <c r="R21" s="65" t="s">
        <v>1842</v>
      </c>
      <c r="S21" s="65" t="s">
        <v>1842</v>
      </c>
    </row>
    <row r="22" spans="1:19" ht="30" customHeight="1">
      <c r="A22" s="29" t="s">
        <v>1836</v>
      </c>
      <c r="B22" s="69" t="s">
        <v>1860</v>
      </c>
      <c r="C22" s="70">
        <v>4</v>
      </c>
      <c r="D22" s="70">
        <v>2</v>
      </c>
      <c r="E22" s="70">
        <v>0</v>
      </c>
      <c r="F22" s="70">
        <v>61</v>
      </c>
      <c r="G22" s="70">
        <v>0</v>
      </c>
      <c r="H22" s="70">
        <v>0</v>
      </c>
      <c r="I22" s="70">
        <v>0</v>
      </c>
      <c r="J22" s="70">
        <v>0</v>
      </c>
      <c r="K22" s="70">
        <v>0</v>
      </c>
      <c r="L22" s="70">
        <v>0</v>
      </c>
      <c r="M22" s="73" t="s">
        <v>620</v>
      </c>
      <c r="N22" s="70">
        <v>0</v>
      </c>
      <c r="O22" s="70">
        <v>0</v>
      </c>
      <c r="P22" s="64">
        <v>0</v>
      </c>
      <c r="Q22" s="63">
        <v>0</v>
      </c>
      <c r="R22" s="65" t="s">
        <v>1861</v>
      </c>
      <c r="S22" s="65" t="s">
        <v>1861</v>
      </c>
    </row>
    <row r="23" spans="1:19" ht="39" customHeight="1">
      <c r="A23" s="29" t="s">
        <v>1836</v>
      </c>
      <c r="B23" s="69" t="s">
        <v>1862</v>
      </c>
      <c r="C23" s="70">
        <v>1</v>
      </c>
      <c r="D23" s="70">
        <v>1</v>
      </c>
      <c r="E23" s="70">
        <v>0</v>
      </c>
      <c r="F23" s="70">
        <v>30</v>
      </c>
      <c r="G23" s="70">
        <v>0</v>
      </c>
      <c r="H23" s="70">
        <v>2</v>
      </c>
      <c r="I23" s="70">
        <v>177</v>
      </c>
      <c r="J23" s="70">
        <v>177</v>
      </c>
      <c r="K23" s="74">
        <v>462485.64</v>
      </c>
      <c r="L23" s="74">
        <v>462485.64</v>
      </c>
      <c r="M23" s="73" t="s">
        <v>620</v>
      </c>
      <c r="N23" s="70">
        <v>13</v>
      </c>
      <c r="O23" s="70">
        <v>6</v>
      </c>
      <c r="P23" s="64">
        <v>49585.2</v>
      </c>
      <c r="Q23" s="63">
        <v>22100.4</v>
      </c>
      <c r="R23" s="65" t="s">
        <v>1842</v>
      </c>
      <c r="S23" s="65" t="s">
        <v>1842</v>
      </c>
    </row>
    <row r="24" spans="1:19" ht="36" customHeight="1">
      <c r="A24" s="29" t="s">
        <v>1836</v>
      </c>
      <c r="B24" s="69" t="s">
        <v>120</v>
      </c>
      <c r="C24" s="70">
        <v>1</v>
      </c>
      <c r="D24" s="70">
        <v>1</v>
      </c>
      <c r="E24" s="70">
        <v>0</v>
      </c>
      <c r="F24" s="70">
        <v>35</v>
      </c>
      <c r="G24" s="70">
        <v>0</v>
      </c>
      <c r="H24" s="70">
        <v>8</v>
      </c>
      <c r="I24" s="70">
        <v>5</v>
      </c>
      <c r="J24" s="70">
        <v>5</v>
      </c>
      <c r="K24" s="75">
        <v>31000</v>
      </c>
      <c r="L24" s="75">
        <v>31000</v>
      </c>
      <c r="M24" s="73" t="s">
        <v>620</v>
      </c>
      <c r="N24" s="70">
        <v>0</v>
      </c>
      <c r="O24" s="70">
        <v>0</v>
      </c>
      <c r="P24" s="64">
        <v>0</v>
      </c>
      <c r="Q24" s="63">
        <v>0</v>
      </c>
      <c r="R24" s="65" t="s">
        <v>1842</v>
      </c>
      <c r="S24" s="65" t="s">
        <v>1842</v>
      </c>
    </row>
    <row r="25" spans="1:19" ht="32.25" customHeight="1">
      <c r="A25" s="29" t="s">
        <v>1836</v>
      </c>
      <c r="B25" s="69" t="s">
        <v>121</v>
      </c>
      <c r="C25" s="70">
        <v>1</v>
      </c>
      <c r="D25" s="70">
        <v>1</v>
      </c>
      <c r="E25" s="70">
        <v>0</v>
      </c>
      <c r="F25" s="70">
        <v>24</v>
      </c>
      <c r="G25" s="70">
        <v>0</v>
      </c>
      <c r="H25" s="70">
        <v>14</v>
      </c>
      <c r="I25" s="70">
        <v>1</v>
      </c>
      <c r="J25" s="70">
        <v>1</v>
      </c>
      <c r="K25" s="74">
        <v>2075619.924</v>
      </c>
      <c r="L25" s="74">
        <v>2075619.924</v>
      </c>
      <c r="M25" s="73" t="s">
        <v>620</v>
      </c>
      <c r="N25" s="70">
        <v>133</v>
      </c>
      <c r="O25" s="70">
        <v>62</v>
      </c>
      <c r="P25" s="64">
        <v>1325727</v>
      </c>
      <c r="Q25" s="63">
        <v>72378</v>
      </c>
      <c r="R25" s="65" t="s">
        <v>1842</v>
      </c>
      <c r="S25" s="65" t="s">
        <v>1842</v>
      </c>
    </row>
    <row r="26" spans="1:19" ht="33.75" customHeight="1">
      <c r="A26" s="29" t="s">
        <v>1836</v>
      </c>
      <c r="B26" s="69" t="s">
        <v>122</v>
      </c>
      <c r="C26" s="70">
        <v>0</v>
      </c>
      <c r="D26" s="70">
        <v>0</v>
      </c>
      <c r="E26" s="70">
        <v>0</v>
      </c>
      <c r="F26" s="70">
        <v>0</v>
      </c>
      <c r="G26" s="70">
        <v>0</v>
      </c>
      <c r="H26" s="70">
        <v>0</v>
      </c>
      <c r="I26" s="70">
        <v>0</v>
      </c>
      <c r="J26" s="70">
        <v>0</v>
      </c>
      <c r="K26" s="70">
        <v>0</v>
      </c>
      <c r="L26" s="70">
        <v>0</v>
      </c>
      <c r="M26" s="73" t="s">
        <v>620</v>
      </c>
      <c r="N26" s="70">
        <v>0</v>
      </c>
      <c r="O26" s="70">
        <v>0</v>
      </c>
      <c r="P26" s="64">
        <v>0</v>
      </c>
      <c r="Q26" s="63">
        <v>0</v>
      </c>
      <c r="R26" s="65" t="s">
        <v>1842</v>
      </c>
      <c r="S26" s="65" t="s">
        <v>1842</v>
      </c>
    </row>
    <row r="27" spans="1:19" ht="36.75" customHeight="1">
      <c r="A27" s="29" t="s">
        <v>1836</v>
      </c>
      <c r="B27" s="69" t="s">
        <v>123</v>
      </c>
      <c r="C27" s="70">
        <v>1</v>
      </c>
      <c r="D27" s="70">
        <v>1</v>
      </c>
      <c r="E27" s="70">
        <v>0</v>
      </c>
      <c r="F27" s="70">
        <v>11</v>
      </c>
      <c r="G27" s="70">
        <v>0</v>
      </c>
      <c r="H27" s="70">
        <v>0</v>
      </c>
      <c r="I27" s="70">
        <v>0</v>
      </c>
      <c r="J27" s="70">
        <v>0</v>
      </c>
      <c r="K27" s="70">
        <v>0</v>
      </c>
      <c r="L27" s="70">
        <v>0</v>
      </c>
      <c r="M27" s="73" t="s">
        <v>620</v>
      </c>
      <c r="N27" s="70">
        <v>0</v>
      </c>
      <c r="O27" s="70">
        <v>0</v>
      </c>
      <c r="P27" s="64">
        <v>0</v>
      </c>
      <c r="Q27" s="63">
        <v>0</v>
      </c>
      <c r="R27" s="65" t="s">
        <v>1842</v>
      </c>
      <c r="S27" s="65" t="s">
        <v>1842</v>
      </c>
    </row>
    <row r="28" spans="1:19" ht="36" customHeight="1">
      <c r="A28" s="29" t="s">
        <v>1836</v>
      </c>
      <c r="B28" s="69" t="s">
        <v>124</v>
      </c>
      <c r="C28" s="70">
        <v>2</v>
      </c>
      <c r="D28" s="70">
        <v>1</v>
      </c>
      <c r="E28" s="70">
        <v>0</v>
      </c>
      <c r="F28" s="70">
        <v>9</v>
      </c>
      <c r="G28" s="70">
        <v>0</v>
      </c>
      <c r="H28" s="70">
        <v>0</v>
      </c>
      <c r="I28" s="70">
        <v>0</v>
      </c>
      <c r="J28" s="70">
        <v>0</v>
      </c>
      <c r="K28" s="70">
        <v>0</v>
      </c>
      <c r="L28" s="70">
        <v>0</v>
      </c>
      <c r="M28" s="73" t="s">
        <v>620</v>
      </c>
      <c r="N28" s="70">
        <v>0</v>
      </c>
      <c r="O28" s="70">
        <v>0</v>
      </c>
      <c r="P28" s="64">
        <v>0</v>
      </c>
      <c r="Q28" s="63">
        <v>0</v>
      </c>
      <c r="R28" s="65" t="s">
        <v>1842</v>
      </c>
      <c r="S28" s="65" t="s">
        <v>1842</v>
      </c>
    </row>
    <row r="29" spans="1:19" ht="33.75" customHeight="1">
      <c r="A29" s="29" t="s">
        <v>1836</v>
      </c>
      <c r="B29" s="82" t="s">
        <v>125</v>
      </c>
      <c r="C29" s="83">
        <v>2</v>
      </c>
      <c r="D29" s="83">
        <v>2</v>
      </c>
      <c r="E29" s="83">
        <v>0</v>
      </c>
      <c r="F29" s="83">
        <v>11</v>
      </c>
      <c r="G29" s="83">
        <v>0</v>
      </c>
      <c r="H29" s="83">
        <v>0</v>
      </c>
      <c r="I29" s="83">
        <v>2</v>
      </c>
      <c r="J29" s="83">
        <v>2</v>
      </c>
      <c r="K29" s="84">
        <v>63913.927</v>
      </c>
      <c r="L29" s="84">
        <v>63913.927</v>
      </c>
      <c r="M29" s="85" t="s">
        <v>620</v>
      </c>
      <c r="N29" s="83">
        <v>0</v>
      </c>
      <c r="O29" s="83">
        <v>0</v>
      </c>
      <c r="P29" s="64">
        <v>0</v>
      </c>
      <c r="Q29" s="63">
        <v>0</v>
      </c>
      <c r="R29" s="65" t="s">
        <v>1842</v>
      </c>
      <c r="S29" s="65" t="s">
        <v>1842</v>
      </c>
    </row>
    <row r="30" spans="1:19" ht="32.25" customHeight="1">
      <c r="A30" s="29" t="s">
        <v>1836</v>
      </c>
      <c r="B30" s="69" t="s">
        <v>126</v>
      </c>
      <c r="C30" s="70">
        <v>1</v>
      </c>
      <c r="D30" s="70">
        <v>0</v>
      </c>
      <c r="E30" s="70">
        <v>0</v>
      </c>
      <c r="F30" s="70">
        <v>5</v>
      </c>
      <c r="G30" s="70">
        <v>0</v>
      </c>
      <c r="H30" s="70">
        <v>0</v>
      </c>
      <c r="I30" s="70">
        <v>0</v>
      </c>
      <c r="J30" s="70">
        <v>0</v>
      </c>
      <c r="K30" s="70">
        <v>0</v>
      </c>
      <c r="L30" s="70">
        <v>0</v>
      </c>
      <c r="M30" s="73" t="s">
        <v>620</v>
      </c>
      <c r="N30" s="70">
        <v>0</v>
      </c>
      <c r="O30" s="70">
        <v>0</v>
      </c>
      <c r="P30" s="64">
        <v>0</v>
      </c>
      <c r="Q30" s="63">
        <v>0</v>
      </c>
      <c r="R30" s="65" t="s">
        <v>127</v>
      </c>
      <c r="S30" s="65" t="s">
        <v>127</v>
      </c>
    </row>
    <row r="31" spans="1:19" ht="39" customHeight="1">
      <c r="A31" s="29" t="s">
        <v>1836</v>
      </c>
      <c r="B31" s="69" t="s">
        <v>128</v>
      </c>
      <c r="C31" s="70">
        <v>0</v>
      </c>
      <c r="D31" s="70">
        <v>0</v>
      </c>
      <c r="E31" s="70">
        <v>0</v>
      </c>
      <c r="F31" s="70">
        <v>1</v>
      </c>
      <c r="G31" s="70">
        <v>0</v>
      </c>
      <c r="H31" s="70">
        <v>0</v>
      </c>
      <c r="I31" s="70">
        <v>2</v>
      </c>
      <c r="J31" s="70">
        <v>2</v>
      </c>
      <c r="K31" s="75">
        <v>5913.869</v>
      </c>
      <c r="L31" s="75">
        <v>5913.869</v>
      </c>
      <c r="M31" s="73" t="s">
        <v>620</v>
      </c>
      <c r="N31" s="70">
        <v>0</v>
      </c>
      <c r="O31" s="70">
        <v>0</v>
      </c>
      <c r="P31" s="64">
        <v>0</v>
      </c>
      <c r="Q31" s="63">
        <v>0</v>
      </c>
      <c r="R31" s="65" t="s">
        <v>72</v>
      </c>
      <c r="S31" s="65" t="s">
        <v>72</v>
      </c>
    </row>
    <row r="32" spans="1:19" ht="45.75" customHeight="1">
      <c r="A32" s="29" t="s">
        <v>1836</v>
      </c>
      <c r="B32" s="69" t="s">
        <v>129</v>
      </c>
      <c r="C32" s="70">
        <v>10</v>
      </c>
      <c r="D32" s="70">
        <v>0</v>
      </c>
      <c r="E32" s="70">
        <v>0</v>
      </c>
      <c r="F32" s="70">
        <v>120</v>
      </c>
      <c r="G32" s="70">
        <v>3</v>
      </c>
      <c r="H32" s="70">
        <v>49</v>
      </c>
      <c r="I32" s="70">
        <v>1</v>
      </c>
      <c r="J32" s="70">
        <v>1</v>
      </c>
      <c r="K32" s="75">
        <v>3034</v>
      </c>
      <c r="L32" s="75">
        <v>3034</v>
      </c>
      <c r="M32" s="73" t="s">
        <v>620</v>
      </c>
      <c r="N32" s="70">
        <v>0</v>
      </c>
      <c r="O32" s="70">
        <v>0</v>
      </c>
      <c r="P32" s="64">
        <v>0</v>
      </c>
      <c r="Q32" s="63">
        <v>0</v>
      </c>
      <c r="R32" s="65" t="s">
        <v>1842</v>
      </c>
      <c r="S32" s="65" t="s">
        <v>1842</v>
      </c>
    </row>
    <row r="33" spans="1:19" ht="36.75" customHeight="1">
      <c r="A33" s="29" t="s">
        <v>1836</v>
      </c>
      <c r="B33" s="69" t="s">
        <v>130</v>
      </c>
      <c r="C33" s="70">
        <v>1</v>
      </c>
      <c r="D33" s="70">
        <v>1</v>
      </c>
      <c r="E33" s="70">
        <v>0</v>
      </c>
      <c r="F33" s="70">
        <v>7</v>
      </c>
      <c r="G33" s="70">
        <v>0</v>
      </c>
      <c r="H33" s="70">
        <v>3</v>
      </c>
      <c r="I33" s="70">
        <v>0</v>
      </c>
      <c r="J33" s="70">
        <v>0</v>
      </c>
      <c r="K33" s="70">
        <v>0</v>
      </c>
      <c r="L33" s="70">
        <v>0</v>
      </c>
      <c r="M33" s="73" t="s">
        <v>620</v>
      </c>
      <c r="N33" s="70">
        <v>0</v>
      </c>
      <c r="O33" s="70">
        <v>0</v>
      </c>
      <c r="P33" s="64">
        <v>0</v>
      </c>
      <c r="Q33" s="63">
        <v>0</v>
      </c>
      <c r="R33" s="65" t="s">
        <v>1842</v>
      </c>
      <c r="S33" s="65" t="s">
        <v>1842</v>
      </c>
    </row>
    <row r="34" spans="1:19" ht="38.25" customHeight="1">
      <c r="A34" s="29" t="s">
        <v>1836</v>
      </c>
      <c r="B34" s="69" t="s">
        <v>131</v>
      </c>
      <c r="C34" s="70">
        <v>1</v>
      </c>
      <c r="D34" s="70">
        <v>1</v>
      </c>
      <c r="E34" s="70">
        <v>0</v>
      </c>
      <c r="F34" s="70">
        <v>1</v>
      </c>
      <c r="G34" s="70">
        <v>0</v>
      </c>
      <c r="H34" s="70">
        <v>0</v>
      </c>
      <c r="I34" s="70">
        <v>0</v>
      </c>
      <c r="J34" s="70">
        <v>0</v>
      </c>
      <c r="K34" s="70">
        <v>0</v>
      </c>
      <c r="L34" s="70">
        <v>0</v>
      </c>
      <c r="M34" s="73" t="s">
        <v>620</v>
      </c>
      <c r="N34" s="70"/>
      <c r="O34" s="70"/>
      <c r="P34" s="64">
        <v>0</v>
      </c>
      <c r="Q34" s="63">
        <v>0</v>
      </c>
      <c r="R34" s="65" t="s">
        <v>1842</v>
      </c>
      <c r="S34" s="65" t="s">
        <v>1842</v>
      </c>
    </row>
    <row r="35" spans="1:19" ht="43.5" customHeight="1">
      <c r="A35" s="29" t="s">
        <v>1836</v>
      </c>
      <c r="B35" s="69" t="s">
        <v>57</v>
      </c>
      <c r="C35" s="70">
        <v>0</v>
      </c>
      <c r="D35" s="70">
        <v>0</v>
      </c>
      <c r="E35" s="70">
        <v>0</v>
      </c>
      <c r="F35" s="70">
        <v>7</v>
      </c>
      <c r="G35" s="70">
        <v>0</v>
      </c>
      <c r="H35" s="70">
        <v>0</v>
      </c>
      <c r="I35" s="70">
        <v>0</v>
      </c>
      <c r="J35" s="70">
        <v>0</v>
      </c>
      <c r="K35" s="70">
        <v>0</v>
      </c>
      <c r="L35" s="70">
        <v>0</v>
      </c>
      <c r="M35" s="73" t="s">
        <v>621</v>
      </c>
      <c r="N35" s="70" t="s">
        <v>1842</v>
      </c>
      <c r="O35" s="70" t="s">
        <v>1842</v>
      </c>
      <c r="P35" s="70" t="s">
        <v>1842</v>
      </c>
      <c r="Q35" s="70" t="s">
        <v>1842</v>
      </c>
      <c r="R35" s="73" t="s">
        <v>624</v>
      </c>
      <c r="S35" s="69" t="s">
        <v>58</v>
      </c>
    </row>
    <row r="36" spans="1:19" ht="33" customHeight="1">
      <c r="A36" s="29" t="s">
        <v>1836</v>
      </c>
      <c r="B36" s="69" t="s">
        <v>59</v>
      </c>
      <c r="C36" s="70">
        <v>3</v>
      </c>
      <c r="D36" s="70">
        <v>1</v>
      </c>
      <c r="E36" s="70">
        <v>1</v>
      </c>
      <c r="F36" s="70">
        <v>187</v>
      </c>
      <c r="G36" s="70">
        <v>0</v>
      </c>
      <c r="H36" s="70">
        <v>118</v>
      </c>
      <c r="I36" s="70">
        <v>0</v>
      </c>
      <c r="J36" s="70">
        <v>0</v>
      </c>
      <c r="K36" s="70">
        <v>0</v>
      </c>
      <c r="L36" s="70">
        <v>0</v>
      </c>
      <c r="M36" s="73" t="s">
        <v>620</v>
      </c>
      <c r="N36" s="70">
        <v>0</v>
      </c>
      <c r="O36" s="70">
        <v>0</v>
      </c>
      <c r="P36" s="64">
        <v>0</v>
      </c>
      <c r="Q36" s="63">
        <v>0</v>
      </c>
      <c r="R36" s="65" t="s">
        <v>60</v>
      </c>
      <c r="S36" s="65" t="s">
        <v>60</v>
      </c>
    </row>
    <row r="37" spans="1:19" ht="22.5" customHeight="1">
      <c r="A37" s="29" t="s">
        <v>1836</v>
      </c>
      <c r="B37" s="69" t="s">
        <v>61</v>
      </c>
      <c r="C37" s="70">
        <v>1</v>
      </c>
      <c r="D37" s="70">
        <v>0</v>
      </c>
      <c r="E37" s="70">
        <v>0</v>
      </c>
      <c r="F37" s="70">
        <v>68</v>
      </c>
      <c r="G37" s="70">
        <v>0</v>
      </c>
      <c r="H37" s="70">
        <v>0</v>
      </c>
      <c r="I37" s="70">
        <v>0</v>
      </c>
      <c r="J37" s="70">
        <v>0</v>
      </c>
      <c r="K37" s="70">
        <v>0</v>
      </c>
      <c r="L37" s="70">
        <v>0</v>
      </c>
      <c r="M37" s="73" t="s">
        <v>620</v>
      </c>
      <c r="N37" s="70">
        <v>0</v>
      </c>
      <c r="O37" s="70">
        <v>0</v>
      </c>
      <c r="P37" s="64">
        <v>0</v>
      </c>
      <c r="Q37" s="63">
        <v>0</v>
      </c>
      <c r="R37" s="65" t="s">
        <v>62</v>
      </c>
      <c r="S37" s="65" t="s">
        <v>62</v>
      </c>
    </row>
    <row r="38" spans="1:19" ht="24.75" customHeight="1">
      <c r="A38" s="29" t="s">
        <v>1836</v>
      </c>
      <c r="B38" s="69" t="s">
        <v>63</v>
      </c>
      <c r="C38" s="70">
        <v>2</v>
      </c>
      <c r="D38" s="70">
        <v>1</v>
      </c>
      <c r="E38" s="70">
        <v>0</v>
      </c>
      <c r="F38" s="70">
        <v>57</v>
      </c>
      <c r="G38" s="70">
        <v>0</v>
      </c>
      <c r="H38" s="70">
        <v>0</v>
      </c>
      <c r="I38" s="70">
        <v>4</v>
      </c>
      <c r="J38" s="70">
        <v>4</v>
      </c>
      <c r="K38" s="75">
        <v>2843</v>
      </c>
      <c r="L38" s="75">
        <v>2843</v>
      </c>
      <c r="M38" s="73" t="s">
        <v>620</v>
      </c>
      <c r="N38" s="70">
        <v>0</v>
      </c>
      <c r="O38" s="70">
        <v>0</v>
      </c>
      <c r="P38" s="64">
        <v>0</v>
      </c>
      <c r="Q38" s="63">
        <v>0</v>
      </c>
      <c r="R38" s="65" t="s">
        <v>1861</v>
      </c>
      <c r="S38" s="65" t="s">
        <v>1861</v>
      </c>
    </row>
    <row r="39" spans="1:19" ht="36.75" customHeight="1">
      <c r="A39" s="29" t="s">
        <v>1836</v>
      </c>
      <c r="B39" s="69" t="s">
        <v>64</v>
      </c>
      <c r="C39" s="70">
        <v>0</v>
      </c>
      <c r="D39" s="70">
        <v>0</v>
      </c>
      <c r="E39" s="70">
        <v>0</v>
      </c>
      <c r="F39" s="70">
        <v>29</v>
      </c>
      <c r="G39" s="70">
        <v>1</v>
      </c>
      <c r="H39" s="70">
        <v>0</v>
      </c>
      <c r="I39" s="70">
        <v>0</v>
      </c>
      <c r="J39" s="70">
        <v>0</v>
      </c>
      <c r="K39" s="75">
        <v>0</v>
      </c>
      <c r="L39" s="75">
        <v>0</v>
      </c>
      <c r="M39" s="73" t="s">
        <v>621</v>
      </c>
      <c r="N39" s="70" t="s">
        <v>1840</v>
      </c>
      <c r="O39" s="70" t="s">
        <v>1840</v>
      </c>
      <c r="P39" s="70" t="s">
        <v>1840</v>
      </c>
      <c r="Q39" s="70" t="s">
        <v>1840</v>
      </c>
      <c r="R39" s="73" t="s">
        <v>624</v>
      </c>
      <c r="S39" s="69" t="s">
        <v>1848</v>
      </c>
    </row>
    <row r="40" spans="1:19" ht="36" customHeight="1">
      <c r="A40" s="29" t="s">
        <v>1836</v>
      </c>
      <c r="B40" s="69" t="s">
        <v>65</v>
      </c>
      <c r="C40" s="70">
        <v>2</v>
      </c>
      <c r="D40" s="70">
        <v>1</v>
      </c>
      <c r="E40" s="70">
        <v>0</v>
      </c>
      <c r="F40" s="70">
        <v>8</v>
      </c>
      <c r="G40" s="70">
        <v>0</v>
      </c>
      <c r="H40" s="70">
        <v>0</v>
      </c>
      <c r="I40" s="70">
        <v>0</v>
      </c>
      <c r="J40" s="70">
        <v>0</v>
      </c>
      <c r="K40" s="70">
        <v>0</v>
      </c>
      <c r="L40" s="70">
        <v>0</v>
      </c>
      <c r="M40" s="73" t="s">
        <v>620</v>
      </c>
      <c r="N40" s="70">
        <v>0</v>
      </c>
      <c r="O40" s="70">
        <v>0</v>
      </c>
      <c r="P40" s="64">
        <v>0</v>
      </c>
      <c r="Q40" s="63">
        <v>0</v>
      </c>
      <c r="R40" s="65" t="s">
        <v>66</v>
      </c>
      <c r="S40" s="65" t="s">
        <v>66</v>
      </c>
    </row>
    <row r="41" spans="1:19" ht="38.25" customHeight="1">
      <c r="A41" s="29" t="s">
        <v>1836</v>
      </c>
      <c r="B41" s="69" t="s">
        <v>67</v>
      </c>
      <c r="C41" s="70">
        <v>1</v>
      </c>
      <c r="D41" s="70">
        <v>1</v>
      </c>
      <c r="E41" s="70">
        <v>0</v>
      </c>
      <c r="F41" s="70">
        <v>11</v>
      </c>
      <c r="G41" s="70">
        <v>0</v>
      </c>
      <c r="H41" s="70">
        <v>0</v>
      </c>
      <c r="I41" s="70">
        <v>1</v>
      </c>
      <c r="J41" s="70">
        <v>1</v>
      </c>
      <c r="K41" s="70">
        <v>525</v>
      </c>
      <c r="L41" s="75">
        <v>525</v>
      </c>
      <c r="M41" s="73" t="s">
        <v>620</v>
      </c>
      <c r="N41" s="70">
        <v>0</v>
      </c>
      <c r="O41" s="70">
        <v>0</v>
      </c>
      <c r="P41" s="64">
        <v>0</v>
      </c>
      <c r="Q41" s="63">
        <v>0</v>
      </c>
      <c r="R41" s="65" t="s">
        <v>72</v>
      </c>
      <c r="S41" s="65" t="s">
        <v>72</v>
      </c>
    </row>
    <row r="42" spans="1:19" ht="36.75" customHeight="1">
      <c r="A42" s="29" t="s">
        <v>1836</v>
      </c>
      <c r="B42" s="86" t="s">
        <v>68</v>
      </c>
      <c r="C42" s="70">
        <v>1</v>
      </c>
      <c r="D42" s="70">
        <v>0</v>
      </c>
      <c r="E42" s="70">
        <v>0</v>
      </c>
      <c r="F42" s="70">
        <v>5</v>
      </c>
      <c r="G42" s="70">
        <v>0</v>
      </c>
      <c r="H42" s="70">
        <v>0</v>
      </c>
      <c r="I42" s="86">
        <v>4</v>
      </c>
      <c r="J42" s="86">
        <v>4</v>
      </c>
      <c r="K42" s="87">
        <v>17334</v>
      </c>
      <c r="L42" s="87">
        <v>17334</v>
      </c>
      <c r="M42" s="73" t="s">
        <v>620</v>
      </c>
      <c r="N42" s="86">
        <v>2</v>
      </c>
      <c r="O42" s="86">
        <v>2</v>
      </c>
      <c r="P42" s="64">
        <v>12937</v>
      </c>
      <c r="Q42" s="63">
        <v>12937</v>
      </c>
      <c r="R42" s="73" t="s">
        <v>1840</v>
      </c>
      <c r="S42" s="73" t="s">
        <v>1840</v>
      </c>
    </row>
    <row r="43" spans="1:19" ht="45.75" customHeight="1">
      <c r="A43" s="29" t="s">
        <v>1836</v>
      </c>
      <c r="B43" s="69" t="s">
        <v>69</v>
      </c>
      <c r="C43" s="70">
        <v>1</v>
      </c>
      <c r="D43" s="70">
        <v>1</v>
      </c>
      <c r="E43" s="70">
        <v>0</v>
      </c>
      <c r="F43" s="70">
        <v>2</v>
      </c>
      <c r="G43" s="70">
        <v>0</v>
      </c>
      <c r="H43" s="88">
        <v>0</v>
      </c>
      <c r="I43" s="70">
        <v>0</v>
      </c>
      <c r="J43" s="70">
        <v>0</v>
      </c>
      <c r="K43" s="70">
        <v>0</v>
      </c>
      <c r="L43" s="70">
        <v>0</v>
      </c>
      <c r="M43" s="68" t="s">
        <v>621</v>
      </c>
      <c r="N43" s="70" t="s">
        <v>73</v>
      </c>
      <c r="O43" s="70" t="s">
        <v>73</v>
      </c>
      <c r="P43" s="70" t="s">
        <v>73</v>
      </c>
      <c r="Q43" s="70" t="s">
        <v>73</v>
      </c>
      <c r="R43" s="73" t="s">
        <v>624</v>
      </c>
      <c r="S43" s="81" t="s">
        <v>58</v>
      </c>
    </row>
    <row r="44" spans="1:19" ht="48.75" customHeight="1">
      <c r="A44" s="29" t="s">
        <v>1836</v>
      </c>
      <c r="B44" s="62" t="s">
        <v>70</v>
      </c>
      <c r="C44" s="63">
        <v>1</v>
      </c>
      <c r="D44" s="63">
        <v>1</v>
      </c>
      <c r="E44" s="63">
        <v>0</v>
      </c>
      <c r="F44" s="63">
        <v>14</v>
      </c>
      <c r="G44" s="63">
        <v>7</v>
      </c>
      <c r="H44" s="70">
        <v>0</v>
      </c>
      <c r="I44" s="89">
        <v>1</v>
      </c>
      <c r="J44" s="63">
        <v>1</v>
      </c>
      <c r="K44" s="67">
        <v>58241.4</v>
      </c>
      <c r="L44" s="90">
        <v>58241.4</v>
      </c>
      <c r="M44" s="73" t="s">
        <v>620</v>
      </c>
      <c r="N44" s="89">
        <v>0</v>
      </c>
      <c r="O44" s="89">
        <v>0</v>
      </c>
      <c r="P44" s="64">
        <v>0</v>
      </c>
      <c r="Q44" s="63">
        <v>0</v>
      </c>
      <c r="R44" s="65" t="s">
        <v>1842</v>
      </c>
      <c r="S44" s="73" t="s">
        <v>1842</v>
      </c>
    </row>
    <row r="45" ht="24.75" customHeight="1"/>
  </sheetData>
  <mergeCells count="3">
    <mergeCell ref="R3:S3"/>
    <mergeCell ref="I2:Q2"/>
    <mergeCell ref="B2:H2"/>
  </mergeCells>
  <printOptions/>
  <pageMargins left="0.7874015748031497" right="0.7874015748031497" top="0.71" bottom="0.7" header="0.5118110236220472" footer="0.5118110236220472"/>
  <pageSetup horizontalDpi="600" verticalDpi="600" orientation="landscape" paperSize="9" scale="65" r:id="rId2"/>
  <drawing r:id="rId1"/>
</worksheet>
</file>

<file path=xl/worksheets/sheet40.xml><?xml version="1.0" encoding="utf-8"?>
<worksheet xmlns="http://schemas.openxmlformats.org/spreadsheetml/2006/main" xmlns:r="http://schemas.openxmlformats.org/officeDocument/2006/relationships">
  <dimension ref="A1:S50"/>
  <sheetViews>
    <sheetView view="pageBreakPreview" zoomScale="75" zoomScaleSheetLayoutView="75" workbookViewId="0" topLeftCell="A1">
      <selection activeCell="K4" sqref="K4:L4"/>
    </sheetView>
  </sheetViews>
  <sheetFormatPr defaultColWidth="9.00390625" defaultRowHeight="13.5"/>
  <cols>
    <col min="1" max="1" width="10.25390625" style="774" customWidth="1"/>
    <col min="2" max="2" width="36.75390625" style="127" customWidth="1"/>
    <col min="3" max="3" width="6.625" style="774" customWidth="1"/>
    <col min="4" max="4" width="8.00390625" style="774" bestFit="1" customWidth="1"/>
    <col min="5" max="5" width="8.375" style="774" bestFit="1" customWidth="1"/>
    <col min="6" max="6" width="9.125" style="774" bestFit="1" customWidth="1"/>
    <col min="7" max="7" width="8.00390625" style="774" bestFit="1" customWidth="1"/>
    <col min="8" max="8" width="8.375" style="774" bestFit="1" customWidth="1"/>
    <col min="9" max="10" width="9.00390625" style="774" customWidth="1"/>
    <col min="11" max="11" width="11.125" style="774" bestFit="1" customWidth="1"/>
    <col min="12" max="12" width="9.00390625" style="774" customWidth="1"/>
    <col min="13" max="13" width="8.625" style="774" bestFit="1" customWidth="1"/>
    <col min="14" max="17" width="9.00390625" style="774" customWidth="1"/>
    <col min="18" max="18" width="5.625" style="774" customWidth="1"/>
    <col min="19" max="19" width="3.125" style="774" customWidth="1"/>
    <col min="20" max="16384" width="9.00390625" style="774" customWidth="1"/>
  </cols>
  <sheetData>
    <row r="1" spans="2:19" s="127" customFormat="1" ht="27.75" thickBot="1">
      <c r="B1" s="127">
        <f>COUNTA(B5:B50)</f>
        <v>46</v>
      </c>
      <c r="C1" s="772">
        <f aca="true" t="shared" si="0" ref="C1:H1">SUM(C5:C50)</f>
        <v>39</v>
      </c>
      <c r="D1" s="772">
        <f t="shared" si="0"/>
        <v>12</v>
      </c>
      <c r="E1" s="772">
        <f t="shared" si="0"/>
        <v>12</v>
      </c>
      <c r="F1" s="772">
        <f t="shared" si="0"/>
        <v>590</v>
      </c>
      <c r="G1" s="772">
        <f t="shared" si="0"/>
        <v>15</v>
      </c>
      <c r="H1" s="772">
        <f t="shared" si="0"/>
        <v>99</v>
      </c>
      <c r="I1" s="772" t="s">
        <v>393</v>
      </c>
      <c r="J1" s="772" t="s">
        <v>393</v>
      </c>
      <c r="K1" s="772">
        <f>SUM(K5:K50)</f>
        <v>5502224</v>
      </c>
      <c r="L1" s="772" t="s">
        <v>393</v>
      </c>
      <c r="M1" s="772" t="str">
        <f>M5</f>
        <v>把握していない</v>
      </c>
      <c r="N1" s="772" t="s">
        <v>393</v>
      </c>
      <c r="O1" s="772" t="s">
        <v>393</v>
      </c>
      <c r="P1" s="772" t="s">
        <v>393</v>
      </c>
      <c r="Q1" s="772" t="s">
        <v>393</v>
      </c>
      <c r="R1" s="772" t="str">
        <f>R5</f>
        <v>その他</v>
      </c>
      <c r="S1" s="772" t="str">
        <f>S5</f>
        <v>未定</v>
      </c>
    </row>
    <row r="2" spans="2:19" s="127" customFormat="1" ht="14.25" thickBot="1">
      <c r="B2" s="1201" t="s">
        <v>464</v>
      </c>
      <c r="C2" s="1202"/>
      <c r="D2" s="1202"/>
      <c r="E2" s="1202"/>
      <c r="F2" s="1202"/>
      <c r="G2" s="1202"/>
      <c r="H2" s="1203"/>
      <c r="I2" s="1201" t="s">
        <v>1868</v>
      </c>
      <c r="J2" s="1202"/>
      <c r="K2" s="1202"/>
      <c r="L2" s="1202"/>
      <c r="M2" s="1202"/>
      <c r="N2" s="1202"/>
      <c r="O2" s="1202"/>
      <c r="P2" s="1202"/>
      <c r="Q2" s="1203"/>
      <c r="R2" s="913"/>
      <c r="S2" s="914"/>
    </row>
    <row r="3" spans="1:19" s="127" customFormat="1" ht="14.25" customHeight="1" hidden="1" thickBot="1">
      <c r="A3" s="915"/>
      <c r="B3" s="903" t="s">
        <v>2038</v>
      </c>
      <c r="C3" s="916" t="s">
        <v>2039</v>
      </c>
      <c r="D3" s="916" t="s">
        <v>2040</v>
      </c>
      <c r="E3" s="916" t="s">
        <v>2041</v>
      </c>
      <c r="F3" s="916" t="s">
        <v>2042</v>
      </c>
      <c r="G3" s="916" t="s">
        <v>2043</v>
      </c>
      <c r="H3" s="917" t="s">
        <v>2044</v>
      </c>
      <c r="I3" s="903" t="s">
        <v>2045</v>
      </c>
      <c r="J3" s="916" t="s">
        <v>2046</v>
      </c>
      <c r="K3" s="916" t="s">
        <v>596</v>
      </c>
      <c r="L3" s="918" t="s">
        <v>597</v>
      </c>
      <c r="M3" s="773" t="s">
        <v>1114</v>
      </c>
      <c r="N3" s="903" t="s">
        <v>598</v>
      </c>
      <c r="O3" s="916" t="s">
        <v>599</v>
      </c>
      <c r="P3" s="916" t="s">
        <v>600</v>
      </c>
      <c r="Q3" s="917" t="s">
        <v>601</v>
      </c>
      <c r="R3" s="1199" t="s">
        <v>602</v>
      </c>
      <c r="S3" s="1200"/>
    </row>
    <row r="4" spans="1:19" s="127" customFormat="1" ht="54.75" thickBot="1">
      <c r="A4" s="11" t="s">
        <v>669</v>
      </c>
      <c r="B4" s="904" t="s">
        <v>339</v>
      </c>
      <c r="C4" s="919" t="s">
        <v>604</v>
      </c>
      <c r="D4" s="919" t="s">
        <v>396</v>
      </c>
      <c r="E4" s="919" t="s">
        <v>605</v>
      </c>
      <c r="F4" s="919" t="s">
        <v>606</v>
      </c>
      <c r="G4" s="919" t="s">
        <v>607</v>
      </c>
      <c r="H4" s="920" t="s">
        <v>608</v>
      </c>
      <c r="I4" s="904" t="s">
        <v>397</v>
      </c>
      <c r="J4" s="919" t="s">
        <v>398</v>
      </c>
      <c r="K4" s="740" t="s">
        <v>294</v>
      </c>
      <c r="L4" s="741" t="s">
        <v>1549</v>
      </c>
      <c r="M4" s="16" t="s">
        <v>609</v>
      </c>
      <c r="N4" s="14" t="s">
        <v>343</v>
      </c>
      <c r="O4" s="12" t="s">
        <v>1863</v>
      </c>
      <c r="P4" s="98" t="s">
        <v>895</v>
      </c>
      <c r="Q4" s="268" t="s">
        <v>896</v>
      </c>
      <c r="R4" s="1010" t="s">
        <v>411</v>
      </c>
      <c r="S4" s="1011" t="s">
        <v>610</v>
      </c>
    </row>
    <row r="5" spans="1:19" ht="28.5" customHeight="1">
      <c r="A5" s="153" t="s">
        <v>2289</v>
      </c>
      <c r="B5" s="1017" t="s">
        <v>2290</v>
      </c>
      <c r="C5" s="490">
        <v>1</v>
      </c>
      <c r="D5" s="490">
        <v>1</v>
      </c>
      <c r="E5" s="490"/>
      <c r="F5" s="490">
        <v>7</v>
      </c>
      <c r="G5" s="490"/>
      <c r="H5" s="490">
        <v>6</v>
      </c>
      <c r="I5" s="1012" t="s">
        <v>2291</v>
      </c>
      <c r="J5" s="1012" t="s">
        <v>2291</v>
      </c>
      <c r="K5" s="491">
        <v>156727</v>
      </c>
      <c r="L5" s="1012" t="s">
        <v>2291</v>
      </c>
      <c r="M5" s="1012" t="s">
        <v>621</v>
      </c>
      <c r="N5" s="1013"/>
      <c r="O5" s="1013"/>
      <c r="P5" s="1013"/>
      <c r="Q5" s="1013"/>
      <c r="R5" s="1012" t="s">
        <v>603</v>
      </c>
      <c r="S5" s="1012" t="s">
        <v>2292</v>
      </c>
    </row>
    <row r="6" spans="1:17" ht="28.5" customHeight="1">
      <c r="A6" s="1014" t="s">
        <v>2289</v>
      </c>
      <c r="B6" s="1017" t="s">
        <v>2293</v>
      </c>
      <c r="C6" s="490"/>
      <c r="D6" s="490"/>
      <c r="E6" s="490"/>
      <c r="F6" s="490"/>
      <c r="G6" s="490"/>
      <c r="H6" s="490"/>
      <c r="I6" s="1015" t="s">
        <v>465</v>
      </c>
      <c r="J6" s="1015" t="s">
        <v>465</v>
      </c>
      <c r="K6" s="490"/>
      <c r="L6" s="1015" t="s">
        <v>465</v>
      </c>
      <c r="M6" s="944"/>
      <c r="N6" s="1014"/>
      <c r="O6" s="1014"/>
      <c r="P6" s="1014"/>
      <c r="Q6" s="1014"/>
    </row>
    <row r="7" spans="1:17" ht="28.5" customHeight="1">
      <c r="A7" s="1014" t="s">
        <v>2289</v>
      </c>
      <c r="B7" s="1017" t="s">
        <v>1713</v>
      </c>
      <c r="C7" s="490">
        <v>1</v>
      </c>
      <c r="D7" s="490"/>
      <c r="E7" s="490"/>
      <c r="F7" s="490">
        <v>12</v>
      </c>
      <c r="G7" s="490"/>
      <c r="H7" s="490"/>
      <c r="I7" s="1015" t="s">
        <v>466</v>
      </c>
      <c r="J7" s="1015" t="s">
        <v>466</v>
      </c>
      <c r="K7" s="490"/>
      <c r="L7" s="1015" t="s">
        <v>466</v>
      </c>
      <c r="M7" s="1016"/>
      <c r="N7" s="1014"/>
      <c r="O7" s="1014"/>
      <c r="P7" s="1014"/>
      <c r="Q7" s="1014"/>
    </row>
    <row r="8" spans="1:17" ht="28.5" customHeight="1">
      <c r="A8" s="1014" t="s">
        <v>2289</v>
      </c>
      <c r="B8" s="1017" t="s">
        <v>1714</v>
      </c>
      <c r="C8" s="490">
        <v>1</v>
      </c>
      <c r="D8" s="490"/>
      <c r="E8" s="490">
        <v>1</v>
      </c>
      <c r="F8" s="490">
        <v>17</v>
      </c>
      <c r="G8" s="490">
        <v>1</v>
      </c>
      <c r="H8" s="490">
        <v>3</v>
      </c>
      <c r="I8" s="1015" t="s">
        <v>465</v>
      </c>
      <c r="J8" s="1015" t="s">
        <v>465</v>
      </c>
      <c r="K8" s="490">
        <v>198028</v>
      </c>
      <c r="L8" s="1015" t="s">
        <v>465</v>
      </c>
      <c r="M8" s="1016"/>
      <c r="N8" s="1014"/>
      <c r="O8" s="1014"/>
      <c r="P8" s="1014"/>
      <c r="Q8" s="1014"/>
    </row>
    <row r="9" spans="1:17" ht="28.5" customHeight="1">
      <c r="A9" s="1014" t="s">
        <v>2289</v>
      </c>
      <c r="B9" s="1017" t="s">
        <v>1715</v>
      </c>
      <c r="C9" s="490"/>
      <c r="D9" s="490"/>
      <c r="E9" s="490"/>
      <c r="F9" s="490"/>
      <c r="G9" s="490"/>
      <c r="H9" s="490"/>
      <c r="I9" s="1015" t="s">
        <v>465</v>
      </c>
      <c r="J9" s="1015" t="s">
        <v>465</v>
      </c>
      <c r="K9" s="490">
        <v>4011</v>
      </c>
      <c r="L9" s="1015" t="s">
        <v>465</v>
      </c>
      <c r="M9" s="1016"/>
      <c r="N9" s="1014"/>
      <c r="O9" s="1014"/>
      <c r="P9" s="1014"/>
      <c r="Q9" s="1014"/>
    </row>
    <row r="10" spans="1:17" ht="28.5" customHeight="1">
      <c r="A10" s="1014" t="s">
        <v>2289</v>
      </c>
      <c r="B10" s="1018" t="s">
        <v>467</v>
      </c>
      <c r="C10" s="490"/>
      <c r="D10" s="490"/>
      <c r="E10" s="490"/>
      <c r="F10" s="490">
        <v>1</v>
      </c>
      <c r="G10" s="490"/>
      <c r="H10" s="490"/>
      <c r="I10" s="1015" t="s">
        <v>465</v>
      </c>
      <c r="J10" s="1015" t="s">
        <v>465</v>
      </c>
      <c r="K10" s="490"/>
      <c r="L10" s="1015" t="s">
        <v>465</v>
      </c>
      <c r="M10" s="1016"/>
      <c r="N10" s="1014"/>
      <c r="O10" s="1014"/>
      <c r="P10" s="1014"/>
      <c r="Q10" s="1014"/>
    </row>
    <row r="11" spans="1:17" ht="28.5" customHeight="1">
      <c r="A11" s="1014" t="s">
        <v>2289</v>
      </c>
      <c r="B11" s="1017" t="s">
        <v>1716</v>
      </c>
      <c r="C11" s="490">
        <v>1</v>
      </c>
      <c r="D11" s="490">
        <v>1</v>
      </c>
      <c r="E11" s="490"/>
      <c r="F11" s="490">
        <v>3</v>
      </c>
      <c r="G11" s="490">
        <v>1</v>
      </c>
      <c r="H11" s="490"/>
      <c r="I11" s="1015" t="s">
        <v>465</v>
      </c>
      <c r="J11" s="1015" t="s">
        <v>465</v>
      </c>
      <c r="K11" s="490"/>
      <c r="L11" s="1015" t="s">
        <v>465</v>
      </c>
      <c r="M11" s="1016"/>
      <c r="N11" s="1014"/>
      <c r="O11" s="1014"/>
      <c r="P11" s="1014"/>
      <c r="Q11" s="1014"/>
    </row>
    <row r="12" spans="1:17" ht="28.5" customHeight="1">
      <c r="A12" s="1014" t="s">
        <v>2289</v>
      </c>
      <c r="B12" s="1017" t="s">
        <v>1717</v>
      </c>
      <c r="C12" s="490">
        <v>1</v>
      </c>
      <c r="D12" s="490"/>
      <c r="E12" s="490"/>
      <c r="F12" s="490">
        <v>16</v>
      </c>
      <c r="G12" s="490"/>
      <c r="H12" s="490">
        <v>5</v>
      </c>
      <c r="I12" s="1015" t="s">
        <v>465</v>
      </c>
      <c r="J12" s="1015" t="s">
        <v>465</v>
      </c>
      <c r="K12" s="490">
        <v>315278</v>
      </c>
      <c r="L12" s="1015" t="s">
        <v>465</v>
      </c>
      <c r="M12" s="1016"/>
      <c r="N12" s="1014"/>
      <c r="O12" s="1014"/>
      <c r="P12" s="1014"/>
      <c r="Q12" s="1014"/>
    </row>
    <row r="13" spans="1:17" ht="28.5" customHeight="1">
      <c r="A13" s="1014" t="s">
        <v>2289</v>
      </c>
      <c r="B13" s="1017" t="s">
        <v>1718</v>
      </c>
      <c r="C13" s="490"/>
      <c r="D13" s="490"/>
      <c r="E13" s="490"/>
      <c r="F13" s="490"/>
      <c r="G13" s="490"/>
      <c r="H13" s="490"/>
      <c r="I13" s="1015" t="s">
        <v>465</v>
      </c>
      <c r="J13" s="1015" t="s">
        <v>465</v>
      </c>
      <c r="K13" s="490"/>
      <c r="L13" s="1015" t="s">
        <v>465</v>
      </c>
      <c r="M13" s="1016"/>
      <c r="N13" s="1014"/>
      <c r="O13" s="1014"/>
      <c r="P13" s="1014"/>
      <c r="Q13" s="1014"/>
    </row>
    <row r="14" spans="1:17" ht="28.5" customHeight="1">
      <c r="A14" s="1014" t="s">
        <v>2289</v>
      </c>
      <c r="B14" s="1017" t="s">
        <v>1719</v>
      </c>
      <c r="C14" s="490"/>
      <c r="D14" s="490"/>
      <c r="E14" s="490"/>
      <c r="F14" s="490"/>
      <c r="G14" s="490"/>
      <c r="H14" s="490"/>
      <c r="I14" s="1015" t="s">
        <v>465</v>
      </c>
      <c r="J14" s="1015" t="s">
        <v>465</v>
      </c>
      <c r="K14" s="490"/>
      <c r="L14" s="1015" t="s">
        <v>465</v>
      </c>
      <c r="M14" s="1016"/>
      <c r="N14" s="1014"/>
      <c r="O14" s="1014"/>
      <c r="P14" s="1014"/>
      <c r="Q14" s="1014"/>
    </row>
    <row r="15" spans="1:17" ht="28.5" customHeight="1">
      <c r="A15" s="1014" t="s">
        <v>2289</v>
      </c>
      <c r="B15" s="1017" t="s">
        <v>469</v>
      </c>
      <c r="C15" s="490">
        <v>1</v>
      </c>
      <c r="D15" s="490"/>
      <c r="E15" s="490"/>
      <c r="F15" s="490">
        <v>5</v>
      </c>
      <c r="G15" s="490"/>
      <c r="H15" s="490"/>
      <c r="I15" s="1015" t="s">
        <v>465</v>
      </c>
      <c r="J15" s="1015" t="s">
        <v>465</v>
      </c>
      <c r="K15" s="490"/>
      <c r="L15" s="1015" t="s">
        <v>465</v>
      </c>
      <c r="M15" s="1016"/>
      <c r="N15" s="1014"/>
      <c r="O15" s="1014"/>
      <c r="P15" s="1014"/>
      <c r="Q15" s="1014"/>
    </row>
    <row r="16" spans="1:17" ht="28.5" customHeight="1">
      <c r="A16" s="1014" t="s">
        <v>2289</v>
      </c>
      <c r="B16" s="1017" t="s">
        <v>1720</v>
      </c>
      <c r="C16" s="490">
        <v>1</v>
      </c>
      <c r="D16" s="490"/>
      <c r="E16" s="490">
        <v>1</v>
      </c>
      <c r="F16" s="490">
        <v>60</v>
      </c>
      <c r="G16" s="490">
        <v>2</v>
      </c>
      <c r="H16" s="490">
        <v>36</v>
      </c>
      <c r="I16" s="1015" t="s">
        <v>465</v>
      </c>
      <c r="J16" s="1015" t="s">
        <v>465</v>
      </c>
      <c r="K16" s="490">
        <v>1769804</v>
      </c>
      <c r="L16" s="1015" t="s">
        <v>465</v>
      </c>
      <c r="M16" s="1016"/>
      <c r="N16" s="1014"/>
      <c r="O16" s="1014"/>
      <c r="P16" s="1014"/>
      <c r="Q16" s="1014"/>
    </row>
    <row r="17" spans="1:17" ht="28.5" customHeight="1">
      <c r="A17" s="1014" t="s">
        <v>2289</v>
      </c>
      <c r="B17" s="1017" t="s">
        <v>1721</v>
      </c>
      <c r="C17" s="490"/>
      <c r="D17" s="490"/>
      <c r="E17" s="490"/>
      <c r="F17" s="490">
        <v>7</v>
      </c>
      <c r="G17" s="490"/>
      <c r="H17" s="490"/>
      <c r="I17" s="1015" t="s">
        <v>465</v>
      </c>
      <c r="J17" s="1015" t="s">
        <v>465</v>
      </c>
      <c r="K17" s="490"/>
      <c r="L17" s="1015" t="s">
        <v>465</v>
      </c>
      <c r="M17" s="1016"/>
      <c r="N17" s="1014"/>
      <c r="O17" s="1014"/>
      <c r="P17" s="1014"/>
      <c r="Q17" s="1014"/>
    </row>
    <row r="18" spans="1:17" ht="28.5" customHeight="1">
      <c r="A18" s="1014" t="s">
        <v>2289</v>
      </c>
      <c r="B18" s="1017" t="s">
        <v>1722</v>
      </c>
      <c r="C18" s="490"/>
      <c r="D18" s="490"/>
      <c r="E18" s="490"/>
      <c r="F18" s="490">
        <v>1</v>
      </c>
      <c r="G18" s="490"/>
      <c r="H18" s="490">
        <v>1</v>
      </c>
      <c r="I18" s="1015" t="s">
        <v>465</v>
      </c>
      <c r="J18" s="1015" t="s">
        <v>465</v>
      </c>
      <c r="K18" s="490"/>
      <c r="L18" s="1015" t="s">
        <v>465</v>
      </c>
      <c r="M18" s="1016"/>
      <c r="N18" s="1014"/>
      <c r="O18" s="1014"/>
      <c r="P18" s="1014"/>
      <c r="Q18" s="1014"/>
    </row>
    <row r="19" spans="1:17" ht="28.5" customHeight="1">
      <c r="A19" s="1014" t="s">
        <v>2289</v>
      </c>
      <c r="B19" s="1017" t="s">
        <v>1723</v>
      </c>
      <c r="C19" s="490">
        <v>1</v>
      </c>
      <c r="D19" s="490"/>
      <c r="E19" s="490">
        <v>1</v>
      </c>
      <c r="F19" s="490">
        <v>3</v>
      </c>
      <c r="G19" s="490"/>
      <c r="H19" s="490">
        <v>1</v>
      </c>
      <c r="I19" s="1015" t="s">
        <v>465</v>
      </c>
      <c r="J19" s="1015" t="s">
        <v>465</v>
      </c>
      <c r="K19" s="490">
        <v>17541</v>
      </c>
      <c r="L19" s="1015" t="s">
        <v>465</v>
      </c>
      <c r="M19" s="1016"/>
      <c r="N19" s="1014"/>
      <c r="O19" s="1014"/>
      <c r="P19" s="1014"/>
      <c r="Q19" s="1014"/>
    </row>
    <row r="20" spans="1:17" ht="28.5" customHeight="1">
      <c r="A20" s="1014" t="s">
        <v>2289</v>
      </c>
      <c r="B20" s="1017" t="s">
        <v>1724</v>
      </c>
      <c r="C20" s="490">
        <v>2</v>
      </c>
      <c r="D20" s="490"/>
      <c r="E20" s="490">
        <v>1</v>
      </c>
      <c r="F20" s="490">
        <v>4</v>
      </c>
      <c r="G20" s="490"/>
      <c r="H20" s="490">
        <v>2</v>
      </c>
      <c r="I20" s="1015" t="s">
        <v>468</v>
      </c>
      <c r="J20" s="1015" t="s">
        <v>468</v>
      </c>
      <c r="K20" s="490">
        <v>81281</v>
      </c>
      <c r="L20" s="1015" t="s">
        <v>468</v>
      </c>
      <c r="M20" s="1016"/>
      <c r="N20" s="1014"/>
      <c r="O20" s="1014"/>
      <c r="P20" s="1014"/>
      <c r="Q20" s="1014"/>
    </row>
    <row r="21" spans="1:17" ht="28.5" customHeight="1">
      <c r="A21" s="1014" t="s">
        <v>2289</v>
      </c>
      <c r="B21" s="1017" t="s">
        <v>1725</v>
      </c>
      <c r="C21" s="490">
        <v>2</v>
      </c>
      <c r="D21" s="490"/>
      <c r="E21" s="490">
        <v>2</v>
      </c>
      <c r="F21" s="490">
        <v>30</v>
      </c>
      <c r="G21" s="490"/>
      <c r="H21" s="490">
        <v>14</v>
      </c>
      <c r="I21" s="1015" t="s">
        <v>465</v>
      </c>
      <c r="J21" s="1015" t="s">
        <v>465</v>
      </c>
      <c r="K21" s="490">
        <v>1994</v>
      </c>
      <c r="L21" s="1015" t="s">
        <v>465</v>
      </c>
      <c r="M21" s="1016"/>
      <c r="N21" s="1014"/>
      <c r="O21" s="1014"/>
      <c r="P21" s="1014"/>
      <c r="Q21" s="1014"/>
    </row>
    <row r="22" spans="1:17" ht="28.5" customHeight="1">
      <c r="A22" s="1014" t="s">
        <v>2289</v>
      </c>
      <c r="B22" s="1017" t="s">
        <v>1726</v>
      </c>
      <c r="C22" s="490">
        <v>1</v>
      </c>
      <c r="D22" s="490"/>
      <c r="E22" s="490"/>
      <c r="F22" s="490">
        <v>31</v>
      </c>
      <c r="G22" s="490"/>
      <c r="H22" s="490">
        <v>8</v>
      </c>
      <c r="I22" s="1015" t="s">
        <v>465</v>
      </c>
      <c r="J22" s="1015" t="s">
        <v>465</v>
      </c>
      <c r="K22" s="490">
        <v>20937</v>
      </c>
      <c r="L22" s="1015" t="s">
        <v>465</v>
      </c>
      <c r="M22" s="1016"/>
      <c r="N22" s="1014"/>
      <c r="O22" s="1014"/>
      <c r="P22" s="1014"/>
      <c r="Q22" s="1014"/>
    </row>
    <row r="23" spans="1:17" ht="28.5" customHeight="1">
      <c r="A23" s="1014" t="s">
        <v>2289</v>
      </c>
      <c r="B23" s="1017" t="s">
        <v>1727</v>
      </c>
      <c r="C23" s="490">
        <v>2</v>
      </c>
      <c r="D23" s="490">
        <v>1</v>
      </c>
      <c r="E23" s="490"/>
      <c r="F23" s="490">
        <v>51</v>
      </c>
      <c r="G23" s="490"/>
      <c r="H23" s="490"/>
      <c r="I23" s="1015" t="s">
        <v>465</v>
      </c>
      <c r="J23" s="1015" t="s">
        <v>465</v>
      </c>
      <c r="K23" s="490"/>
      <c r="L23" s="1015" t="s">
        <v>465</v>
      </c>
      <c r="M23" s="1016"/>
      <c r="N23" s="1014"/>
      <c r="O23" s="1014"/>
      <c r="P23" s="1014"/>
      <c r="Q23" s="1014"/>
    </row>
    <row r="24" spans="1:17" ht="28.5" customHeight="1">
      <c r="A24" s="1014" t="s">
        <v>2289</v>
      </c>
      <c r="B24" s="1017" t="s">
        <v>1728</v>
      </c>
      <c r="C24" s="490"/>
      <c r="D24" s="490"/>
      <c r="E24" s="490"/>
      <c r="F24" s="490">
        <v>5</v>
      </c>
      <c r="G24" s="490"/>
      <c r="H24" s="490">
        <v>2</v>
      </c>
      <c r="I24" s="1015" t="s">
        <v>465</v>
      </c>
      <c r="J24" s="1015" t="s">
        <v>465</v>
      </c>
      <c r="K24" s="490">
        <v>1541</v>
      </c>
      <c r="L24" s="1015" t="s">
        <v>465</v>
      </c>
      <c r="M24" s="1016"/>
      <c r="N24" s="1014"/>
      <c r="O24" s="1014"/>
      <c r="P24" s="1014"/>
      <c r="Q24" s="1014"/>
    </row>
    <row r="25" spans="1:17" ht="28.5" customHeight="1">
      <c r="A25" s="1014" t="s">
        <v>2289</v>
      </c>
      <c r="B25" s="1017" t="s">
        <v>1729</v>
      </c>
      <c r="C25" s="490"/>
      <c r="D25" s="490"/>
      <c r="E25" s="490"/>
      <c r="F25" s="490">
        <v>1</v>
      </c>
      <c r="G25" s="490"/>
      <c r="H25" s="490"/>
      <c r="I25" s="1015" t="s">
        <v>465</v>
      </c>
      <c r="J25" s="1015" t="s">
        <v>465</v>
      </c>
      <c r="K25" s="490"/>
      <c r="L25" s="1015" t="s">
        <v>465</v>
      </c>
      <c r="M25" s="1016"/>
      <c r="N25" s="1014"/>
      <c r="O25" s="1014"/>
      <c r="P25" s="1014"/>
      <c r="Q25" s="1014"/>
    </row>
    <row r="26" spans="1:17" ht="28.5" customHeight="1">
      <c r="A26" s="1014" t="s">
        <v>2289</v>
      </c>
      <c r="B26" s="1017" t="s">
        <v>1730</v>
      </c>
      <c r="C26" s="490">
        <v>1</v>
      </c>
      <c r="D26" s="490">
        <v>1</v>
      </c>
      <c r="E26" s="490"/>
      <c r="F26" s="490">
        <v>5</v>
      </c>
      <c r="G26" s="490"/>
      <c r="H26" s="490"/>
      <c r="I26" s="1015" t="s">
        <v>465</v>
      </c>
      <c r="J26" s="1015" t="s">
        <v>465</v>
      </c>
      <c r="K26" s="490"/>
      <c r="L26" s="1015" t="s">
        <v>465</v>
      </c>
      <c r="M26" s="1016"/>
      <c r="N26" s="1014"/>
      <c r="O26" s="1014"/>
      <c r="P26" s="1014"/>
      <c r="Q26" s="1014"/>
    </row>
    <row r="27" spans="1:17" ht="28.5" customHeight="1">
      <c r="A27" s="1014" t="s">
        <v>2289</v>
      </c>
      <c r="B27" s="1017" t="s">
        <v>1731</v>
      </c>
      <c r="C27" s="490"/>
      <c r="D27" s="490"/>
      <c r="E27" s="490"/>
      <c r="F27" s="490">
        <v>2</v>
      </c>
      <c r="G27" s="490"/>
      <c r="H27" s="490"/>
      <c r="I27" s="1015" t="s">
        <v>465</v>
      </c>
      <c r="J27" s="1015" t="s">
        <v>465</v>
      </c>
      <c r="K27" s="490"/>
      <c r="L27" s="1015" t="s">
        <v>465</v>
      </c>
      <c r="M27" s="1016"/>
      <c r="N27" s="1014"/>
      <c r="O27" s="1014"/>
      <c r="P27" s="1014"/>
      <c r="Q27" s="1014"/>
    </row>
    <row r="28" spans="1:17" ht="28.5" customHeight="1">
      <c r="A28" s="1014" t="s">
        <v>2289</v>
      </c>
      <c r="B28" s="1017" t="s">
        <v>1732</v>
      </c>
      <c r="C28" s="490"/>
      <c r="D28" s="490"/>
      <c r="E28" s="490"/>
      <c r="F28" s="490"/>
      <c r="G28" s="490"/>
      <c r="H28" s="490"/>
      <c r="I28" s="1015" t="s">
        <v>465</v>
      </c>
      <c r="J28" s="1015" t="s">
        <v>465</v>
      </c>
      <c r="K28" s="490"/>
      <c r="L28" s="1015" t="s">
        <v>465</v>
      </c>
      <c r="M28" s="1016"/>
      <c r="N28" s="1014"/>
      <c r="O28" s="1014"/>
      <c r="P28" s="1014"/>
      <c r="Q28" s="1014"/>
    </row>
    <row r="29" spans="1:17" ht="28.5" customHeight="1">
      <c r="A29" s="1014" t="s">
        <v>2289</v>
      </c>
      <c r="B29" s="1017" t="s">
        <v>1733</v>
      </c>
      <c r="C29" s="490">
        <v>1</v>
      </c>
      <c r="D29" s="490"/>
      <c r="E29" s="490">
        <v>1</v>
      </c>
      <c r="F29" s="490">
        <v>7</v>
      </c>
      <c r="G29" s="490"/>
      <c r="H29" s="490">
        <v>3</v>
      </c>
      <c r="I29" s="1015" t="s">
        <v>465</v>
      </c>
      <c r="J29" s="1015" t="s">
        <v>465</v>
      </c>
      <c r="K29" s="490">
        <v>132293</v>
      </c>
      <c r="L29" s="1015" t="s">
        <v>465</v>
      </c>
      <c r="M29" s="1016"/>
      <c r="N29" s="1014"/>
      <c r="O29" s="1014"/>
      <c r="P29" s="1014"/>
      <c r="Q29" s="1014"/>
    </row>
    <row r="30" spans="1:17" ht="28.5" customHeight="1">
      <c r="A30" s="1014" t="s">
        <v>2289</v>
      </c>
      <c r="B30" s="1017" t="s">
        <v>1734</v>
      </c>
      <c r="C30" s="490"/>
      <c r="D30" s="490"/>
      <c r="E30" s="490"/>
      <c r="F30" s="490">
        <v>1</v>
      </c>
      <c r="G30" s="490"/>
      <c r="H30" s="490"/>
      <c r="I30" s="1015" t="s">
        <v>465</v>
      </c>
      <c r="J30" s="1015" t="s">
        <v>465</v>
      </c>
      <c r="K30" s="490">
        <v>9372</v>
      </c>
      <c r="L30" s="1015" t="s">
        <v>465</v>
      </c>
      <c r="M30" s="1016"/>
      <c r="N30" s="1014"/>
      <c r="O30" s="1014"/>
      <c r="P30" s="1014"/>
      <c r="Q30" s="1014"/>
    </row>
    <row r="31" spans="1:17" ht="28.5" customHeight="1">
      <c r="A31" s="1014" t="s">
        <v>2289</v>
      </c>
      <c r="B31" s="1017" t="s">
        <v>1735</v>
      </c>
      <c r="C31" s="490"/>
      <c r="D31" s="490"/>
      <c r="E31" s="490"/>
      <c r="F31" s="490">
        <v>4</v>
      </c>
      <c r="G31" s="490"/>
      <c r="H31" s="490">
        <v>3</v>
      </c>
      <c r="I31" s="1015" t="s">
        <v>465</v>
      </c>
      <c r="J31" s="1015" t="s">
        <v>465</v>
      </c>
      <c r="K31" s="490">
        <v>49923</v>
      </c>
      <c r="L31" s="1015" t="s">
        <v>465</v>
      </c>
      <c r="M31" s="1016"/>
      <c r="N31" s="1014"/>
      <c r="O31" s="1014"/>
      <c r="P31" s="1014"/>
      <c r="Q31" s="1014"/>
    </row>
    <row r="32" spans="1:17" ht="28.5" customHeight="1">
      <c r="A32" s="1014" t="s">
        <v>2289</v>
      </c>
      <c r="B32" s="1017" t="s">
        <v>1736</v>
      </c>
      <c r="C32" s="490"/>
      <c r="D32" s="490"/>
      <c r="E32" s="490"/>
      <c r="F32" s="490"/>
      <c r="G32" s="490"/>
      <c r="H32" s="490"/>
      <c r="I32" s="1015" t="s">
        <v>465</v>
      </c>
      <c r="J32" s="1015" t="s">
        <v>465</v>
      </c>
      <c r="K32" s="490"/>
      <c r="L32" s="1015" t="s">
        <v>465</v>
      </c>
      <c r="M32" s="1016"/>
      <c r="N32" s="1014"/>
      <c r="O32" s="1014"/>
      <c r="P32" s="1014"/>
      <c r="Q32" s="1014"/>
    </row>
    <row r="33" spans="1:17" ht="28.5" customHeight="1">
      <c r="A33" s="1014" t="s">
        <v>2289</v>
      </c>
      <c r="B33" s="1017" t="s">
        <v>1737</v>
      </c>
      <c r="C33" s="490">
        <v>1</v>
      </c>
      <c r="D33" s="490"/>
      <c r="E33" s="490"/>
      <c r="F33" s="490">
        <v>4</v>
      </c>
      <c r="G33" s="490"/>
      <c r="H33" s="490"/>
      <c r="I33" s="1015" t="s">
        <v>465</v>
      </c>
      <c r="J33" s="1015" t="s">
        <v>465</v>
      </c>
      <c r="K33" s="490">
        <v>200000</v>
      </c>
      <c r="L33" s="1015" t="s">
        <v>465</v>
      </c>
      <c r="M33" s="1016"/>
      <c r="N33" s="1014"/>
      <c r="O33" s="1014"/>
      <c r="P33" s="1014"/>
      <c r="Q33" s="1014"/>
    </row>
    <row r="34" spans="1:17" ht="28.5" customHeight="1">
      <c r="A34" s="1014" t="s">
        <v>2289</v>
      </c>
      <c r="B34" s="1017" t="s">
        <v>1738</v>
      </c>
      <c r="C34" s="490"/>
      <c r="D34" s="490"/>
      <c r="E34" s="490"/>
      <c r="F34" s="490"/>
      <c r="G34" s="490"/>
      <c r="H34" s="490"/>
      <c r="I34" s="1015" t="s">
        <v>465</v>
      </c>
      <c r="J34" s="1015" t="s">
        <v>465</v>
      </c>
      <c r="K34" s="490"/>
      <c r="L34" s="1015" t="s">
        <v>465</v>
      </c>
      <c r="M34" s="1016"/>
      <c r="N34" s="1014"/>
      <c r="O34" s="1014"/>
      <c r="P34" s="1014"/>
      <c r="Q34" s="1014"/>
    </row>
    <row r="35" spans="1:17" ht="28.5" customHeight="1">
      <c r="A35" s="1014" t="s">
        <v>2289</v>
      </c>
      <c r="B35" s="1017" t="s">
        <v>1739</v>
      </c>
      <c r="C35" s="490">
        <v>1</v>
      </c>
      <c r="D35" s="490"/>
      <c r="E35" s="490">
        <v>1</v>
      </c>
      <c r="F35" s="490">
        <v>27</v>
      </c>
      <c r="G35" s="490">
        <v>3</v>
      </c>
      <c r="H35" s="490">
        <v>4</v>
      </c>
      <c r="I35" s="1015" t="s">
        <v>465</v>
      </c>
      <c r="J35" s="1015" t="s">
        <v>465</v>
      </c>
      <c r="K35" s="490">
        <v>153500</v>
      </c>
      <c r="L35" s="1015" t="s">
        <v>465</v>
      </c>
      <c r="M35" s="1016"/>
      <c r="N35" s="1014"/>
      <c r="O35" s="1014"/>
      <c r="P35" s="1014"/>
      <c r="Q35" s="1014"/>
    </row>
    <row r="36" spans="1:17" ht="28.5" customHeight="1">
      <c r="A36" s="1014" t="s">
        <v>2289</v>
      </c>
      <c r="B36" s="1017" t="s">
        <v>1740</v>
      </c>
      <c r="C36" s="490">
        <v>1</v>
      </c>
      <c r="D36" s="490"/>
      <c r="E36" s="490">
        <v>1</v>
      </c>
      <c r="F36" s="490">
        <v>21</v>
      </c>
      <c r="G36" s="490"/>
      <c r="H36" s="490">
        <v>2</v>
      </c>
      <c r="I36" s="1015" t="s">
        <v>465</v>
      </c>
      <c r="J36" s="1015" t="s">
        <v>465</v>
      </c>
      <c r="K36" s="490">
        <v>731370</v>
      </c>
      <c r="L36" s="1015" t="s">
        <v>465</v>
      </c>
      <c r="M36" s="1016"/>
      <c r="N36" s="1014"/>
      <c r="O36" s="1014"/>
      <c r="P36" s="1014"/>
      <c r="Q36" s="1014"/>
    </row>
    <row r="37" spans="1:17" ht="28.5" customHeight="1">
      <c r="A37" s="1014" t="s">
        <v>2289</v>
      </c>
      <c r="B37" s="1017" t="s">
        <v>1741</v>
      </c>
      <c r="C37" s="490"/>
      <c r="D37" s="490"/>
      <c r="E37" s="490"/>
      <c r="F37" s="490"/>
      <c r="G37" s="490"/>
      <c r="H37" s="490"/>
      <c r="I37" s="1015" t="s">
        <v>465</v>
      </c>
      <c r="J37" s="1015" t="s">
        <v>465</v>
      </c>
      <c r="K37" s="490"/>
      <c r="L37" s="1015" t="s">
        <v>465</v>
      </c>
      <c r="M37" s="1016"/>
      <c r="N37" s="1014"/>
      <c r="O37" s="1014"/>
      <c r="P37" s="1014"/>
      <c r="Q37" s="1014"/>
    </row>
    <row r="38" spans="1:17" ht="28.5" customHeight="1">
      <c r="A38" s="1014" t="s">
        <v>2289</v>
      </c>
      <c r="B38" s="1017" t="s">
        <v>1742</v>
      </c>
      <c r="C38" s="490">
        <v>1</v>
      </c>
      <c r="D38" s="490"/>
      <c r="E38" s="490">
        <v>1</v>
      </c>
      <c r="F38" s="490">
        <v>27</v>
      </c>
      <c r="G38" s="490"/>
      <c r="H38" s="490">
        <v>2</v>
      </c>
      <c r="I38" s="1015" t="s">
        <v>465</v>
      </c>
      <c r="J38" s="1015" t="s">
        <v>465</v>
      </c>
      <c r="K38" s="490">
        <v>393866</v>
      </c>
      <c r="L38" s="1015" t="s">
        <v>465</v>
      </c>
      <c r="M38" s="1016"/>
      <c r="N38" s="1014"/>
      <c r="O38" s="1014"/>
      <c r="P38" s="1014"/>
      <c r="Q38" s="1014"/>
    </row>
    <row r="39" spans="1:17" ht="28.5" customHeight="1">
      <c r="A39" s="1014" t="s">
        <v>2289</v>
      </c>
      <c r="B39" s="1017" t="s">
        <v>1743</v>
      </c>
      <c r="C39" s="490">
        <v>1</v>
      </c>
      <c r="D39" s="490">
        <v>1</v>
      </c>
      <c r="E39" s="490"/>
      <c r="F39" s="490">
        <v>8</v>
      </c>
      <c r="G39" s="490">
        <v>2</v>
      </c>
      <c r="H39" s="490">
        <v>3</v>
      </c>
      <c r="I39" s="1015" t="s">
        <v>465</v>
      </c>
      <c r="J39" s="1015" t="s">
        <v>465</v>
      </c>
      <c r="K39" s="490">
        <v>515343</v>
      </c>
      <c r="L39" s="1015" t="s">
        <v>465</v>
      </c>
      <c r="M39" s="1016"/>
      <c r="N39" s="1014"/>
      <c r="O39" s="1014"/>
      <c r="P39" s="1014"/>
      <c r="Q39" s="1014"/>
    </row>
    <row r="40" spans="1:17" ht="28.5" customHeight="1">
      <c r="A40" s="1014" t="s">
        <v>2289</v>
      </c>
      <c r="B40" s="1017" t="s">
        <v>1744</v>
      </c>
      <c r="C40" s="490">
        <v>1</v>
      </c>
      <c r="D40" s="490"/>
      <c r="E40" s="490">
        <v>1</v>
      </c>
      <c r="F40" s="490">
        <v>16</v>
      </c>
      <c r="G40" s="490"/>
      <c r="H40" s="490"/>
      <c r="I40" s="1015" t="s">
        <v>465</v>
      </c>
      <c r="J40" s="1015" t="s">
        <v>465</v>
      </c>
      <c r="K40" s="490">
        <v>262431</v>
      </c>
      <c r="L40" s="1015" t="s">
        <v>465</v>
      </c>
      <c r="M40" s="1016"/>
      <c r="N40" s="1014"/>
      <c r="O40" s="1014"/>
      <c r="P40" s="1014"/>
      <c r="Q40" s="1014"/>
    </row>
    <row r="41" spans="1:17" ht="28.5" customHeight="1">
      <c r="A41" s="1014" t="s">
        <v>2289</v>
      </c>
      <c r="B41" s="1017" t="s">
        <v>1745</v>
      </c>
      <c r="C41" s="490">
        <v>1</v>
      </c>
      <c r="D41" s="490"/>
      <c r="E41" s="490">
        <v>1</v>
      </c>
      <c r="F41" s="490">
        <v>10</v>
      </c>
      <c r="G41" s="490">
        <v>2</v>
      </c>
      <c r="H41" s="490">
        <v>4</v>
      </c>
      <c r="I41" s="1015" t="s">
        <v>465</v>
      </c>
      <c r="J41" s="1015" t="s">
        <v>465</v>
      </c>
      <c r="K41" s="490">
        <v>398242</v>
      </c>
      <c r="L41" s="1015" t="s">
        <v>465</v>
      </c>
      <c r="M41" s="1016"/>
      <c r="N41" s="1014"/>
      <c r="O41" s="1014"/>
      <c r="P41" s="1014"/>
      <c r="Q41" s="1014"/>
    </row>
    <row r="42" spans="1:17" ht="28.5" customHeight="1">
      <c r="A42" s="1014" t="s">
        <v>2289</v>
      </c>
      <c r="B42" s="1017" t="s">
        <v>1746</v>
      </c>
      <c r="C42" s="490"/>
      <c r="D42" s="490"/>
      <c r="E42" s="1014"/>
      <c r="F42" s="490">
        <v>3</v>
      </c>
      <c r="G42" s="490"/>
      <c r="H42" s="1014"/>
      <c r="I42" s="1015" t="s">
        <v>465</v>
      </c>
      <c r="J42" s="1015" t="s">
        <v>465</v>
      </c>
      <c r="K42" s="490"/>
      <c r="L42" s="1015" t="s">
        <v>465</v>
      </c>
      <c r="M42" s="1016"/>
      <c r="N42" s="1014"/>
      <c r="O42" s="1014"/>
      <c r="P42" s="1014"/>
      <c r="Q42" s="1014"/>
    </row>
    <row r="43" spans="1:17" ht="28.5" customHeight="1">
      <c r="A43" s="1014" t="s">
        <v>2289</v>
      </c>
      <c r="B43" s="1017" t="s">
        <v>1747</v>
      </c>
      <c r="C43" s="490">
        <v>1</v>
      </c>
      <c r="D43" s="490">
        <v>1</v>
      </c>
      <c r="E43" s="1014"/>
      <c r="F43" s="490">
        <v>1</v>
      </c>
      <c r="G43" s="490">
        <v>1</v>
      </c>
      <c r="H43" s="1014"/>
      <c r="I43" s="1015" t="s">
        <v>465</v>
      </c>
      <c r="J43" s="1015" t="s">
        <v>465</v>
      </c>
      <c r="K43" s="490">
        <v>944</v>
      </c>
      <c r="L43" s="1015" t="s">
        <v>465</v>
      </c>
      <c r="M43" s="1016"/>
      <c r="N43" s="1014"/>
      <c r="O43" s="1014"/>
      <c r="P43" s="1014"/>
      <c r="Q43" s="1014"/>
    </row>
    <row r="44" spans="1:17" ht="28.5" customHeight="1">
      <c r="A44" s="1014" t="s">
        <v>2289</v>
      </c>
      <c r="B44" s="1017" t="s">
        <v>1748</v>
      </c>
      <c r="C44" s="490">
        <v>4</v>
      </c>
      <c r="D44" s="490">
        <v>1</v>
      </c>
      <c r="E44" s="1014"/>
      <c r="F44" s="490">
        <v>37</v>
      </c>
      <c r="G44" s="490"/>
      <c r="H44" s="1014"/>
      <c r="I44" s="1015" t="s">
        <v>465</v>
      </c>
      <c r="J44" s="1015" t="s">
        <v>465</v>
      </c>
      <c r="K44" s="490"/>
      <c r="L44" s="1015" t="s">
        <v>465</v>
      </c>
      <c r="M44" s="1016"/>
      <c r="N44" s="1014"/>
      <c r="O44" s="1014"/>
      <c r="P44" s="1014"/>
      <c r="Q44" s="1014"/>
    </row>
    <row r="45" spans="1:17" ht="28.5" customHeight="1">
      <c r="A45" s="1014" t="s">
        <v>2289</v>
      </c>
      <c r="B45" s="1017" t="s">
        <v>1749</v>
      </c>
      <c r="C45" s="490">
        <v>3</v>
      </c>
      <c r="D45" s="490">
        <v>1</v>
      </c>
      <c r="E45" s="1014"/>
      <c r="F45" s="490">
        <v>107</v>
      </c>
      <c r="G45" s="490">
        <v>3</v>
      </c>
      <c r="H45" s="1014"/>
      <c r="I45" s="1015" t="s">
        <v>465</v>
      </c>
      <c r="J45" s="1015" t="s">
        <v>465</v>
      </c>
      <c r="K45" s="490">
        <v>771</v>
      </c>
      <c r="L45" s="1015" t="s">
        <v>465</v>
      </c>
      <c r="M45" s="1016"/>
      <c r="N45" s="1014"/>
      <c r="O45" s="1014"/>
      <c r="P45" s="1014"/>
      <c r="Q45" s="1014"/>
    </row>
    <row r="46" spans="1:17" ht="28.5" customHeight="1">
      <c r="A46" s="1014" t="s">
        <v>2289</v>
      </c>
      <c r="B46" s="1017" t="s">
        <v>1750</v>
      </c>
      <c r="C46" s="490">
        <v>1</v>
      </c>
      <c r="D46" s="490"/>
      <c r="E46" s="1014"/>
      <c r="F46" s="490">
        <v>20</v>
      </c>
      <c r="G46" s="1014"/>
      <c r="H46" s="1014"/>
      <c r="I46" s="1015" t="s">
        <v>465</v>
      </c>
      <c r="J46" s="1015" t="s">
        <v>465</v>
      </c>
      <c r="K46" s="490">
        <v>64563</v>
      </c>
      <c r="L46" s="1015" t="s">
        <v>465</v>
      </c>
      <c r="M46" s="1016"/>
      <c r="N46" s="1014"/>
      <c r="O46" s="1014"/>
      <c r="P46" s="1014"/>
      <c r="Q46" s="1014"/>
    </row>
    <row r="47" spans="1:17" ht="28.5" customHeight="1">
      <c r="A47" s="1014" t="s">
        <v>2289</v>
      </c>
      <c r="B47" s="1017" t="s">
        <v>1751</v>
      </c>
      <c r="C47" s="490">
        <v>1</v>
      </c>
      <c r="D47" s="490"/>
      <c r="E47" s="1014"/>
      <c r="F47" s="490">
        <v>6</v>
      </c>
      <c r="G47" s="1014"/>
      <c r="H47" s="1014"/>
      <c r="I47" s="1015" t="s">
        <v>465</v>
      </c>
      <c r="J47" s="1015" t="s">
        <v>465</v>
      </c>
      <c r="K47" s="490"/>
      <c r="L47" s="1015" t="s">
        <v>465</v>
      </c>
      <c r="M47" s="1016"/>
      <c r="N47" s="1014"/>
      <c r="O47" s="1014"/>
      <c r="P47" s="1014"/>
      <c r="Q47" s="1014"/>
    </row>
    <row r="48" spans="1:17" ht="28.5" customHeight="1">
      <c r="A48" s="1014" t="s">
        <v>2289</v>
      </c>
      <c r="B48" s="1017" t="s">
        <v>1752</v>
      </c>
      <c r="C48" s="490">
        <v>3</v>
      </c>
      <c r="D48" s="490">
        <v>2</v>
      </c>
      <c r="E48" s="1014"/>
      <c r="F48" s="490">
        <v>12</v>
      </c>
      <c r="G48" s="1014"/>
      <c r="H48" s="1014"/>
      <c r="I48" s="1015" t="s">
        <v>465</v>
      </c>
      <c r="J48" s="1015" t="s">
        <v>465</v>
      </c>
      <c r="K48" s="490"/>
      <c r="L48" s="1015" t="s">
        <v>465</v>
      </c>
      <c r="M48" s="1016"/>
      <c r="N48" s="1014"/>
      <c r="O48" s="1014"/>
      <c r="P48" s="1014"/>
      <c r="Q48" s="1014"/>
    </row>
    <row r="49" spans="1:17" ht="28.5" customHeight="1">
      <c r="A49" s="1014" t="s">
        <v>2289</v>
      </c>
      <c r="B49" s="1017" t="s">
        <v>1753</v>
      </c>
      <c r="C49" s="490">
        <v>1</v>
      </c>
      <c r="D49" s="490">
        <v>1</v>
      </c>
      <c r="E49" s="1014"/>
      <c r="F49" s="490">
        <v>16</v>
      </c>
      <c r="G49" s="1014"/>
      <c r="H49" s="1014"/>
      <c r="I49" s="1015" t="s">
        <v>465</v>
      </c>
      <c r="J49" s="1015" t="s">
        <v>465</v>
      </c>
      <c r="K49" s="490"/>
      <c r="L49" s="1015" t="s">
        <v>465</v>
      </c>
      <c r="M49" s="1016"/>
      <c r="N49" s="1014"/>
      <c r="O49" s="1014"/>
      <c r="P49" s="1014"/>
      <c r="Q49" s="1014"/>
    </row>
    <row r="50" spans="1:17" ht="28.5" customHeight="1">
      <c r="A50" s="1014" t="s">
        <v>2289</v>
      </c>
      <c r="B50" s="1017" t="s">
        <v>1754</v>
      </c>
      <c r="C50" s="490">
        <v>1</v>
      </c>
      <c r="D50" s="490">
        <v>1</v>
      </c>
      <c r="E50" s="1014"/>
      <c r="F50" s="490">
        <v>2</v>
      </c>
      <c r="G50" s="1014"/>
      <c r="H50" s="1014"/>
      <c r="I50" s="1015" t="s">
        <v>465</v>
      </c>
      <c r="J50" s="1015" t="s">
        <v>465</v>
      </c>
      <c r="K50" s="490">
        <v>22464</v>
      </c>
      <c r="L50" s="1015" t="s">
        <v>465</v>
      </c>
      <c r="M50" s="1016"/>
      <c r="N50" s="1014"/>
      <c r="O50" s="1014"/>
      <c r="P50" s="1014"/>
      <c r="Q50" s="1014"/>
    </row>
  </sheetData>
  <mergeCells count="3">
    <mergeCell ref="R3:S3"/>
    <mergeCell ref="I2:Q2"/>
    <mergeCell ref="B2:H2"/>
  </mergeCells>
  <printOptions/>
  <pageMargins left="0.984251968503937" right="0.7874015748031497" top="0.984251968503937" bottom="0.984251968503937" header="0.5118110236220472" footer="0.5118110236220472"/>
  <pageSetup horizontalDpi="600" verticalDpi="600" orientation="landscape" paperSize="8" scale="95" r:id="rId1"/>
</worksheet>
</file>

<file path=xl/worksheets/sheet41.xml><?xml version="1.0" encoding="utf-8"?>
<worksheet xmlns="http://schemas.openxmlformats.org/spreadsheetml/2006/main" xmlns:r="http://schemas.openxmlformats.org/officeDocument/2006/relationships">
  <dimension ref="A1:S44"/>
  <sheetViews>
    <sheetView view="pageBreakPreview" zoomScale="75" zoomScaleSheetLayoutView="75" workbookViewId="0" topLeftCell="F1">
      <selection activeCell="K4" sqref="K4:L4"/>
    </sheetView>
  </sheetViews>
  <sheetFormatPr defaultColWidth="9.00390625" defaultRowHeight="13.5"/>
  <cols>
    <col min="1" max="1" width="7.00390625" style="1" customWidth="1"/>
    <col min="2" max="2" width="36.00390625" style="1" customWidth="1"/>
    <col min="3" max="8" width="9.875" style="1" customWidth="1"/>
    <col min="9" max="10" width="8.125" style="1" customWidth="1"/>
    <col min="11" max="12" width="15.125" style="1" customWidth="1"/>
    <col min="13" max="13" width="8.625" style="1" bestFit="1" customWidth="1"/>
    <col min="14" max="14" width="7.50390625" style="1" customWidth="1"/>
    <col min="15" max="15" width="8.00390625" style="1" customWidth="1"/>
    <col min="16" max="17" width="13.875" style="1" customWidth="1"/>
    <col min="18" max="18" width="5.625" style="1" customWidth="1"/>
    <col min="19" max="19" width="23.75390625" style="1" customWidth="1"/>
    <col min="20" max="16384" width="9.00390625" style="1" customWidth="1"/>
  </cols>
  <sheetData>
    <row r="1" spans="2:19" ht="14.25" thickBot="1">
      <c r="B1" s="1">
        <f>COUNTA(B5:B42)</f>
        <v>38</v>
      </c>
      <c r="C1" s="674">
        <f>SUM(C5:C42)</f>
        <v>59</v>
      </c>
      <c r="D1" s="674">
        <f aca="true" t="shared" si="0" ref="D1:S1">SUM(D5:D42)</f>
        <v>29</v>
      </c>
      <c r="E1" s="674">
        <f t="shared" si="0"/>
        <v>9</v>
      </c>
      <c r="F1" s="674">
        <f t="shared" si="0"/>
        <v>1239</v>
      </c>
      <c r="G1" s="674">
        <f t="shared" si="0"/>
        <v>16</v>
      </c>
      <c r="H1" s="674">
        <f t="shared" si="0"/>
        <v>284</v>
      </c>
      <c r="I1" s="674">
        <f t="shared" si="0"/>
        <v>114</v>
      </c>
      <c r="J1" s="674">
        <f t="shared" si="0"/>
        <v>89</v>
      </c>
      <c r="K1" s="674">
        <f t="shared" si="0"/>
        <v>27201233.923000004</v>
      </c>
      <c r="L1" s="674">
        <f t="shared" si="0"/>
        <v>15214823.314000001</v>
      </c>
      <c r="M1" s="674" t="str">
        <f>M5</f>
        <v>把握</v>
      </c>
      <c r="N1" s="674">
        <f t="shared" si="0"/>
        <v>674</v>
      </c>
      <c r="O1" s="674">
        <f t="shared" si="0"/>
        <v>489</v>
      </c>
      <c r="P1" s="674">
        <f t="shared" si="0"/>
        <v>4590390.147</v>
      </c>
      <c r="Q1" s="674">
        <f t="shared" si="0"/>
        <v>2235015.532</v>
      </c>
      <c r="R1" s="674">
        <f t="shared" si="0"/>
        <v>0</v>
      </c>
      <c r="S1" s="674">
        <f t="shared" si="0"/>
        <v>0</v>
      </c>
    </row>
    <row r="2" spans="2:19" ht="13.5">
      <c r="B2" s="1117" t="s">
        <v>217</v>
      </c>
      <c r="C2" s="1118"/>
      <c r="D2" s="1118"/>
      <c r="E2" s="1118"/>
      <c r="F2" s="1118"/>
      <c r="G2" s="1118"/>
      <c r="H2" s="1118"/>
      <c r="I2" s="1117" t="s">
        <v>1868</v>
      </c>
      <c r="J2" s="1118"/>
      <c r="K2" s="1118"/>
      <c r="L2" s="1118"/>
      <c r="M2" s="1118"/>
      <c r="N2" s="1118"/>
      <c r="O2" s="1118"/>
      <c r="P2" s="1118"/>
      <c r="Q2" s="1119"/>
      <c r="R2" s="3"/>
      <c r="S2" s="4"/>
    </row>
    <row r="3" spans="1:19" ht="14.25" hidden="1" thickBot="1">
      <c r="A3" s="5"/>
      <c r="B3" s="6" t="s">
        <v>2038</v>
      </c>
      <c r="C3" s="7" t="s">
        <v>2039</v>
      </c>
      <c r="D3" s="7" t="s">
        <v>2040</v>
      </c>
      <c r="E3" s="7" t="s">
        <v>2041</v>
      </c>
      <c r="F3" s="7" t="s">
        <v>2042</v>
      </c>
      <c r="G3" s="7" t="s">
        <v>2043</v>
      </c>
      <c r="H3" s="9" t="s">
        <v>2044</v>
      </c>
      <c r="I3" s="6" t="s">
        <v>2045</v>
      </c>
      <c r="J3" s="7" t="s">
        <v>2046</v>
      </c>
      <c r="K3" s="7" t="s">
        <v>596</v>
      </c>
      <c r="L3" s="9" t="s">
        <v>597</v>
      </c>
      <c r="M3" s="10" t="s">
        <v>1114</v>
      </c>
      <c r="N3" s="6" t="s">
        <v>598</v>
      </c>
      <c r="O3" s="7" t="s">
        <v>599</v>
      </c>
      <c r="P3" s="7" t="s">
        <v>600</v>
      </c>
      <c r="Q3" s="8" t="s">
        <v>601</v>
      </c>
      <c r="R3" s="1189" t="s">
        <v>602</v>
      </c>
      <c r="S3" s="1190"/>
    </row>
    <row r="4" spans="1:19" ht="54.75" thickBot="1">
      <c r="A4" s="11" t="s">
        <v>669</v>
      </c>
      <c r="B4" s="14" t="s">
        <v>339</v>
      </c>
      <c r="C4" s="12" t="s">
        <v>604</v>
      </c>
      <c r="D4" s="12" t="s">
        <v>340</v>
      </c>
      <c r="E4" s="12" t="s">
        <v>605</v>
      </c>
      <c r="F4" s="12" t="s">
        <v>606</v>
      </c>
      <c r="G4" s="12" t="s">
        <v>607</v>
      </c>
      <c r="H4" s="15" t="s">
        <v>608</v>
      </c>
      <c r="I4" s="14" t="s">
        <v>341</v>
      </c>
      <c r="J4" s="12" t="s">
        <v>342</v>
      </c>
      <c r="K4" s="740" t="s">
        <v>294</v>
      </c>
      <c r="L4" s="741" t="s">
        <v>1549</v>
      </c>
      <c r="M4" s="16" t="s">
        <v>609</v>
      </c>
      <c r="N4" s="14" t="s">
        <v>343</v>
      </c>
      <c r="O4" s="12" t="s">
        <v>1863</v>
      </c>
      <c r="P4" s="204" t="s">
        <v>1553</v>
      </c>
      <c r="Q4" s="206" t="s">
        <v>896</v>
      </c>
      <c r="R4" s="17" t="s">
        <v>1866</v>
      </c>
      <c r="S4" s="41" t="s">
        <v>610</v>
      </c>
    </row>
    <row r="5" spans="1:19" ht="34.5" customHeight="1">
      <c r="A5" s="29" t="s">
        <v>1755</v>
      </c>
      <c r="B5" s="492" t="s">
        <v>1769</v>
      </c>
      <c r="C5" s="493">
        <v>3</v>
      </c>
      <c r="D5" s="494">
        <v>1</v>
      </c>
      <c r="E5" s="494">
        <v>0</v>
      </c>
      <c r="F5" s="494">
        <v>34</v>
      </c>
      <c r="G5" s="494">
        <v>0</v>
      </c>
      <c r="H5" s="495">
        <v>1</v>
      </c>
      <c r="I5" s="19">
        <v>0</v>
      </c>
      <c r="J5" s="20">
        <v>0</v>
      </c>
      <c r="K5" s="29">
        <v>0</v>
      </c>
      <c r="L5" s="29">
        <v>0</v>
      </c>
      <c r="M5" s="745" t="s">
        <v>620</v>
      </c>
      <c r="N5" s="19">
        <v>0</v>
      </c>
      <c r="O5" s="20">
        <v>0</v>
      </c>
      <c r="P5" s="29">
        <v>0</v>
      </c>
      <c r="Q5" s="29">
        <v>0</v>
      </c>
      <c r="R5" s="734"/>
      <c r="S5" s="21"/>
    </row>
    <row r="6" spans="1:19" ht="34.5" customHeight="1">
      <c r="A6" s="29" t="s">
        <v>1755</v>
      </c>
      <c r="B6" s="496" t="s">
        <v>1770</v>
      </c>
      <c r="C6" s="497">
        <v>3</v>
      </c>
      <c r="D6" s="498">
        <v>1</v>
      </c>
      <c r="E6" s="498">
        <v>0</v>
      </c>
      <c r="F6" s="498">
        <v>23</v>
      </c>
      <c r="G6" s="498">
        <v>0</v>
      </c>
      <c r="H6" s="499">
        <v>0</v>
      </c>
      <c r="I6" s="231">
        <v>0</v>
      </c>
      <c r="J6" s="29">
        <v>0</v>
      </c>
      <c r="K6" s="29">
        <v>0</v>
      </c>
      <c r="L6" s="29">
        <v>0</v>
      </c>
      <c r="M6" s="721"/>
      <c r="N6" s="233">
        <v>0</v>
      </c>
      <c r="O6" s="29">
        <v>0</v>
      </c>
      <c r="P6" s="29">
        <v>0</v>
      </c>
      <c r="Q6" s="29">
        <v>0</v>
      </c>
      <c r="R6" s="611"/>
      <c r="S6" s="232"/>
    </row>
    <row r="7" spans="1:19" ht="34.5" customHeight="1">
      <c r="A7" s="29" t="s">
        <v>1755</v>
      </c>
      <c r="B7" s="496" t="s">
        <v>1771</v>
      </c>
      <c r="C7" s="497">
        <v>1</v>
      </c>
      <c r="D7" s="498">
        <v>0</v>
      </c>
      <c r="E7" s="498">
        <v>1</v>
      </c>
      <c r="F7" s="498">
        <v>57</v>
      </c>
      <c r="G7" s="498">
        <v>0</v>
      </c>
      <c r="H7" s="499">
        <v>1</v>
      </c>
      <c r="I7" s="231">
        <v>0</v>
      </c>
      <c r="J7" s="29">
        <v>0</v>
      </c>
      <c r="K7" s="29">
        <v>0</v>
      </c>
      <c r="L7" s="29">
        <v>0</v>
      </c>
      <c r="M7" s="721"/>
      <c r="N7" s="233">
        <v>0</v>
      </c>
      <c r="O7" s="29">
        <v>0</v>
      </c>
      <c r="P7" s="29">
        <v>0</v>
      </c>
      <c r="Q7" s="29">
        <v>0</v>
      </c>
      <c r="R7" s="611"/>
      <c r="S7" s="232"/>
    </row>
    <row r="8" spans="1:19" ht="34.5" customHeight="1">
      <c r="A8" s="29" t="s">
        <v>1755</v>
      </c>
      <c r="B8" s="496" t="s">
        <v>1772</v>
      </c>
      <c r="C8" s="497">
        <v>1</v>
      </c>
      <c r="D8" s="498">
        <v>0</v>
      </c>
      <c r="E8" s="498">
        <v>0</v>
      </c>
      <c r="F8" s="498">
        <v>3</v>
      </c>
      <c r="G8" s="498">
        <v>0</v>
      </c>
      <c r="H8" s="499">
        <v>1</v>
      </c>
      <c r="I8" s="231">
        <v>0</v>
      </c>
      <c r="J8" s="29">
        <v>0</v>
      </c>
      <c r="K8" s="29">
        <v>0</v>
      </c>
      <c r="L8" s="29">
        <v>0</v>
      </c>
      <c r="M8" s="721"/>
      <c r="N8" s="233">
        <v>0</v>
      </c>
      <c r="O8" s="29">
        <v>0</v>
      </c>
      <c r="P8" s="29">
        <v>0</v>
      </c>
      <c r="Q8" s="29">
        <v>0</v>
      </c>
      <c r="R8" s="611"/>
      <c r="S8" s="232"/>
    </row>
    <row r="9" spans="1:19" ht="34.5" customHeight="1">
      <c r="A9" s="29" t="s">
        <v>1755</v>
      </c>
      <c r="B9" s="496" t="s">
        <v>1773</v>
      </c>
      <c r="C9" s="497">
        <v>1</v>
      </c>
      <c r="D9" s="498">
        <v>1</v>
      </c>
      <c r="E9" s="498">
        <v>0</v>
      </c>
      <c r="F9" s="498">
        <v>30</v>
      </c>
      <c r="G9" s="498">
        <v>0</v>
      </c>
      <c r="H9" s="499">
        <v>7</v>
      </c>
      <c r="I9" s="231">
        <v>1</v>
      </c>
      <c r="J9" s="29">
        <v>0</v>
      </c>
      <c r="K9" s="29">
        <v>542800.992</v>
      </c>
      <c r="L9" s="29">
        <v>0</v>
      </c>
      <c r="M9" s="721"/>
      <c r="N9" s="231">
        <v>41</v>
      </c>
      <c r="O9" s="29">
        <v>33</v>
      </c>
      <c r="P9" s="29">
        <v>293644.006</v>
      </c>
      <c r="Q9" s="29">
        <v>202663.606</v>
      </c>
      <c r="R9" s="611"/>
      <c r="S9" s="232" t="s">
        <v>1756</v>
      </c>
    </row>
    <row r="10" spans="1:19" ht="34.5" customHeight="1">
      <c r="A10" s="29" t="s">
        <v>1755</v>
      </c>
      <c r="B10" s="496" t="s">
        <v>1774</v>
      </c>
      <c r="C10" s="497">
        <v>2</v>
      </c>
      <c r="D10" s="498">
        <v>1</v>
      </c>
      <c r="E10" s="498">
        <v>0</v>
      </c>
      <c r="F10" s="498">
        <v>28</v>
      </c>
      <c r="G10" s="498">
        <v>0</v>
      </c>
      <c r="H10" s="499">
        <v>3</v>
      </c>
      <c r="I10" s="231">
        <v>2</v>
      </c>
      <c r="J10" s="29">
        <v>0</v>
      </c>
      <c r="K10" s="29">
        <v>97267.059</v>
      </c>
      <c r="L10" s="29">
        <v>0</v>
      </c>
      <c r="M10" s="721"/>
      <c r="N10" s="231">
        <v>17</v>
      </c>
      <c r="O10" s="29">
        <v>13</v>
      </c>
      <c r="P10" s="29">
        <v>47734.4</v>
      </c>
      <c r="Q10" s="29">
        <v>4890.2</v>
      </c>
      <c r="R10" s="611"/>
      <c r="S10" s="232" t="s">
        <v>1756</v>
      </c>
    </row>
    <row r="11" spans="1:19" ht="34.5" customHeight="1">
      <c r="A11" s="29" t="s">
        <v>1755</v>
      </c>
      <c r="B11" s="496" t="s">
        <v>1775</v>
      </c>
      <c r="C11" s="497">
        <v>0</v>
      </c>
      <c r="D11" s="498">
        <v>0</v>
      </c>
      <c r="E11" s="498">
        <v>0</v>
      </c>
      <c r="F11" s="498">
        <v>6</v>
      </c>
      <c r="G11" s="498">
        <v>0</v>
      </c>
      <c r="H11" s="499">
        <v>5</v>
      </c>
      <c r="I11" s="231">
        <v>1</v>
      </c>
      <c r="J11" s="29">
        <v>0</v>
      </c>
      <c r="K11" s="29">
        <v>106482.423</v>
      </c>
      <c r="L11" s="29">
        <v>0</v>
      </c>
      <c r="M11" s="721"/>
      <c r="N11" s="231">
        <v>19</v>
      </c>
      <c r="O11" s="29">
        <v>19</v>
      </c>
      <c r="P11" s="29">
        <v>59462.089</v>
      </c>
      <c r="Q11" s="29">
        <v>59462.089</v>
      </c>
      <c r="R11" s="611"/>
      <c r="S11" s="232" t="s">
        <v>1756</v>
      </c>
    </row>
    <row r="12" spans="1:19" ht="34.5" customHeight="1">
      <c r="A12" s="29" t="s">
        <v>1755</v>
      </c>
      <c r="B12" s="496" t="s">
        <v>1776</v>
      </c>
      <c r="C12" s="497">
        <v>0</v>
      </c>
      <c r="D12" s="498">
        <v>0</v>
      </c>
      <c r="E12" s="498">
        <v>0</v>
      </c>
      <c r="F12" s="498">
        <v>15</v>
      </c>
      <c r="G12" s="498">
        <v>0</v>
      </c>
      <c r="H12" s="499">
        <v>0</v>
      </c>
      <c r="I12" s="231">
        <v>2</v>
      </c>
      <c r="J12" s="29">
        <v>2</v>
      </c>
      <c r="K12" s="29">
        <v>152090.047</v>
      </c>
      <c r="L12" s="29">
        <v>152090.047</v>
      </c>
      <c r="M12" s="721"/>
      <c r="N12" s="231">
        <v>0</v>
      </c>
      <c r="O12" s="29">
        <v>0</v>
      </c>
      <c r="P12" s="29">
        <v>0</v>
      </c>
      <c r="Q12" s="29">
        <v>0</v>
      </c>
      <c r="R12" s="611"/>
      <c r="S12" s="232"/>
    </row>
    <row r="13" spans="1:19" ht="34.5" customHeight="1">
      <c r="A13" s="29" t="s">
        <v>1755</v>
      </c>
      <c r="B13" s="496" t="s">
        <v>1777</v>
      </c>
      <c r="C13" s="497">
        <v>1</v>
      </c>
      <c r="D13" s="498">
        <v>0</v>
      </c>
      <c r="E13" s="498">
        <v>1</v>
      </c>
      <c r="F13" s="498">
        <v>6</v>
      </c>
      <c r="G13" s="498">
        <v>0</v>
      </c>
      <c r="H13" s="499">
        <v>2</v>
      </c>
      <c r="I13" s="501">
        <v>1</v>
      </c>
      <c r="J13" s="147">
        <v>1</v>
      </c>
      <c r="K13" s="29">
        <v>116487</v>
      </c>
      <c r="L13" s="29">
        <v>116487</v>
      </c>
      <c r="M13" s="721"/>
      <c r="N13" s="231">
        <v>10</v>
      </c>
      <c r="O13" s="29">
        <v>10</v>
      </c>
      <c r="P13" s="29">
        <v>48644.4</v>
      </c>
      <c r="Q13" s="29">
        <v>48644.4</v>
      </c>
      <c r="R13" s="611"/>
      <c r="S13" s="232" t="s">
        <v>1756</v>
      </c>
    </row>
    <row r="14" spans="1:19" ht="34.5" customHeight="1">
      <c r="A14" s="29" t="s">
        <v>1755</v>
      </c>
      <c r="B14" s="502" t="s">
        <v>2</v>
      </c>
      <c r="C14" s="497">
        <v>0</v>
      </c>
      <c r="D14" s="498">
        <v>0</v>
      </c>
      <c r="E14" s="498">
        <v>0</v>
      </c>
      <c r="F14" s="498">
        <v>5</v>
      </c>
      <c r="G14" s="498">
        <v>3</v>
      </c>
      <c r="H14" s="499">
        <v>0</v>
      </c>
      <c r="I14" s="231">
        <v>1</v>
      </c>
      <c r="J14" s="29">
        <v>1</v>
      </c>
      <c r="K14" s="29">
        <v>1000</v>
      </c>
      <c r="L14" s="29">
        <v>1000</v>
      </c>
      <c r="M14" s="721"/>
      <c r="N14" s="231">
        <v>0</v>
      </c>
      <c r="O14" s="29">
        <v>0</v>
      </c>
      <c r="P14" s="29">
        <v>0</v>
      </c>
      <c r="Q14" s="29">
        <v>0</v>
      </c>
      <c r="R14" s="611"/>
      <c r="S14" s="232"/>
    </row>
    <row r="15" spans="1:19" ht="34.5" customHeight="1">
      <c r="A15" s="29" t="s">
        <v>1755</v>
      </c>
      <c r="B15" s="496" t="s">
        <v>3</v>
      </c>
      <c r="C15" s="497">
        <v>0</v>
      </c>
      <c r="D15" s="498">
        <v>0</v>
      </c>
      <c r="E15" s="498">
        <v>0</v>
      </c>
      <c r="F15" s="498">
        <v>15</v>
      </c>
      <c r="G15" s="498">
        <v>0</v>
      </c>
      <c r="H15" s="499">
        <v>15</v>
      </c>
      <c r="I15" s="231">
        <v>1</v>
      </c>
      <c r="J15" s="29">
        <v>1</v>
      </c>
      <c r="K15" s="29">
        <v>147131.058</v>
      </c>
      <c r="L15" s="29">
        <v>147131.058</v>
      </c>
      <c r="M15" s="721"/>
      <c r="N15" s="231">
        <v>0</v>
      </c>
      <c r="O15" s="29">
        <v>0</v>
      </c>
      <c r="P15" s="29">
        <v>0</v>
      </c>
      <c r="Q15" s="29">
        <v>0</v>
      </c>
      <c r="R15" s="611"/>
      <c r="S15" s="232"/>
    </row>
    <row r="16" spans="1:19" ht="34.5" customHeight="1">
      <c r="A16" s="29" t="s">
        <v>1755</v>
      </c>
      <c r="B16" s="496" t="s">
        <v>4</v>
      </c>
      <c r="C16" s="497">
        <v>1</v>
      </c>
      <c r="D16" s="498">
        <v>0</v>
      </c>
      <c r="E16" s="498">
        <v>0</v>
      </c>
      <c r="F16" s="498">
        <v>2</v>
      </c>
      <c r="G16" s="498">
        <v>0</v>
      </c>
      <c r="H16" s="499">
        <v>0</v>
      </c>
      <c r="I16" s="231">
        <v>0</v>
      </c>
      <c r="J16" s="29">
        <v>0</v>
      </c>
      <c r="K16" s="29">
        <v>0</v>
      </c>
      <c r="L16" s="29">
        <v>0</v>
      </c>
      <c r="M16" s="721"/>
      <c r="N16" s="231">
        <v>0</v>
      </c>
      <c r="O16" s="29">
        <v>0</v>
      </c>
      <c r="P16" s="29">
        <v>0</v>
      </c>
      <c r="Q16" s="29">
        <v>0</v>
      </c>
      <c r="R16" s="611"/>
      <c r="S16" s="232"/>
    </row>
    <row r="17" spans="1:19" ht="34.5" customHeight="1">
      <c r="A17" s="29" t="s">
        <v>1755</v>
      </c>
      <c r="B17" s="496" t="s">
        <v>5</v>
      </c>
      <c r="C17" s="497">
        <v>1</v>
      </c>
      <c r="D17" s="498">
        <v>0</v>
      </c>
      <c r="E17" s="498">
        <v>0</v>
      </c>
      <c r="F17" s="498">
        <v>33</v>
      </c>
      <c r="G17" s="498">
        <v>0</v>
      </c>
      <c r="H17" s="499">
        <v>6</v>
      </c>
      <c r="I17" s="231">
        <v>4</v>
      </c>
      <c r="J17" s="29">
        <v>4</v>
      </c>
      <c r="K17" s="29">
        <v>318589.646</v>
      </c>
      <c r="L17" s="29">
        <v>318589.646</v>
      </c>
      <c r="M17" s="721"/>
      <c r="N17" s="231">
        <v>68</v>
      </c>
      <c r="O17" s="29">
        <v>68</v>
      </c>
      <c r="P17" s="29">
        <v>155089.79</v>
      </c>
      <c r="Q17" s="29">
        <v>155089.79</v>
      </c>
      <c r="R17" s="611"/>
      <c r="S17" s="232" t="s">
        <v>1756</v>
      </c>
    </row>
    <row r="18" spans="1:19" ht="34.5" customHeight="1">
      <c r="A18" s="29" t="s">
        <v>1755</v>
      </c>
      <c r="B18" s="496" t="s">
        <v>6</v>
      </c>
      <c r="C18" s="497">
        <v>0</v>
      </c>
      <c r="D18" s="498">
        <v>0</v>
      </c>
      <c r="E18" s="498">
        <v>0</v>
      </c>
      <c r="F18" s="498">
        <v>0</v>
      </c>
      <c r="G18" s="498">
        <v>0</v>
      </c>
      <c r="H18" s="499">
        <v>0</v>
      </c>
      <c r="I18" s="231">
        <v>0</v>
      </c>
      <c r="J18" s="29">
        <v>0</v>
      </c>
      <c r="K18" s="29">
        <v>0</v>
      </c>
      <c r="L18" s="29">
        <v>0</v>
      </c>
      <c r="M18" s="721"/>
      <c r="N18" s="231">
        <v>0</v>
      </c>
      <c r="O18" s="29">
        <v>0</v>
      </c>
      <c r="P18" s="29">
        <v>0</v>
      </c>
      <c r="Q18" s="29">
        <v>0</v>
      </c>
      <c r="R18" s="611"/>
      <c r="S18" s="232"/>
    </row>
    <row r="19" spans="1:19" ht="34.5" customHeight="1">
      <c r="A19" s="29" t="s">
        <v>1755</v>
      </c>
      <c r="B19" s="496" t="s">
        <v>7</v>
      </c>
      <c r="C19" s="497">
        <v>2</v>
      </c>
      <c r="D19" s="498">
        <v>0</v>
      </c>
      <c r="E19" s="498">
        <v>0</v>
      </c>
      <c r="F19" s="498">
        <v>13</v>
      </c>
      <c r="G19" s="498">
        <v>0</v>
      </c>
      <c r="H19" s="499">
        <v>5</v>
      </c>
      <c r="I19" s="231">
        <v>2</v>
      </c>
      <c r="J19" s="29">
        <v>1</v>
      </c>
      <c r="K19" s="29">
        <v>99245.171</v>
      </c>
      <c r="L19" s="29">
        <v>79179.488</v>
      </c>
      <c r="M19" s="721"/>
      <c r="N19" s="231">
        <v>16</v>
      </c>
      <c r="O19" s="29"/>
      <c r="P19" s="29">
        <v>13227.167</v>
      </c>
      <c r="Q19" s="29"/>
      <c r="R19" s="611"/>
      <c r="S19" s="232" t="s">
        <v>1757</v>
      </c>
    </row>
    <row r="20" spans="1:19" ht="34.5" customHeight="1">
      <c r="A20" s="29" t="s">
        <v>1755</v>
      </c>
      <c r="B20" s="496" t="s">
        <v>8</v>
      </c>
      <c r="C20" s="497">
        <v>2</v>
      </c>
      <c r="D20" s="498">
        <v>1</v>
      </c>
      <c r="E20" s="498">
        <v>1</v>
      </c>
      <c r="F20" s="498">
        <v>20</v>
      </c>
      <c r="G20" s="498">
        <v>0</v>
      </c>
      <c r="H20" s="499">
        <v>6</v>
      </c>
      <c r="I20" s="231">
        <v>3</v>
      </c>
      <c r="J20" s="29">
        <v>3</v>
      </c>
      <c r="K20" s="29">
        <v>58874.254</v>
      </c>
      <c r="L20" s="29">
        <v>58874.254</v>
      </c>
      <c r="M20" s="721"/>
      <c r="N20" s="231">
        <v>7</v>
      </c>
      <c r="O20" s="29">
        <v>1</v>
      </c>
      <c r="P20" s="29">
        <v>46834.633</v>
      </c>
      <c r="Q20" s="29">
        <v>13650</v>
      </c>
      <c r="R20" s="611"/>
      <c r="S20" s="232" t="s">
        <v>1756</v>
      </c>
    </row>
    <row r="21" spans="1:19" ht="34.5" customHeight="1">
      <c r="A21" s="29" t="s">
        <v>1755</v>
      </c>
      <c r="B21" s="496" t="s">
        <v>9</v>
      </c>
      <c r="C21" s="497">
        <v>1</v>
      </c>
      <c r="D21" s="498">
        <v>1</v>
      </c>
      <c r="E21" s="498">
        <v>0</v>
      </c>
      <c r="F21" s="498">
        <v>14</v>
      </c>
      <c r="G21" s="498">
        <v>1</v>
      </c>
      <c r="H21" s="499">
        <v>1</v>
      </c>
      <c r="I21" s="231">
        <v>1</v>
      </c>
      <c r="J21" s="29">
        <v>0</v>
      </c>
      <c r="K21" s="29">
        <v>347592.468</v>
      </c>
      <c r="L21" s="29">
        <v>0</v>
      </c>
      <c r="M21" s="721"/>
      <c r="N21" s="231">
        <v>29</v>
      </c>
      <c r="O21" s="29"/>
      <c r="P21" s="29">
        <v>76046.58</v>
      </c>
      <c r="Q21" s="29"/>
      <c r="R21" s="611"/>
      <c r="S21" s="232" t="s">
        <v>1757</v>
      </c>
    </row>
    <row r="22" spans="1:19" ht="34.5" customHeight="1">
      <c r="A22" s="29" t="s">
        <v>1755</v>
      </c>
      <c r="B22" s="496" t="s">
        <v>10</v>
      </c>
      <c r="C22" s="497">
        <v>1</v>
      </c>
      <c r="D22" s="498">
        <v>0</v>
      </c>
      <c r="E22" s="498">
        <v>0</v>
      </c>
      <c r="F22" s="498">
        <v>30</v>
      </c>
      <c r="G22" s="498">
        <v>1</v>
      </c>
      <c r="H22" s="499">
        <v>0</v>
      </c>
      <c r="I22" s="231">
        <v>1</v>
      </c>
      <c r="J22" s="29">
        <v>0</v>
      </c>
      <c r="K22" s="29">
        <v>74312.553</v>
      </c>
      <c r="L22" s="29">
        <v>0</v>
      </c>
      <c r="M22" s="721"/>
      <c r="N22" s="231">
        <v>15</v>
      </c>
      <c r="O22" s="29"/>
      <c r="P22" s="29">
        <v>30564.88</v>
      </c>
      <c r="Q22" s="29"/>
      <c r="R22" s="611"/>
      <c r="S22" s="232" t="s">
        <v>1757</v>
      </c>
    </row>
    <row r="23" spans="1:19" ht="34.5" customHeight="1">
      <c r="A23" s="29" t="s">
        <v>1755</v>
      </c>
      <c r="B23" s="496" t="s">
        <v>23</v>
      </c>
      <c r="C23" s="497">
        <v>1</v>
      </c>
      <c r="D23" s="498">
        <v>0</v>
      </c>
      <c r="E23" s="498">
        <v>0</v>
      </c>
      <c r="F23" s="498">
        <v>34</v>
      </c>
      <c r="G23" s="498">
        <v>0</v>
      </c>
      <c r="H23" s="499">
        <v>0</v>
      </c>
      <c r="I23" s="231">
        <v>0</v>
      </c>
      <c r="J23" s="29">
        <v>0</v>
      </c>
      <c r="K23" s="29">
        <v>0</v>
      </c>
      <c r="L23" s="29">
        <v>0</v>
      </c>
      <c r="M23" s="721"/>
      <c r="N23" s="231">
        <v>0</v>
      </c>
      <c r="O23" s="29">
        <v>0</v>
      </c>
      <c r="P23" s="29">
        <v>0</v>
      </c>
      <c r="Q23" s="29">
        <v>0</v>
      </c>
      <c r="R23" s="611"/>
      <c r="S23" s="232"/>
    </row>
    <row r="24" spans="1:19" ht="34.5" customHeight="1">
      <c r="A24" s="29" t="s">
        <v>1755</v>
      </c>
      <c r="B24" s="496" t="s">
        <v>24</v>
      </c>
      <c r="C24" s="497">
        <v>1</v>
      </c>
      <c r="D24" s="498">
        <v>1</v>
      </c>
      <c r="E24" s="498">
        <v>0</v>
      </c>
      <c r="F24" s="498">
        <v>36</v>
      </c>
      <c r="G24" s="498">
        <v>1</v>
      </c>
      <c r="H24" s="499">
        <v>14</v>
      </c>
      <c r="I24" s="231">
        <v>1</v>
      </c>
      <c r="J24" s="29">
        <v>1</v>
      </c>
      <c r="K24" s="29">
        <v>204252</v>
      </c>
      <c r="L24" s="29">
        <v>204252</v>
      </c>
      <c r="M24" s="721"/>
      <c r="N24" s="231">
        <v>0</v>
      </c>
      <c r="O24" s="29">
        <v>0</v>
      </c>
      <c r="P24" s="29">
        <v>0</v>
      </c>
      <c r="Q24" s="29">
        <v>0</v>
      </c>
      <c r="R24" s="611"/>
      <c r="S24" s="232"/>
    </row>
    <row r="25" spans="1:19" ht="34.5" customHeight="1">
      <c r="A25" s="29" t="s">
        <v>1755</v>
      </c>
      <c r="B25" s="496" t="s">
        <v>1758</v>
      </c>
      <c r="C25" s="497">
        <v>7</v>
      </c>
      <c r="D25" s="498">
        <v>2</v>
      </c>
      <c r="E25" s="498">
        <v>0</v>
      </c>
      <c r="F25" s="498">
        <v>200</v>
      </c>
      <c r="G25" s="498">
        <v>0</v>
      </c>
      <c r="H25" s="499">
        <v>0</v>
      </c>
      <c r="I25" s="231">
        <v>0</v>
      </c>
      <c r="J25" s="29">
        <v>0</v>
      </c>
      <c r="K25" s="29">
        <v>0</v>
      </c>
      <c r="L25" s="29">
        <v>0</v>
      </c>
      <c r="M25" s="721"/>
      <c r="N25" s="231">
        <v>0</v>
      </c>
      <c r="O25" s="29">
        <v>0</v>
      </c>
      <c r="P25" s="29">
        <v>0</v>
      </c>
      <c r="Q25" s="29">
        <v>0</v>
      </c>
      <c r="R25" s="611"/>
      <c r="S25" s="232"/>
    </row>
    <row r="26" spans="1:19" ht="34.5" customHeight="1">
      <c r="A26" s="29" t="s">
        <v>1755</v>
      </c>
      <c r="B26" s="496" t="s">
        <v>1759</v>
      </c>
      <c r="C26" s="497">
        <v>1</v>
      </c>
      <c r="D26" s="498">
        <v>0</v>
      </c>
      <c r="E26" s="498">
        <v>1</v>
      </c>
      <c r="F26" s="498">
        <v>72</v>
      </c>
      <c r="G26" s="498">
        <v>0</v>
      </c>
      <c r="H26" s="499">
        <v>25</v>
      </c>
      <c r="I26" s="231">
        <v>0</v>
      </c>
      <c r="J26" s="29">
        <v>0</v>
      </c>
      <c r="K26" s="29">
        <v>0</v>
      </c>
      <c r="L26" s="29">
        <v>0</v>
      </c>
      <c r="M26" s="721"/>
      <c r="N26" s="231">
        <v>0</v>
      </c>
      <c r="O26" s="29">
        <v>0</v>
      </c>
      <c r="P26" s="29">
        <v>0</v>
      </c>
      <c r="Q26" s="29">
        <v>0</v>
      </c>
      <c r="R26" s="611"/>
      <c r="S26" s="232"/>
    </row>
    <row r="27" spans="1:19" ht="34.5" customHeight="1">
      <c r="A27" s="29" t="s">
        <v>1755</v>
      </c>
      <c r="B27" s="496" t="s">
        <v>1760</v>
      </c>
      <c r="C27" s="497">
        <v>1</v>
      </c>
      <c r="D27" s="498">
        <v>1</v>
      </c>
      <c r="E27" s="498">
        <v>0</v>
      </c>
      <c r="F27" s="498">
        <v>12</v>
      </c>
      <c r="G27" s="498">
        <v>0</v>
      </c>
      <c r="H27" s="499">
        <v>6</v>
      </c>
      <c r="I27" s="231">
        <v>1</v>
      </c>
      <c r="J27" s="29">
        <v>0</v>
      </c>
      <c r="K27" s="29">
        <v>167956</v>
      </c>
      <c r="L27" s="29">
        <v>0</v>
      </c>
      <c r="M27" s="721"/>
      <c r="N27" s="231">
        <v>12</v>
      </c>
      <c r="O27" s="29">
        <v>11</v>
      </c>
      <c r="P27" s="29">
        <v>63030.618</v>
      </c>
      <c r="Q27" s="29">
        <v>62306.118</v>
      </c>
      <c r="R27" s="611"/>
      <c r="S27" s="232"/>
    </row>
    <row r="28" spans="1:19" ht="34.5" customHeight="1">
      <c r="A28" s="29" t="s">
        <v>1755</v>
      </c>
      <c r="B28" s="496" t="s">
        <v>25</v>
      </c>
      <c r="C28" s="497">
        <v>1</v>
      </c>
      <c r="D28" s="498">
        <v>1</v>
      </c>
      <c r="E28" s="498">
        <v>0</v>
      </c>
      <c r="F28" s="498">
        <v>12</v>
      </c>
      <c r="G28" s="498">
        <v>1</v>
      </c>
      <c r="H28" s="499">
        <v>0</v>
      </c>
      <c r="I28" s="231">
        <v>5</v>
      </c>
      <c r="J28" s="29">
        <v>5</v>
      </c>
      <c r="K28" s="29">
        <v>14493.193</v>
      </c>
      <c r="L28" s="29">
        <v>14493.193</v>
      </c>
      <c r="M28" s="721"/>
      <c r="N28" s="231">
        <v>5</v>
      </c>
      <c r="O28" s="29">
        <v>5</v>
      </c>
      <c r="P28" s="29">
        <v>3864.75</v>
      </c>
      <c r="Q28" s="29">
        <v>3864.75</v>
      </c>
      <c r="R28" s="611"/>
      <c r="S28" s="232" t="s">
        <v>1756</v>
      </c>
    </row>
    <row r="29" spans="1:19" ht="34.5" customHeight="1">
      <c r="A29" s="29" t="s">
        <v>1755</v>
      </c>
      <c r="B29" s="496" t="s">
        <v>1761</v>
      </c>
      <c r="C29" s="497">
        <v>1</v>
      </c>
      <c r="D29" s="498">
        <v>1</v>
      </c>
      <c r="E29" s="498">
        <v>0</v>
      </c>
      <c r="F29" s="498">
        <v>8</v>
      </c>
      <c r="G29" s="498">
        <v>3</v>
      </c>
      <c r="H29" s="499">
        <v>2</v>
      </c>
      <c r="I29" s="504">
        <v>2</v>
      </c>
      <c r="J29" s="505">
        <v>1</v>
      </c>
      <c r="K29" s="29">
        <v>30841</v>
      </c>
      <c r="L29" s="29">
        <v>100</v>
      </c>
      <c r="M29" s="721"/>
      <c r="N29" s="504">
        <v>9</v>
      </c>
      <c r="O29" s="92">
        <v>9</v>
      </c>
      <c r="P29" s="29">
        <v>6062.038</v>
      </c>
      <c r="Q29" s="29">
        <v>6062.038</v>
      </c>
      <c r="R29" s="611"/>
      <c r="S29" s="232"/>
    </row>
    <row r="30" spans="1:19" ht="34.5" customHeight="1">
      <c r="A30" s="29" t="s">
        <v>1755</v>
      </c>
      <c r="B30" s="496" t="s">
        <v>1762</v>
      </c>
      <c r="C30" s="497">
        <v>1</v>
      </c>
      <c r="D30" s="498">
        <v>1</v>
      </c>
      <c r="E30" s="498">
        <v>0</v>
      </c>
      <c r="F30" s="498">
        <v>4</v>
      </c>
      <c r="G30" s="498">
        <v>0</v>
      </c>
      <c r="H30" s="499">
        <v>1</v>
      </c>
      <c r="I30" s="504">
        <v>0</v>
      </c>
      <c r="J30" s="92">
        <v>0</v>
      </c>
      <c r="K30" s="29">
        <v>0</v>
      </c>
      <c r="L30" s="29">
        <v>0</v>
      </c>
      <c r="M30" s="721"/>
      <c r="N30" s="504">
        <v>0</v>
      </c>
      <c r="O30" s="92">
        <v>0</v>
      </c>
      <c r="P30" s="29">
        <v>0</v>
      </c>
      <c r="Q30" s="29">
        <v>0</v>
      </c>
      <c r="R30" s="611"/>
      <c r="S30" s="232"/>
    </row>
    <row r="31" spans="1:19" ht="34.5" customHeight="1">
      <c r="A31" s="29" t="s">
        <v>1755</v>
      </c>
      <c r="B31" s="496" t="s">
        <v>1763</v>
      </c>
      <c r="C31" s="497">
        <v>1</v>
      </c>
      <c r="D31" s="498">
        <v>1</v>
      </c>
      <c r="E31" s="498">
        <v>0</v>
      </c>
      <c r="F31" s="498">
        <v>11</v>
      </c>
      <c r="G31" s="498">
        <v>0</v>
      </c>
      <c r="H31" s="499">
        <v>1</v>
      </c>
      <c r="I31" s="504">
        <v>1</v>
      </c>
      <c r="J31" s="92">
        <v>1</v>
      </c>
      <c r="K31" s="29">
        <v>1050</v>
      </c>
      <c r="L31" s="29">
        <v>1050</v>
      </c>
      <c r="M31" s="721"/>
      <c r="N31" s="504">
        <v>0</v>
      </c>
      <c r="O31" s="92">
        <v>0</v>
      </c>
      <c r="P31" s="29">
        <v>0</v>
      </c>
      <c r="Q31" s="29">
        <v>0</v>
      </c>
      <c r="R31" s="611"/>
      <c r="S31" s="232"/>
    </row>
    <row r="32" spans="1:19" ht="34.5" customHeight="1">
      <c r="A32" s="29" t="s">
        <v>1755</v>
      </c>
      <c r="B32" s="496" t="s">
        <v>1764</v>
      </c>
      <c r="C32" s="497">
        <v>1</v>
      </c>
      <c r="D32" s="498">
        <v>1</v>
      </c>
      <c r="E32" s="498">
        <v>0</v>
      </c>
      <c r="F32" s="498">
        <v>1</v>
      </c>
      <c r="G32" s="498">
        <v>0</v>
      </c>
      <c r="H32" s="499">
        <v>0</v>
      </c>
      <c r="I32" s="504">
        <v>0</v>
      </c>
      <c r="J32" s="92">
        <v>0</v>
      </c>
      <c r="K32" s="29">
        <v>0</v>
      </c>
      <c r="L32" s="29">
        <v>0</v>
      </c>
      <c r="M32" s="721"/>
      <c r="N32" s="504">
        <v>0</v>
      </c>
      <c r="O32" s="92">
        <v>0</v>
      </c>
      <c r="P32" s="29">
        <v>0</v>
      </c>
      <c r="Q32" s="29">
        <v>0</v>
      </c>
      <c r="R32" s="611"/>
      <c r="S32" s="232"/>
    </row>
    <row r="33" spans="1:19" ht="34.5" customHeight="1">
      <c r="A33" s="29" t="s">
        <v>1755</v>
      </c>
      <c r="B33" s="496" t="s">
        <v>1765</v>
      </c>
      <c r="C33" s="497">
        <v>1</v>
      </c>
      <c r="D33" s="498">
        <v>1</v>
      </c>
      <c r="E33" s="498">
        <v>0</v>
      </c>
      <c r="F33" s="498">
        <v>15</v>
      </c>
      <c r="G33" s="498">
        <v>0</v>
      </c>
      <c r="H33" s="499">
        <v>2</v>
      </c>
      <c r="I33" s="231">
        <v>63</v>
      </c>
      <c r="J33" s="29">
        <v>63</v>
      </c>
      <c r="K33" s="29">
        <v>14090358.976</v>
      </c>
      <c r="L33" s="29">
        <v>14090358.976</v>
      </c>
      <c r="M33" s="721"/>
      <c r="N33" s="231">
        <v>10</v>
      </c>
      <c r="O33" s="29">
        <v>2</v>
      </c>
      <c r="P33" s="29">
        <v>227013.998</v>
      </c>
      <c r="Q33" s="29">
        <v>10996.248</v>
      </c>
      <c r="R33" s="611"/>
      <c r="S33" s="232" t="s">
        <v>1756</v>
      </c>
    </row>
    <row r="34" spans="1:19" ht="34.5" customHeight="1">
      <c r="A34" s="29" t="s">
        <v>1755</v>
      </c>
      <c r="B34" s="496" t="s">
        <v>1766</v>
      </c>
      <c r="C34" s="497">
        <v>3</v>
      </c>
      <c r="D34" s="498">
        <v>3</v>
      </c>
      <c r="E34" s="498">
        <v>0</v>
      </c>
      <c r="F34" s="498">
        <v>23</v>
      </c>
      <c r="G34" s="498">
        <v>0</v>
      </c>
      <c r="H34" s="499">
        <v>14</v>
      </c>
      <c r="I34" s="231">
        <v>2</v>
      </c>
      <c r="J34" s="29">
        <v>2</v>
      </c>
      <c r="K34" s="29">
        <v>9566.126</v>
      </c>
      <c r="L34" s="29">
        <v>9566.126</v>
      </c>
      <c r="M34" s="721"/>
      <c r="N34" s="231">
        <v>2</v>
      </c>
      <c r="O34" s="29">
        <v>1</v>
      </c>
      <c r="P34" s="29">
        <v>9566.126</v>
      </c>
      <c r="Q34" s="29">
        <v>7797.3</v>
      </c>
      <c r="R34" s="611"/>
      <c r="S34" s="232" t="s">
        <v>1756</v>
      </c>
    </row>
    <row r="35" spans="1:19" ht="34.5" customHeight="1">
      <c r="A35" s="29" t="s">
        <v>1755</v>
      </c>
      <c r="B35" s="496" t="s">
        <v>1767</v>
      </c>
      <c r="C35" s="497">
        <v>6</v>
      </c>
      <c r="D35" s="498">
        <v>2</v>
      </c>
      <c r="E35" s="498">
        <v>0</v>
      </c>
      <c r="F35" s="498">
        <v>197</v>
      </c>
      <c r="G35" s="498">
        <v>0</v>
      </c>
      <c r="H35" s="499">
        <v>23</v>
      </c>
      <c r="I35" s="231">
        <v>0</v>
      </c>
      <c r="J35" s="29">
        <v>0</v>
      </c>
      <c r="K35" s="29">
        <v>0</v>
      </c>
      <c r="L35" s="29">
        <v>0</v>
      </c>
      <c r="M35" s="721"/>
      <c r="N35" s="231">
        <v>0</v>
      </c>
      <c r="O35" s="29">
        <v>0</v>
      </c>
      <c r="P35" s="29">
        <v>0</v>
      </c>
      <c r="Q35" s="29">
        <v>0</v>
      </c>
      <c r="R35" s="611"/>
      <c r="S35" s="232"/>
    </row>
    <row r="36" spans="1:19" ht="34.5" customHeight="1">
      <c r="A36" s="29" t="s">
        <v>1755</v>
      </c>
      <c r="B36" s="496" t="s">
        <v>26</v>
      </c>
      <c r="C36" s="497">
        <v>1</v>
      </c>
      <c r="D36" s="498">
        <v>1</v>
      </c>
      <c r="E36" s="498">
        <v>0</v>
      </c>
      <c r="F36" s="498">
        <v>49</v>
      </c>
      <c r="G36" s="498">
        <v>0</v>
      </c>
      <c r="H36" s="499">
        <v>32</v>
      </c>
      <c r="I36" s="231">
        <v>1</v>
      </c>
      <c r="J36" s="29">
        <v>0</v>
      </c>
      <c r="K36" s="29">
        <v>145382</v>
      </c>
      <c r="L36" s="29">
        <v>0</v>
      </c>
      <c r="M36" s="721"/>
      <c r="N36" s="231">
        <v>4</v>
      </c>
      <c r="O36" s="29">
        <v>4</v>
      </c>
      <c r="P36" s="29">
        <v>16806.51</v>
      </c>
      <c r="Q36" s="29">
        <v>16806.51</v>
      </c>
      <c r="R36" s="611"/>
      <c r="S36" s="232" t="s">
        <v>1756</v>
      </c>
    </row>
    <row r="37" spans="1:19" ht="34.5" customHeight="1">
      <c r="A37" s="29" t="s">
        <v>1755</v>
      </c>
      <c r="B37" s="496" t="s">
        <v>27</v>
      </c>
      <c r="C37" s="497">
        <v>1</v>
      </c>
      <c r="D37" s="498">
        <v>0</v>
      </c>
      <c r="E37" s="498">
        <v>1</v>
      </c>
      <c r="F37" s="498">
        <v>13</v>
      </c>
      <c r="G37" s="498">
        <v>2</v>
      </c>
      <c r="H37" s="499">
        <v>4</v>
      </c>
      <c r="I37" s="231">
        <v>7</v>
      </c>
      <c r="J37" s="29">
        <v>0</v>
      </c>
      <c r="K37" s="29">
        <v>969732.963</v>
      </c>
      <c r="L37" s="29">
        <v>0</v>
      </c>
      <c r="M37" s="721"/>
      <c r="N37" s="231">
        <v>59</v>
      </c>
      <c r="O37" s="29"/>
      <c r="P37" s="29">
        <v>513740.614</v>
      </c>
      <c r="Q37" s="29"/>
      <c r="R37" s="611"/>
      <c r="S37" s="232" t="s">
        <v>1757</v>
      </c>
    </row>
    <row r="38" spans="1:19" ht="34.5" customHeight="1">
      <c r="A38" s="29" t="s">
        <v>1755</v>
      </c>
      <c r="B38" s="496" t="s">
        <v>28</v>
      </c>
      <c r="C38" s="497">
        <v>2</v>
      </c>
      <c r="D38" s="498">
        <v>1</v>
      </c>
      <c r="E38" s="498">
        <v>1</v>
      </c>
      <c r="F38" s="498">
        <v>53</v>
      </c>
      <c r="G38" s="498">
        <v>0</v>
      </c>
      <c r="H38" s="499">
        <v>46</v>
      </c>
      <c r="I38" s="231">
        <v>6</v>
      </c>
      <c r="J38" s="29">
        <v>1</v>
      </c>
      <c r="K38" s="29">
        <v>6103399.304</v>
      </c>
      <c r="L38" s="29">
        <v>19484.536</v>
      </c>
      <c r="M38" s="721"/>
      <c r="N38" s="231">
        <v>152</v>
      </c>
      <c r="O38" s="29">
        <v>138</v>
      </c>
      <c r="P38" s="29">
        <v>2472402.878</v>
      </c>
      <c r="Q38" s="29">
        <v>1289475.453</v>
      </c>
      <c r="R38" s="233"/>
      <c r="S38" s="232"/>
    </row>
    <row r="39" spans="1:19" ht="34.5" customHeight="1">
      <c r="A39" s="29" t="s">
        <v>1755</v>
      </c>
      <c r="B39" s="496" t="s">
        <v>29</v>
      </c>
      <c r="C39" s="497">
        <v>4</v>
      </c>
      <c r="D39" s="498">
        <v>3</v>
      </c>
      <c r="E39" s="498">
        <v>1</v>
      </c>
      <c r="F39" s="498">
        <v>117</v>
      </c>
      <c r="G39" s="498">
        <v>0</v>
      </c>
      <c r="H39" s="499">
        <v>32</v>
      </c>
      <c r="I39" s="231">
        <v>2</v>
      </c>
      <c r="J39" s="29">
        <v>1</v>
      </c>
      <c r="K39" s="29">
        <v>2596025.25</v>
      </c>
      <c r="L39" s="29">
        <v>158.55</v>
      </c>
      <c r="M39" s="721"/>
      <c r="N39" s="231">
        <v>127</v>
      </c>
      <c r="O39" s="29">
        <v>116</v>
      </c>
      <c r="P39" s="29">
        <v>224359.319</v>
      </c>
      <c r="Q39" s="29">
        <v>178036.469</v>
      </c>
      <c r="R39" s="233"/>
      <c r="S39" s="232" t="s">
        <v>1756</v>
      </c>
    </row>
    <row r="40" spans="1:19" ht="34.5" customHeight="1">
      <c r="A40" s="29" t="s">
        <v>1755</v>
      </c>
      <c r="B40" s="496" t="s">
        <v>30</v>
      </c>
      <c r="C40" s="497">
        <v>2</v>
      </c>
      <c r="D40" s="498">
        <v>1</v>
      </c>
      <c r="E40" s="498">
        <v>1</v>
      </c>
      <c r="F40" s="498">
        <v>23</v>
      </c>
      <c r="G40" s="498">
        <v>0</v>
      </c>
      <c r="H40" s="499">
        <v>17</v>
      </c>
      <c r="I40" s="504">
        <v>1</v>
      </c>
      <c r="J40" s="92">
        <v>0</v>
      </c>
      <c r="K40" s="29">
        <v>521424</v>
      </c>
      <c r="L40" s="29">
        <v>0</v>
      </c>
      <c r="M40" s="746"/>
      <c r="N40" s="504">
        <v>59</v>
      </c>
      <c r="O40" s="92">
        <v>54</v>
      </c>
      <c r="P40" s="29">
        <v>200061.921</v>
      </c>
      <c r="Q40" s="29">
        <v>170344.221</v>
      </c>
      <c r="R40" s="748"/>
      <c r="S40" s="404" t="s">
        <v>1756</v>
      </c>
    </row>
    <row r="41" spans="1:19" ht="34.5" customHeight="1">
      <c r="A41" s="29" t="s">
        <v>1755</v>
      </c>
      <c r="B41" s="496" t="s">
        <v>31</v>
      </c>
      <c r="C41" s="506">
        <v>2</v>
      </c>
      <c r="D41" s="507">
        <v>1</v>
      </c>
      <c r="E41" s="507">
        <v>1</v>
      </c>
      <c r="F41" s="507">
        <v>21</v>
      </c>
      <c r="G41" s="507">
        <v>0</v>
      </c>
      <c r="H41" s="508">
        <v>12</v>
      </c>
      <c r="I41" s="504">
        <v>1</v>
      </c>
      <c r="J41" s="92">
        <v>0</v>
      </c>
      <c r="K41" s="29">
        <v>282872</v>
      </c>
      <c r="L41" s="29">
        <v>0</v>
      </c>
      <c r="M41" s="746"/>
      <c r="N41" s="504">
        <v>13</v>
      </c>
      <c r="O41" s="92">
        <v>5</v>
      </c>
      <c r="P41" s="29">
        <v>82233.43</v>
      </c>
      <c r="Q41" s="29">
        <v>4926.34</v>
      </c>
      <c r="R41" s="589"/>
      <c r="S41" s="503" t="s">
        <v>1768</v>
      </c>
    </row>
    <row r="42" spans="1:19" ht="34.5" customHeight="1" thickBot="1">
      <c r="A42" s="29" t="s">
        <v>1755</v>
      </c>
      <c r="B42" s="509" t="s">
        <v>32</v>
      </c>
      <c r="C42" s="510">
        <v>1</v>
      </c>
      <c r="D42" s="511">
        <v>1</v>
      </c>
      <c r="E42" s="511">
        <v>0</v>
      </c>
      <c r="F42" s="511">
        <v>4</v>
      </c>
      <c r="G42" s="511">
        <v>4</v>
      </c>
      <c r="H42" s="512">
        <v>0</v>
      </c>
      <c r="I42" s="28">
        <v>1</v>
      </c>
      <c r="J42" s="234">
        <v>1</v>
      </c>
      <c r="K42" s="29">
        <v>2008.44</v>
      </c>
      <c r="L42" s="29">
        <v>2008.44</v>
      </c>
      <c r="M42" s="747"/>
      <c r="N42" s="28">
        <v>0</v>
      </c>
      <c r="O42" s="234">
        <v>0</v>
      </c>
      <c r="P42" s="29">
        <v>0</v>
      </c>
      <c r="Q42" s="29">
        <v>0</v>
      </c>
      <c r="R42" s="749"/>
      <c r="S42" s="235"/>
    </row>
    <row r="43" spans="9:17" ht="14.25" thickBot="1">
      <c r="I43" s="513"/>
      <c r="J43" s="514"/>
      <c r="K43" s="514"/>
      <c r="L43" s="514"/>
      <c r="M43" s="514"/>
      <c r="N43" s="514"/>
      <c r="O43" s="514"/>
      <c r="P43" s="514"/>
      <c r="Q43" s="440"/>
    </row>
    <row r="44" ht="27">
      <c r="B44" s="1" t="s">
        <v>33</v>
      </c>
    </row>
  </sheetData>
  <mergeCells count="3">
    <mergeCell ref="R3:S3"/>
    <mergeCell ref="I2:Q2"/>
    <mergeCell ref="B2:H2"/>
  </mergeCells>
  <printOptions/>
  <pageMargins left="0.984251968503937" right="0.7874015748031497" top="0.984251968503937" bottom="0.984251968503937" header="0.5118110236220472" footer="0.5118110236220472"/>
  <pageSetup horizontalDpi="600" verticalDpi="600" orientation="landscape" paperSize="8" scale="80" r:id="rId1"/>
</worksheet>
</file>

<file path=xl/worksheets/sheet42.xml><?xml version="1.0" encoding="utf-8"?>
<worksheet xmlns="http://schemas.openxmlformats.org/spreadsheetml/2006/main" xmlns:r="http://schemas.openxmlformats.org/officeDocument/2006/relationships">
  <dimension ref="A1:U40"/>
  <sheetViews>
    <sheetView view="pageBreakPreview" zoomScale="75" zoomScaleSheetLayoutView="75" workbookViewId="0" topLeftCell="D1">
      <selection activeCell="T6" sqref="T6"/>
    </sheetView>
  </sheetViews>
  <sheetFormatPr defaultColWidth="9.00390625" defaultRowHeight="13.5"/>
  <cols>
    <col min="1" max="1" width="8.375" style="1" customWidth="1"/>
    <col min="2" max="2" width="25.50390625" style="1" customWidth="1"/>
    <col min="3" max="3" width="6.87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1" width="11.375" style="95" bestFit="1" customWidth="1"/>
    <col min="12" max="12" width="11.75390625" style="95" bestFit="1" customWidth="1"/>
    <col min="13" max="13" width="9.00390625" style="1" customWidth="1"/>
    <col min="14" max="14" width="8.625" style="1" bestFit="1" customWidth="1"/>
    <col min="15" max="16" width="9.00390625" style="1" customWidth="1"/>
    <col min="17" max="17" width="11.375" style="95" bestFit="1" customWidth="1"/>
    <col min="18" max="18" width="10.25390625" style="95" bestFit="1" customWidth="1"/>
    <col min="19" max="19" width="9.00390625" style="1" customWidth="1"/>
    <col min="20" max="20" width="5.625" style="1" customWidth="1"/>
    <col min="21" max="21" width="4.25390625" style="1" customWidth="1"/>
    <col min="22" max="16384" width="9.00390625" style="1" customWidth="1"/>
  </cols>
  <sheetData>
    <row r="1" spans="2:21" ht="14.25" thickBot="1">
      <c r="B1" s="1">
        <f>COUNTA(B5:B39)</f>
        <v>35</v>
      </c>
      <c r="C1" s="674">
        <f>SUM(C5:C39)</f>
        <v>28</v>
      </c>
      <c r="D1" s="674">
        <f aca="true" t="shared" si="0" ref="D1:U1">SUM(D5:D39)</f>
        <v>19</v>
      </c>
      <c r="E1" s="674">
        <f t="shared" si="0"/>
        <v>4</v>
      </c>
      <c r="F1" s="674">
        <f t="shared" si="0"/>
        <v>460</v>
      </c>
      <c r="G1" s="674">
        <f t="shared" si="0"/>
        <v>29</v>
      </c>
      <c r="H1" s="674">
        <f t="shared" si="0"/>
        <v>66</v>
      </c>
      <c r="I1" s="674">
        <f t="shared" si="0"/>
        <v>54</v>
      </c>
      <c r="J1" s="674">
        <f t="shared" si="0"/>
        <v>54</v>
      </c>
      <c r="K1" s="674">
        <f t="shared" si="0"/>
        <v>1723105.5729999999</v>
      </c>
      <c r="L1" s="674">
        <f t="shared" si="0"/>
        <v>1723105.5729999999</v>
      </c>
      <c r="M1" s="674">
        <f t="shared" si="0"/>
        <v>0</v>
      </c>
      <c r="N1" s="674" t="str">
        <f>N5</f>
        <v>把握</v>
      </c>
      <c r="O1" s="674">
        <f t="shared" si="0"/>
        <v>288</v>
      </c>
      <c r="P1" s="674">
        <f t="shared" si="0"/>
        <v>164</v>
      </c>
      <c r="Q1" s="674">
        <f t="shared" si="0"/>
        <v>587283.104</v>
      </c>
      <c r="R1" s="674">
        <f t="shared" si="0"/>
        <v>154073.678</v>
      </c>
      <c r="S1" s="674">
        <f t="shared" si="0"/>
        <v>0</v>
      </c>
      <c r="T1" s="674"/>
      <c r="U1" s="674">
        <f t="shared" si="0"/>
        <v>0</v>
      </c>
    </row>
    <row r="2" spans="2:21" ht="14.25" thickBot="1">
      <c r="B2" s="1117" t="s">
        <v>217</v>
      </c>
      <c r="C2" s="1118"/>
      <c r="D2" s="1118"/>
      <c r="E2" s="1118"/>
      <c r="F2" s="1118"/>
      <c r="G2" s="1118"/>
      <c r="H2" s="1119"/>
      <c r="I2" s="1117" t="s">
        <v>1868</v>
      </c>
      <c r="J2" s="1118"/>
      <c r="K2" s="1118"/>
      <c r="L2" s="1118"/>
      <c r="M2" s="1118"/>
      <c r="N2" s="1118"/>
      <c r="O2" s="1118"/>
      <c r="P2" s="1118"/>
      <c r="Q2" s="1118"/>
      <c r="R2" s="1119"/>
      <c r="S2" s="439"/>
      <c r="T2" s="515"/>
      <c r="U2" s="4"/>
    </row>
    <row r="3" spans="1:21" ht="13.5" customHeight="1" hidden="1">
      <c r="A3" s="5"/>
      <c r="B3" s="6" t="s">
        <v>2038</v>
      </c>
      <c r="C3" s="7" t="s">
        <v>2039</v>
      </c>
      <c r="D3" s="7" t="s">
        <v>2040</v>
      </c>
      <c r="E3" s="7" t="s">
        <v>2041</v>
      </c>
      <c r="F3" s="7" t="s">
        <v>2042</v>
      </c>
      <c r="G3" s="7" t="s">
        <v>2043</v>
      </c>
      <c r="H3" s="8" t="s">
        <v>2044</v>
      </c>
      <c r="I3" s="6" t="s">
        <v>2045</v>
      </c>
      <c r="J3" s="7" t="s">
        <v>2046</v>
      </c>
      <c r="K3" s="96" t="s">
        <v>596</v>
      </c>
      <c r="L3" s="97" t="s">
        <v>597</v>
      </c>
      <c r="M3" s="516"/>
      <c r="N3" s="10" t="s">
        <v>1114</v>
      </c>
      <c r="O3" s="6" t="s">
        <v>598</v>
      </c>
      <c r="P3" s="7" t="s">
        <v>599</v>
      </c>
      <c r="Q3" s="96" t="s">
        <v>600</v>
      </c>
      <c r="R3" s="267" t="s">
        <v>601</v>
      </c>
      <c r="S3" s="517"/>
      <c r="T3" s="1269" t="s">
        <v>602</v>
      </c>
      <c r="U3" s="1270"/>
    </row>
    <row r="4" spans="1:21"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660</v>
      </c>
      <c r="N4" s="16" t="s">
        <v>609</v>
      </c>
      <c r="O4" s="14" t="s">
        <v>343</v>
      </c>
      <c r="P4" s="12" t="s">
        <v>1863</v>
      </c>
      <c r="Q4" s="390" t="s">
        <v>895</v>
      </c>
      <c r="R4" s="694" t="s">
        <v>896</v>
      </c>
      <c r="S4" s="15" t="s">
        <v>1996</v>
      </c>
      <c r="T4" s="518" t="s">
        <v>1866</v>
      </c>
      <c r="U4" s="519" t="s">
        <v>610</v>
      </c>
    </row>
    <row r="5" spans="1:21" ht="68.25" thickBot="1">
      <c r="A5" s="29" t="s">
        <v>1997</v>
      </c>
      <c r="B5" s="23" t="s">
        <v>1998</v>
      </c>
      <c r="C5" s="23">
        <v>1</v>
      </c>
      <c r="D5" s="23">
        <v>1</v>
      </c>
      <c r="E5" s="23">
        <v>0</v>
      </c>
      <c r="F5" s="23">
        <v>3</v>
      </c>
      <c r="G5" s="23">
        <v>0</v>
      </c>
      <c r="H5" s="23">
        <v>0</v>
      </c>
      <c r="I5" s="23">
        <v>3</v>
      </c>
      <c r="J5" s="23">
        <v>3</v>
      </c>
      <c r="K5" s="99">
        <v>924</v>
      </c>
      <c r="L5" s="99">
        <v>924</v>
      </c>
      <c r="M5" s="186" t="s">
        <v>1999</v>
      </c>
      <c r="N5" s="520" t="s">
        <v>620</v>
      </c>
      <c r="O5" s="23">
        <v>0</v>
      </c>
      <c r="P5" s="23">
        <v>0</v>
      </c>
      <c r="Q5" s="99">
        <v>0</v>
      </c>
      <c r="R5" s="99">
        <v>0</v>
      </c>
      <c r="S5" s="521"/>
      <c r="T5" s="733"/>
      <c r="U5" s="733"/>
    </row>
    <row r="6" spans="1:19" ht="94.5">
      <c r="A6" s="29" t="s">
        <v>1997</v>
      </c>
      <c r="B6" s="29" t="s">
        <v>2000</v>
      </c>
      <c r="C6" s="29">
        <v>1</v>
      </c>
      <c r="D6" s="29">
        <v>0</v>
      </c>
      <c r="E6" s="29">
        <v>1</v>
      </c>
      <c r="F6" s="29">
        <v>25</v>
      </c>
      <c r="G6" s="29">
        <v>0</v>
      </c>
      <c r="H6" s="29">
        <v>9</v>
      </c>
      <c r="I6" s="29">
        <v>5</v>
      </c>
      <c r="J6" s="29">
        <v>5</v>
      </c>
      <c r="K6" s="99">
        <v>219210.412</v>
      </c>
      <c r="L6" s="99">
        <v>219210.412</v>
      </c>
      <c r="M6" s="168" t="s">
        <v>2001</v>
      </c>
      <c r="N6" s="146"/>
      <c r="O6" s="29">
        <v>44</v>
      </c>
      <c r="P6" s="29">
        <v>31</v>
      </c>
      <c r="Q6" s="99">
        <v>91998.937</v>
      </c>
      <c r="R6" s="99">
        <v>32405.357</v>
      </c>
      <c r="S6" s="168" t="s">
        <v>2002</v>
      </c>
    </row>
    <row r="7" spans="1:19" ht="13.5">
      <c r="A7" s="29" t="s">
        <v>1997</v>
      </c>
      <c r="B7" s="29" t="s">
        <v>2003</v>
      </c>
      <c r="C7" s="29">
        <v>0</v>
      </c>
      <c r="D7" s="29">
        <v>0</v>
      </c>
      <c r="E7" s="29">
        <v>0</v>
      </c>
      <c r="F7" s="29">
        <v>0</v>
      </c>
      <c r="G7" s="29">
        <v>0</v>
      </c>
      <c r="H7" s="29">
        <v>0</v>
      </c>
      <c r="I7" s="92">
        <v>0</v>
      </c>
      <c r="J7" s="92">
        <v>0</v>
      </c>
      <c r="K7" s="99">
        <v>0</v>
      </c>
      <c r="L7" s="99">
        <v>0</v>
      </c>
      <c r="M7" s="522"/>
      <c r="N7" s="157"/>
      <c r="O7" s="92">
        <v>0</v>
      </c>
      <c r="P7" s="92">
        <v>0</v>
      </c>
      <c r="Q7" s="99">
        <v>0</v>
      </c>
      <c r="R7" s="99">
        <v>0</v>
      </c>
      <c r="S7" s="522"/>
    </row>
    <row r="8" spans="1:19" ht="13.5">
      <c r="A8" s="29" t="s">
        <v>1997</v>
      </c>
      <c r="B8" s="29" t="s">
        <v>2004</v>
      </c>
      <c r="C8" s="29">
        <v>0</v>
      </c>
      <c r="D8" s="29">
        <v>0</v>
      </c>
      <c r="E8" s="29">
        <v>0</v>
      </c>
      <c r="F8" s="29">
        <v>7</v>
      </c>
      <c r="G8" s="29">
        <v>1</v>
      </c>
      <c r="H8" s="29">
        <v>1</v>
      </c>
      <c r="I8" s="29">
        <v>3</v>
      </c>
      <c r="J8" s="29">
        <v>3</v>
      </c>
      <c r="K8" s="99">
        <v>19171.06</v>
      </c>
      <c r="L8" s="99">
        <v>19171.06</v>
      </c>
      <c r="M8" s="168"/>
      <c r="N8" s="146"/>
      <c r="O8" s="29">
        <v>0</v>
      </c>
      <c r="P8" s="29">
        <v>0</v>
      </c>
      <c r="Q8" s="99">
        <v>0</v>
      </c>
      <c r="R8" s="99">
        <v>0</v>
      </c>
      <c r="S8" s="168"/>
    </row>
    <row r="9" spans="1:19" ht="13.5">
      <c r="A9" s="29" t="s">
        <v>1997</v>
      </c>
      <c r="B9" s="29" t="s">
        <v>2005</v>
      </c>
      <c r="C9" s="29">
        <v>0</v>
      </c>
      <c r="D9" s="29">
        <v>0</v>
      </c>
      <c r="E9" s="29">
        <v>0</v>
      </c>
      <c r="F9" s="29">
        <v>11</v>
      </c>
      <c r="G9" s="29">
        <v>0</v>
      </c>
      <c r="H9" s="29">
        <v>11</v>
      </c>
      <c r="I9" s="29">
        <v>1</v>
      </c>
      <c r="J9" s="29">
        <v>1</v>
      </c>
      <c r="K9" s="99">
        <v>144281</v>
      </c>
      <c r="L9" s="99">
        <v>144281</v>
      </c>
      <c r="M9" s="168"/>
      <c r="N9" s="146"/>
      <c r="O9" s="29">
        <v>1</v>
      </c>
      <c r="P9" s="29">
        <v>0</v>
      </c>
      <c r="Q9" s="99">
        <v>8925</v>
      </c>
      <c r="R9" s="99">
        <v>0</v>
      </c>
      <c r="S9" s="168"/>
    </row>
    <row r="10" spans="1:19" ht="13.5">
      <c r="A10" s="29" t="s">
        <v>1997</v>
      </c>
      <c r="B10" s="29" t="s">
        <v>2006</v>
      </c>
      <c r="C10" s="29">
        <v>0</v>
      </c>
      <c r="D10" s="29">
        <v>0</v>
      </c>
      <c r="E10" s="29">
        <v>0</v>
      </c>
      <c r="F10" s="29">
        <v>0</v>
      </c>
      <c r="G10" s="29">
        <v>0</v>
      </c>
      <c r="H10" s="29">
        <v>0</v>
      </c>
      <c r="I10" s="92">
        <v>0</v>
      </c>
      <c r="J10" s="92">
        <v>0</v>
      </c>
      <c r="K10" s="99">
        <v>0</v>
      </c>
      <c r="L10" s="99">
        <v>0</v>
      </c>
      <c r="M10" s="522"/>
      <c r="N10" s="157"/>
      <c r="O10" s="92">
        <v>0</v>
      </c>
      <c r="P10" s="92">
        <v>0</v>
      </c>
      <c r="Q10" s="99">
        <v>0</v>
      </c>
      <c r="R10" s="99">
        <v>0</v>
      </c>
      <c r="S10" s="522"/>
    </row>
    <row r="11" spans="1:19" ht="94.5">
      <c r="A11" s="29" t="s">
        <v>1997</v>
      </c>
      <c r="B11" s="29" t="s">
        <v>2007</v>
      </c>
      <c r="C11" s="29">
        <v>1</v>
      </c>
      <c r="D11" s="29">
        <v>1</v>
      </c>
      <c r="E11" s="29">
        <v>0</v>
      </c>
      <c r="F11" s="29">
        <v>14</v>
      </c>
      <c r="G11" s="29">
        <v>5</v>
      </c>
      <c r="H11" s="29">
        <v>0</v>
      </c>
      <c r="I11" s="92">
        <v>3</v>
      </c>
      <c r="J11" s="92">
        <v>3</v>
      </c>
      <c r="K11" s="99">
        <v>45117.1</v>
      </c>
      <c r="L11" s="99">
        <v>45117.1</v>
      </c>
      <c r="M11" s="186" t="s">
        <v>2008</v>
      </c>
      <c r="N11" s="157"/>
      <c r="O11" s="92">
        <v>4</v>
      </c>
      <c r="P11" s="92">
        <v>2</v>
      </c>
      <c r="Q11" s="99">
        <v>1159.183</v>
      </c>
      <c r="R11" s="99">
        <v>324.576</v>
      </c>
      <c r="S11" s="186" t="s">
        <v>2002</v>
      </c>
    </row>
    <row r="12" spans="1:19" ht="13.5">
      <c r="A12" s="29" t="s">
        <v>1997</v>
      </c>
      <c r="B12" s="29" t="s">
        <v>2009</v>
      </c>
      <c r="C12" s="29">
        <v>0</v>
      </c>
      <c r="D12" s="29">
        <v>0</v>
      </c>
      <c r="E12" s="29">
        <v>0</v>
      </c>
      <c r="F12" s="29">
        <v>1</v>
      </c>
      <c r="G12" s="29">
        <v>0</v>
      </c>
      <c r="H12" s="29">
        <v>0</v>
      </c>
      <c r="I12" s="29">
        <v>1</v>
      </c>
      <c r="J12" s="29">
        <v>1</v>
      </c>
      <c r="K12" s="99">
        <v>59535.952</v>
      </c>
      <c r="L12" s="99">
        <v>59535.952</v>
      </c>
      <c r="M12" s="168"/>
      <c r="N12" s="146"/>
      <c r="O12" s="29">
        <v>1</v>
      </c>
      <c r="P12" s="29">
        <v>1</v>
      </c>
      <c r="Q12" s="99">
        <v>50477.374</v>
      </c>
      <c r="R12" s="99">
        <v>50477.374</v>
      </c>
      <c r="S12" s="168"/>
    </row>
    <row r="13" spans="1:19" ht="13.5">
      <c r="A13" s="29" t="s">
        <v>1997</v>
      </c>
      <c r="B13" s="29" t="s">
        <v>2010</v>
      </c>
      <c r="C13" s="29">
        <v>2</v>
      </c>
      <c r="D13" s="29">
        <v>2</v>
      </c>
      <c r="E13" s="29">
        <v>0</v>
      </c>
      <c r="F13" s="29">
        <v>46</v>
      </c>
      <c r="G13" s="29">
        <v>1</v>
      </c>
      <c r="H13" s="29">
        <v>0</v>
      </c>
      <c r="I13" s="29">
        <v>14</v>
      </c>
      <c r="J13" s="29">
        <v>14</v>
      </c>
      <c r="K13" s="99">
        <v>37823.174</v>
      </c>
      <c r="L13" s="99">
        <v>37823.174</v>
      </c>
      <c r="M13" s="168"/>
      <c r="N13" s="146"/>
      <c r="O13" s="29">
        <v>1</v>
      </c>
      <c r="P13" s="29">
        <v>1</v>
      </c>
      <c r="Q13" s="99">
        <v>3080</v>
      </c>
      <c r="R13" s="99">
        <v>3080</v>
      </c>
      <c r="S13" s="168"/>
    </row>
    <row r="14" spans="1:19" ht="13.5">
      <c r="A14" s="29" t="s">
        <v>1997</v>
      </c>
      <c r="B14" s="29" t="s">
        <v>295</v>
      </c>
      <c r="C14" s="29">
        <v>0</v>
      </c>
      <c r="D14" s="29">
        <v>0</v>
      </c>
      <c r="E14" s="29">
        <v>0</v>
      </c>
      <c r="F14" s="29">
        <v>1</v>
      </c>
      <c r="G14" s="29">
        <v>0</v>
      </c>
      <c r="H14" s="29">
        <v>0</v>
      </c>
      <c r="I14" s="29">
        <v>0</v>
      </c>
      <c r="J14" s="29">
        <v>0</v>
      </c>
      <c r="K14" s="99">
        <v>0</v>
      </c>
      <c r="L14" s="99">
        <v>0</v>
      </c>
      <c r="M14" s="168"/>
      <c r="N14" s="146"/>
      <c r="O14" s="29">
        <v>0</v>
      </c>
      <c r="P14" s="29">
        <v>0</v>
      </c>
      <c r="Q14" s="99">
        <v>0</v>
      </c>
      <c r="R14" s="99">
        <v>0</v>
      </c>
      <c r="S14" s="168"/>
    </row>
    <row r="15" spans="1:19" ht="13.5">
      <c r="A15" s="29" t="s">
        <v>1997</v>
      </c>
      <c r="B15" s="29" t="s">
        <v>296</v>
      </c>
      <c r="C15" s="29">
        <v>0</v>
      </c>
      <c r="D15" s="29">
        <v>0</v>
      </c>
      <c r="E15" s="29">
        <v>0</v>
      </c>
      <c r="F15" s="29">
        <v>1</v>
      </c>
      <c r="G15" s="29">
        <v>0</v>
      </c>
      <c r="H15" s="29">
        <v>0</v>
      </c>
      <c r="I15" s="92">
        <v>0</v>
      </c>
      <c r="J15" s="92">
        <v>0</v>
      </c>
      <c r="K15" s="99">
        <v>0</v>
      </c>
      <c r="L15" s="99">
        <v>0</v>
      </c>
      <c r="M15" s="522"/>
      <c r="N15" s="157"/>
      <c r="O15" s="92">
        <v>0</v>
      </c>
      <c r="P15" s="92">
        <v>0</v>
      </c>
      <c r="Q15" s="99">
        <v>0</v>
      </c>
      <c r="R15" s="99">
        <v>0</v>
      </c>
      <c r="S15" s="522"/>
    </row>
    <row r="16" spans="1:19" ht="27">
      <c r="A16" s="29" t="s">
        <v>1997</v>
      </c>
      <c r="B16" s="29" t="s">
        <v>297</v>
      </c>
      <c r="C16" s="29">
        <v>0</v>
      </c>
      <c r="D16" s="29">
        <v>0</v>
      </c>
      <c r="E16" s="29">
        <v>0</v>
      </c>
      <c r="F16" s="29">
        <v>3</v>
      </c>
      <c r="G16" s="29">
        <v>1</v>
      </c>
      <c r="H16" s="29">
        <v>0</v>
      </c>
      <c r="I16" s="29">
        <v>1</v>
      </c>
      <c r="J16" s="29">
        <v>1</v>
      </c>
      <c r="K16" s="99">
        <v>165</v>
      </c>
      <c r="L16" s="99">
        <v>165</v>
      </c>
      <c r="M16" s="168"/>
      <c r="N16" s="146"/>
      <c r="O16" s="29">
        <v>0</v>
      </c>
      <c r="P16" s="29">
        <v>0</v>
      </c>
      <c r="Q16" s="99">
        <v>0</v>
      </c>
      <c r="R16" s="99">
        <v>0</v>
      </c>
      <c r="S16" s="168"/>
    </row>
    <row r="17" spans="1:19" ht="13.5">
      <c r="A17" s="29" t="s">
        <v>1997</v>
      </c>
      <c r="B17" s="29" t="s">
        <v>298</v>
      </c>
      <c r="C17" s="29">
        <v>1</v>
      </c>
      <c r="D17" s="29">
        <v>1</v>
      </c>
      <c r="E17" s="29">
        <v>0</v>
      </c>
      <c r="F17" s="29">
        <v>10</v>
      </c>
      <c r="G17" s="29">
        <v>7</v>
      </c>
      <c r="H17" s="29">
        <v>0</v>
      </c>
      <c r="I17" s="92">
        <v>0</v>
      </c>
      <c r="J17" s="92">
        <v>0</v>
      </c>
      <c r="K17" s="99">
        <v>0</v>
      </c>
      <c r="L17" s="99">
        <v>0</v>
      </c>
      <c r="M17" s="522"/>
      <c r="N17" s="157"/>
      <c r="O17" s="92">
        <v>0</v>
      </c>
      <c r="P17" s="92">
        <v>0</v>
      </c>
      <c r="Q17" s="99">
        <v>0</v>
      </c>
      <c r="R17" s="99">
        <v>0</v>
      </c>
      <c r="S17" s="522"/>
    </row>
    <row r="18" spans="1:19" ht="27">
      <c r="A18" s="29" t="s">
        <v>1997</v>
      </c>
      <c r="B18" s="29" t="s">
        <v>299</v>
      </c>
      <c r="C18" s="29">
        <v>1</v>
      </c>
      <c r="D18" s="29">
        <v>0</v>
      </c>
      <c r="E18" s="29">
        <v>0</v>
      </c>
      <c r="F18" s="29">
        <v>3</v>
      </c>
      <c r="G18" s="29">
        <v>0</v>
      </c>
      <c r="H18" s="29">
        <v>0</v>
      </c>
      <c r="I18" s="29">
        <v>0</v>
      </c>
      <c r="J18" s="29">
        <v>0</v>
      </c>
      <c r="K18" s="99">
        <v>0</v>
      </c>
      <c r="L18" s="99">
        <v>0</v>
      </c>
      <c r="M18" s="168"/>
      <c r="N18" s="146"/>
      <c r="O18" s="29">
        <v>0</v>
      </c>
      <c r="P18" s="29">
        <v>0</v>
      </c>
      <c r="Q18" s="99">
        <v>0</v>
      </c>
      <c r="R18" s="99">
        <v>0</v>
      </c>
      <c r="S18" s="168"/>
    </row>
    <row r="19" spans="1:19" ht="13.5">
      <c r="A19" s="29" t="s">
        <v>1997</v>
      </c>
      <c r="B19" s="29" t="s">
        <v>300</v>
      </c>
      <c r="C19" s="29">
        <v>4</v>
      </c>
      <c r="D19" s="29">
        <v>2</v>
      </c>
      <c r="E19" s="29">
        <v>0</v>
      </c>
      <c r="F19" s="29">
        <v>46</v>
      </c>
      <c r="G19" s="29">
        <v>0</v>
      </c>
      <c r="H19" s="29">
        <v>0</v>
      </c>
      <c r="I19" s="29">
        <v>0</v>
      </c>
      <c r="J19" s="29">
        <v>0</v>
      </c>
      <c r="K19" s="99">
        <v>0</v>
      </c>
      <c r="L19" s="99">
        <v>0</v>
      </c>
      <c r="M19" s="168"/>
      <c r="N19" s="146"/>
      <c r="O19" s="29">
        <v>0</v>
      </c>
      <c r="P19" s="29">
        <v>0</v>
      </c>
      <c r="Q19" s="99">
        <v>0</v>
      </c>
      <c r="R19" s="99">
        <v>0</v>
      </c>
      <c r="S19" s="168"/>
    </row>
    <row r="20" spans="1:19" ht="94.5">
      <c r="A20" s="29" t="s">
        <v>1997</v>
      </c>
      <c r="B20" s="29" t="s">
        <v>301</v>
      </c>
      <c r="C20" s="29">
        <v>2</v>
      </c>
      <c r="D20" s="29">
        <v>2</v>
      </c>
      <c r="E20" s="29">
        <v>0</v>
      </c>
      <c r="F20" s="29">
        <v>35</v>
      </c>
      <c r="G20" s="29">
        <v>1</v>
      </c>
      <c r="H20" s="29">
        <v>15</v>
      </c>
      <c r="I20" s="92">
        <v>2</v>
      </c>
      <c r="J20" s="92">
        <v>2</v>
      </c>
      <c r="K20" s="99">
        <v>5750.39</v>
      </c>
      <c r="L20" s="99">
        <v>5750.39</v>
      </c>
      <c r="M20" s="186" t="s">
        <v>302</v>
      </c>
      <c r="N20" s="157"/>
      <c r="O20" s="92">
        <v>9</v>
      </c>
      <c r="P20" s="92">
        <v>9</v>
      </c>
      <c r="Q20" s="99">
        <v>2030.175</v>
      </c>
      <c r="R20" s="99">
        <v>2030.175</v>
      </c>
      <c r="S20" s="186" t="s">
        <v>303</v>
      </c>
    </row>
    <row r="21" spans="1:19" ht="13.5">
      <c r="A21" s="29" t="s">
        <v>1997</v>
      </c>
      <c r="B21" s="29" t="s">
        <v>1870</v>
      </c>
      <c r="C21" s="29">
        <v>0</v>
      </c>
      <c r="D21" s="29">
        <v>0</v>
      </c>
      <c r="E21" s="29">
        <v>0</v>
      </c>
      <c r="F21" s="29">
        <v>2</v>
      </c>
      <c r="G21" s="29">
        <v>0</v>
      </c>
      <c r="H21" s="29">
        <v>0</v>
      </c>
      <c r="I21" s="29">
        <v>0</v>
      </c>
      <c r="J21" s="29">
        <v>0</v>
      </c>
      <c r="K21" s="99">
        <v>0</v>
      </c>
      <c r="L21" s="99">
        <v>0</v>
      </c>
      <c r="M21" s="168"/>
      <c r="N21" s="146"/>
      <c r="O21" s="29">
        <v>0</v>
      </c>
      <c r="P21" s="29">
        <v>0</v>
      </c>
      <c r="Q21" s="99">
        <v>0</v>
      </c>
      <c r="R21" s="99">
        <v>0</v>
      </c>
      <c r="S21" s="168"/>
    </row>
    <row r="22" spans="1:19" ht="27">
      <c r="A22" s="29" t="s">
        <v>1997</v>
      </c>
      <c r="B22" s="29" t="s">
        <v>1871</v>
      </c>
      <c r="C22" s="29">
        <v>1</v>
      </c>
      <c r="D22" s="29">
        <v>1</v>
      </c>
      <c r="E22" s="29">
        <v>0</v>
      </c>
      <c r="F22" s="29">
        <v>8</v>
      </c>
      <c r="G22" s="29">
        <v>0</v>
      </c>
      <c r="H22" s="29">
        <v>0</v>
      </c>
      <c r="I22" s="92">
        <v>0</v>
      </c>
      <c r="J22" s="92">
        <v>0</v>
      </c>
      <c r="K22" s="99">
        <v>0</v>
      </c>
      <c r="L22" s="99">
        <v>0</v>
      </c>
      <c r="M22" s="522"/>
      <c r="N22" s="157"/>
      <c r="O22" s="92">
        <v>0</v>
      </c>
      <c r="P22" s="92">
        <v>0</v>
      </c>
      <c r="Q22" s="99">
        <v>0</v>
      </c>
      <c r="R22" s="99">
        <v>0</v>
      </c>
      <c r="S22" s="522"/>
    </row>
    <row r="23" spans="1:19" ht="27">
      <c r="A23" s="29" t="s">
        <v>1997</v>
      </c>
      <c r="B23" s="29" t="s">
        <v>1872</v>
      </c>
      <c r="C23" s="29">
        <v>0</v>
      </c>
      <c r="D23" s="29">
        <v>0</v>
      </c>
      <c r="E23" s="29">
        <v>0</v>
      </c>
      <c r="F23" s="29">
        <v>1</v>
      </c>
      <c r="G23" s="29">
        <v>1</v>
      </c>
      <c r="H23" s="29">
        <v>0</v>
      </c>
      <c r="I23" s="92">
        <v>0</v>
      </c>
      <c r="J23" s="92">
        <v>0</v>
      </c>
      <c r="K23" s="99">
        <v>0</v>
      </c>
      <c r="L23" s="99">
        <v>0</v>
      </c>
      <c r="M23" s="522"/>
      <c r="N23" s="157"/>
      <c r="O23" s="92">
        <v>0</v>
      </c>
      <c r="P23" s="92">
        <v>0</v>
      </c>
      <c r="Q23" s="99">
        <v>0</v>
      </c>
      <c r="R23" s="99">
        <v>0</v>
      </c>
      <c r="S23" s="522"/>
    </row>
    <row r="24" spans="1:19" ht="27">
      <c r="A24" s="29" t="s">
        <v>1997</v>
      </c>
      <c r="B24" s="29" t="s">
        <v>1873</v>
      </c>
      <c r="C24" s="29">
        <v>1</v>
      </c>
      <c r="D24" s="29">
        <v>1</v>
      </c>
      <c r="E24" s="29">
        <v>0</v>
      </c>
      <c r="F24" s="29">
        <v>2</v>
      </c>
      <c r="G24" s="29">
        <v>0</v>
      </c>
      <c r="H24" s="29">
        <v>0</v>
      </c>
      <c r="I24" s="29">
        <v>0</v>
      </c>
      <c r="J24" s="29">
        <v>0</v>
      </c>
      <c r="K24" s="99">
        <v>0</v>
      </c>
      <c r="L24" s="99">
        <v>0</v>
      </c>
      <c r="M24" s="168"/>
      <c r="N24" s="146"/>
      <c r="O24" s="29">
        <v>0</v>
      </c>
      <c r="P24" s="29">
        <v>0</v>
      </c>
      <c r="Q24" s="99">
        <v>0</v>
      </c>
      <c r="R24" s="99">
        <v>0</v>
      </c>
      <c r="S24" s="168"/>
    </row>
    <row r="25" spans="1:19" ht="13.5">
      <c r="A25" s="29" t="s">
        <v>1997</v>
      </c>
      <c r="B25" s="29" t="s">
        <v>1874</v>
      </c>
      <c r="C25" s="29">
        <v>2</v>
      </c>
      <c r="D25" s="29">
        <v>1</v>
      </c>
      <c r="E25" s="29">
        <v>0</v>
      </c>
      <c r="F25" s="29">
        <v>93</v>
      </c>
      <c r="G25" s="29">
        <v>0</v>
      </c>
      <c r="H25" s="29">
        <v>0</v>
      </c>
      <c r="I25" s="29">
        <v>2</v>
      </c>
      <c r="J25" s="29">
        <v>2</v>
      </c>
      <c r="K25" s="99">
        <v>2147.25</v>
      </c>
      <c r="L25" s="99">
        <v>2147.25</v>
      </c>
      <c r="M25" s="168"/>
      <c r="N25" s="146"/>
      <c r="O25" s="29">
        <v>1</v>
      </c>
      <c r="P25" s="29">
        <v>1</v>
      </c>
      <c r="Q25" s="99">
        <v>183.75</v>
      </c>
      <c r="R25" s="99">
        <v>183.75</v>
      </c>
      <c r="S25" s="168"/>
    </row>
    <row r="26" spans="1:19" ht="13.5">
      <c r="A26" s="29" t="s">
        <v>1997</v>
      </c>
      <c r="B26" s="29" t="s">
        <v>1875</v>
      </c>
      <c r="C26" s="29">
        <v>1</v>
      </c>
      <c r="D26" s="29">
        <v>1</v>
      </c>
      <c r="E26" s="29">
        <v>0</v>
      </c>
      <c r="F26" s="29">
        <v>16</v>
      </c>
      <c r="G26" s="29">
        <v>0</v>
      </c>
      <c r="H26" s="29">
        <v>0</v>
      </c>
      <c r="I26" s="29">
        <v>1</v>
      </c>
      <c r="J26" s="29">
        <v>1</v>
      </c>
      <c r="K26" s="99">
        <v>5474</v>
      </c>
      <c r="L26" s="99">
        <v>5474</v>
      </c>
      <c r="M26" s="168"/>
      <c r="N26" s="146"/>
      <c r="O26" s="29">
        <v>0</v>
      </c>
      <c r="P26" s="29">
        <v>0</v>
      </c>
      <c r="Q26" s="99">
        <v>0</v>
      </c>
      <c r="R26" s="99">
        <v>0</v>
      </c>
      <c r="S26" s="168"/>
    </row>
    <row r="27" spans="1:19" ht="13.5">
      <c r="A27" s="29" t="s">
        <v>1997</v>
      </c>
      <c r="B27" s="29" t="s">
        <v>1876</v>
      </c>
      <c r="C27" s="29">
        <v>1</v>
      </c>
      <c r="D27" s="29">
        <v>1</v>
      </c>
      <c r="E27" s="29">
        <v>0</v>
      </c>
      <c r="F27" s="29">
        <v>5</v>
      </c>
      <c r="G27" s="29">
        <v>1</v>
      </c>
      <c r="H27" s="29">
        <v>0</v>
      </c>
      <c r="I27" s="29">
        <v>3</v>
      </c>
      <c r="J27" s="29">
        <v>3</v>
      </c>
      <c r="K27" s="99">
        <v>2975.75</v>
      </c>
      <c r="L27" s="99">
        <v>2975.75</v>
      </c>
      <c r="M27" s="168"/>
      <c r="N27" s="146"/>
      <c r="O27" s="29">
        <v>0</v>
      </c>
      <c r="P27" s="29">
        <v>0</v>
      </c>
      <c r="Q27" s="99">
        <v>0</v>
      </c>
      <c r="R27" s="99">
        <v>0</v>
      </c>
      <c r="S27" s="168"/>
    </row>
    <row r="28" spans="1:19" ht="27">
      <c r="A28" s="29" t="s">
        <v>1997</v>
      </c>
      <c r="B28" s="29" t="s">
        <v>1877</v>
      </c>
      <c r="C28" s="29">
        <v>0</v>
      </c>
      <c r="D28" s="29">
        <v>0</v>
      </c>
      <c r="E28" s="29">
        <v>0</v>
      </c>
      <c r="F28" s="29">
        <v>2</v>
      </c>
      <c r="G28" s="29">
        <v>0</v>
      </c>
      <c r="H28" s="29">
        <v>0</v>
      </c>
      <c r="I28" s="92">
        <v>0</v>
      </c>
      <c r="J28" s="92">
        <v>0</v>
      </c>
      <c r="K28" s="99">
        <v>0</v>
      </c>
      <c r="L28" s="99">
        <v>0</v>
      </c>
      <c r="M28" s="522"/>
      <c r="N28" s="157"/>
      <c r="O28" s="92">
        <v>0</v>
      </c>
      <c r="P28" s="92">
        <v>0</v>
      </c>
      <c r="Q28" s="99">
        <v>0</v>
      </c>
      <c r="R28" s="99">
        <v>0</v>
      </c>
      <c r="S28" s="522"/>
    </row>
    <row r="29" spans="1:19" ht="13.5">
      <c r="A29" s="29" t="s">
        <v>1997</v>
      </c>
      <c r="B29" s="29" t="s">
        <v>1878</v>
      </c>
      <c r="C29" s="29">
        <v>1</v>
      </c>
      <c r="D29" s="29">
        <v>0</v>
      </c>
      <c r="E29" s="29">
        <v>1</v>
      </c>
      <c r="F29" s="29">
        <v>10</v>
      </c>
      <c r="G29" s="29">
        <v>0</v>
      </c>
      <c r="H29" s="29">
        <v>2</v>
      </c>
      <c r="I29" s="92">
        <v>1</v>
      </c>
      <c r="J29" s="92">
        <v>1</v>
      </c>
      <c r="K29" s="99">
        <v>51075.15</v>
      </c>
      <c r="L29" s="99">
        <v>51075.15</v>
      </c>
      <c r="M29" s="522"/>
      <c r="N29" s="157"/>
      <c r="O29" s="92">
        <v>0</v>
      </c>
      <c r="P29" s="92">
        <v>0</v>
      </c>
      <c r="Q29" s="99">
        <v>0</v>
      </c>
      <c r="R29" s="99">
        <v>0</v>
      </c>
      <c r="S29" s="522"/>
    </row>
    <row r="30" spans="1:19" ht="94.5">
      <c r="A30" s="29" t="s">
        <v>1997</v>
      </c>
      <c r="B30" s="29" t="s">
        <v>1879</v>
      </c>
      <c r="C30" s="29">
        <v>1</v>
      </c>
      <c r="D30" s="29">
        <v>0</v>
      </c>
      <c r="E30" s="29">
        <v>1</v>
      </c>
      <c r="F30" s="29">
        <v>23</v>
      </c>
      <c r="G30" s="29">
        <v>1</v>
      </c>
      <c r="H30" s="29">
        <v>2</v>
      </c>
      <c r="I30" s="29">
        <v>3</v>
      </c>
      <c r="J30" s="29">
        <v>3</v>
      </c>
      <c r="K30" s="99">
        <v>608200.705</v>
      </c>
      <c r="L30" s="99">
        <v>608200.705</v>
      </c>
      <c r="M30" s="168" t="s">
        <v>1880</v>
      </c>
      <c r="N30" s="146"/>
      <c r="O30" s="29">
        <v>99</v>
      </c>
      <c r="P30" s="29">
        <v>17</v>
      </c>
      <c r="Q30" s="99">
        <v>295210.9</v>
      </c>
      <c r="R30" s="99">
        <v>15285.75</v>
      </c>
      <c r="S30" s="168"/>
    </row>
    <row r="31" spans="1:19" ht="27">
      <c r="A31" s="29" t="s">
        <v>1997</v>
      </c>
      <c r="B31" s="29" t="s">
        <v>1881</v>
      </c>
      <c r="C31" s="29">
        <v>1</v>
      </c>
      <c r="D31" s="29">
        <v>1</v>
      </c>
      <c r="E31" s="29">
        <v>0</v>
      </c>
      <c r="F31" s="29">
        <v>4</v>
      </c>
      <c r="G31" s="29">
        <v>3</v>
      </c>
      <c r="H31" s="29">
        <v>0</v>
      </c>
      <c r="I31" s="92">
        <v>0</v>
      </c>
      <c r="J31" s="92">
        <v>0</v>
      </c>
      <c r="K31" s="99">
        <v>0</v>
      </c>
      <c r="L31" s="99">
        <v>0</v>
      </c>
      <c r="M31" s="522"/>
      <c r="N31" s="157"/>
      <c r="O31" s="92">
        <v>0</v>
      </c>
      <c r="P31" s="92">
        <v>0</v>
      </c>
      <c r="Q31" s="99">
        <v>0</v>
      </c>
      <c r="R31" s="99">
        <v>0</v>
      </c>
      <c r="S31" s="522"/>
    </row>
    <row r="32" spans="1:19" ht="13.5">
      <c r="A32" s="29" t="s">
        <v>1997</v>
      </c>
      <c r="B32" s="29" t="s">
        <v>1882</v>
      </c>
      <c r="C32" s="29">
        <v>0</v>
      </c>
      <c r="D32" s="29">
        <v>0</v>
      </c>
      <c r="E32" s="29">
        <v>0</v>
      </c>
      <c r="F32" s="29">
        <v>6</v>
      </c>
      <c r="G32" s="29">
        <v>0</v>
      </c>
      <c r="H32" s="29">
        <v>0</v>
      </c>
      <c r="I32" s="92">
        <v>0</v>
      </c>
      <c r="J32" s="92">
        <v>0</v>
      </c>
      <c r="K32" s="99">
        <v>0</v>
      </c>
      <c r="L32" s="99">
        <v>0</v>
      </c>
      <c r="M32" s="522"/>
      <c r="N32" s="157"/>
      <c r="O32" s="92">
        <v>0</v>
      </c>
      <c r="P32" s="92">
        <v>0</v>
      </c>
      <c r="Q32" s="99">
        <v>0</v>
      </c>
      <c r="R32" s="99">
        <v>0</v>
      </c>
      <c r="S32" s="522"/>
    </row>
    <row r="33" spans="1:19" ht="94.5">
      <c r="A33" s="29" t="s">
        <v>1997</v>
      </c>
      <c r="B33" s="29" t="s">
        <v>1883</v>
      </c>
      <c r="C33" s="29">
        <v>0</v>
      </c>
      <c r="D33" s="29">
        <v>0</v>
      </c>
      <c r="E33" s="29">
        <v>0</v>
      </c>
      <c r="F33" s="29">
        <v>4</v>
      </c>
      <c r="G33" s="29">
        <v>2</v>
      </c>
      <c r="H33" s="29">
        <v>0</v>
      </c>
      <c r="I33" s="29">
        <v>3</v>
      </c>
      <c r="J33" s="29">
        <v>3</v>
      </c>
      <c r="K33" s="99">
        <v>15709.95</v>
      </c>
      <c r="L33" s="99">
        <v>15709.95</v>
      </c>
      <c r="M33" s="168" t="s">
        <v>1884</v>
      </c>
      <c r="N33" s="146"/>
      <c r="O33" s="29">
        <v>5</v>
      </c>
      <c r="P33" s="29">
        <v>0</v>
      </c>
      <c r="Q33" s="99">
        <v>1356.495</v>
      </c>
      <c r="R33" s="99">
        <v>0</v>
      </c>
      <c r="S33" s="168" t="s">
        <v>303</v>
      </c>
    </row>
    <row r="34" spans="1:19" ht="13.5">
      <c r="A34" s="29" t="s">
        <v>1997</v>
      </c>
      <c r="B34" s="29" t="s">
        <v>1885</v>
      </c>
      <c r="C34" s="29">
        <v>0</v>
      </c>
      <c r="D34" s="29">
        <v>0</v>
      </c>
      <c r="E34" s="29">
        <v>0</v>
      </c>
      <c r="F34" s="29">
        <v>2</v>
      </c>
      <c r="G34" s="29">
        <v>1</v>
      </c>
      <c r="H34" s="29">
        <v>0</v>
      </c>
      <c r="I34" s="29">
        <v>0</v>
      </c>
      <c r="J34" s="29">
        <v>0</v>
      </c>
      <c r="K34" s="99">
        <v>0</v>
      </c>
      <c r="L34" s="99">
        <v>0</v>
      </c>
      <c r="M34" s="168"/>
      <c r="N34" s="146"/>
      <c r="O34" s="29">
        <v>0</v>
      </c>
      <c r="P34" s="29">
        <v>0</v>
      </c>
      <c r="Q34" s="99">
        <v>0</v>
      </c>
      <c r="R34" s="99">
        <v>0</v>
      </c>
      <c r="S34" s="168"/>
    </row>
    <row r="35" spans="1:19" ht="13.5">
      <c r="A35" s="29" t="s">
        <v>1997</v>
      </c>
      <c r="B35" s="29" t="s">
        <v>1886</v>
      </c>
      <c r="C35" s="29">
        <v>3</v>
      </c>
      <c r="D35" s="29">
        <v>2</v>
      </c>
      <c r="E35" s="29">
        <v>0</v>
      </c>
      <c r="F35" s="29">
        <v>7</v>
      </c>
      <c r="G35" s="29">
        <v>0</v>
      </c>
      <c r="H35" s="29">
        <v>0</v>
      </c>
      <c r="I35" s="29">
        <v>1</v>
      </c>
      <c r="J35" s="29">
        <v>1</v>
      </c>
      <c r="K35" s="99">
        <v>1479.45</v>
      </c>
      <c r="L35" s="99">
        <v>1479.45</v>
      </c>
      <c r="M35" s="168"/>
      <c r="N35" s="146"/>
      <c r="O35" s="29">
        <v>12</v>
      </c>
      <c r="P35" s="29">
        <v>12</v>
      </c>
      <c r="Q35" s="99">
        <v>616.35</v>
      </c>
      <c r="R35" s="99">
        <v>616.35</v>
      </c>
      <c r="S35" s="168"/>
    </row>
    <row r="36" spans="1:19" ht="13.5">
      <c r="A36" s="29" t="s">
        <v>1997</v>
      </c>
      <c r="B36" s="29" t="s">
        <v>1887</v>
      </c>
      <c r="C36" s="29">
        <v>1</v>
      </c>
      <c r="D36" s="29">
        <v>0</v>
      </c>
      <c r="E36" s="29">
        <v>1</v>
      </c>
      <c r="F36" s="29">
        <v>15</v>
      </c>
      <c r="G36" s="29">
        <v>0</v>
      </c>
      <c r="H36" s="29">
        <v>4</v>
      </c>
      <c r="I36" s="29">
        <v>0</v>
      </c>
      <c r="J36" s="29">
        <v>0</v>
      </c>
      <c r="K36" s="99">
        <v>0</v>
      </c>
      <c r="L36" s="99">
        <v>0</v>
      </c>
      <c r="M36" s="168"/>
      <c r="N36" s="146"/>
      <c r="O36" s="29">
        <v>0</v>
      </c>
      <c r="P36" s="29">
        <v>0</v>
      </c>
      <c r="Q36" s="99">
        <v>0</v>
      </c>
      <c r="R36" s="99">
        <v>0</v>
      </c>
      <c r="S36" s="168"/>
    </row>
    <row r="37" spans="1:19" ht="94.5">
      <c r="A37" s="29" t="s">
        <v>1997</v>
      </c>
      <c r="B37" s="29" t="s">
        <v>1888</v>
      </c>
      <c r="C37" s="29">
        <v>0</v>
      </c>
      <c r="D37" s="29">
        <v>0</v>
      </c>
      <c r="E37" s="29">
        <v>0</v>
      </c>
      <c r="F37" s="29">
        <v>30</v>
      </c>
      <c r="G37" s="29">
        <v>3</v>
      </c>
      <c r="H37" s="29">
        <v>10</v>
      </c>
      <c r="I37" s="92">
        <v>5</v>
      </c>
      <c r="J37" s="92">
        <v>5</v>
      </c>
      <c r="K37" s="99">
        <v>305412</v>
      </c>
      <c r="L37" s="99">
        <v>305412</v>
      </c>
      <c r="M37" s="186" t="s">
        <v>1889</v>
      </c>
      <c r="N37" s="157"/>
      <c r="O37" s="92">
        <v>64</v>
      </c>
      <c r="P37" s="92">
        <v>52</v>
      </c>
      <c r="Q37" s="99">
        <v>71880.373</v>
      </c>
      <c r="R37" s="99">
        <v>30317.173</v>
      </c>
      <c r="S37" s="186" t="s">
        <v>303</v>
      </c>
    </row>
    <row r="38" spans="1:19" ht="94.5">
      <c r="A38" s="29" t="s">
        <v>1997</v>
      </c>
      <c r="B38" s="29" t="s">
        <v>1890</v>
      </c>
      <c r="C38" s="29">
        <v>1</v>
      </c>
      <c r="D38" s="29">
        <v>1</v>
      </c>
      <c r="E38" s="29">
        <v>0</v>
      </c>
      <c r="F38" s="29">
        <v>22</v>
      </c>
      <c r="G38" s="29">
        <v>0</v>
      </c>
      <c r="H38" s="29">
        <v>12</v>
      </c>
      <c r="I38" s="29">
        <v>1</v>
      </c>
      <c r="J38" s="29">
        <v>1</v>
      </c>
      <c r="K38" s="99">
        <v>196691.83</v>
      </c>
      <c r="L38" s="99">
        <v>196691.83</v>
      </c>
      <c r="M38" s="168" t="s">
        <v>1891</v>
      </c>
      <c r="N38" s="146"/>
      <c r="O38" s="29">
        <v>47</v>
      </c>
      <c r="P38" s="29">
        <v>38</v>
      </c>
      <c r="Q38" s="99">
        <v>60364.567</v>
      </c>
      <c r="R38" s="99">
        <v>19353.173</v>
      </c>
      <c r="S38" s="168" t="s">
        <v>303</v>
      </c>
    </row>
    <row r="39" spans="1:19" ht="27">
      <c r="A39" s="29" t="s">
        <v>1997</v>
      </c>
      <c r="B39" s="29" t="s">
        <v>1892</v>
      </c>
      <c r="C39" s="29">
        <v>1</v>
      </c>
      <c r="D39" s="29">
        <v>1</v>
      </c>
      <c r="E39" s="29">
        <v>0</v>
      </c>
      <c r="F39" s="29">
        <v>2</v>
      </c>
      <c r="G39" s="29">
        <v>1</v>
      </c>
      <c r="H39" s="29">
        <v>0</v>
      </c>
      <c r="I39" s="29">
        <v>1</v>
      </c>
      <c r="J39" s="29">
        <v>1</v>
      </c>
      <c r="K39" s="99">
        <v>1961.4</v>
      </c>
      <c r="L39" s="99">
        <v>1961.4</v>
      </c>
      <c r="M39" s="168"/>
      <c r="N39" s="146"/>
      <c r="O39" s="29">
        <v>0</v>
      </c>
      <c r="P39" s="29">
        <v>0</v>
      </c>
      <c r="Q39" s="99">
        <v>0</v>
      </c>
      <c r="R39" s="99">
        <v>0</v>
      </c>
      <c r="S39" s="168"/>
    </row>
    <row r="40" spans="2:19" ht="35.25" customHeight="1">
      <c r="B40" s="144"/>
      <c r="C40" s="144"/>
      <c r="D40" s="144"/>
      <c r="E40" s="144"/>
      <c r="F40" s="144"/>
      <c r="G40" s="144"/>
      <c r="H40" s="144"/>
      <c r="I40" s="144"/>
      <c r="J40" s="144"/>
      <c r="K40" s="1019"/>
      <c r="L40" s="1019"/>
      <c r="M40" s="144"/>
      <c r="N40" s="146"/>
      <c r="O40" s="1296" t="s">
        <v>470</v>
      </c>
      <c r="P40" s="1296"/>
      <c r="Q40" s="1296"/>
      <c r="R40" s="1296"/>
      <c r="S40" s="1297"/>
    </row>
  </sheetData>
  <mergeCells count="4">
    <mergeCell ref="T3:U3"/>
    <mergeCell ref="I2:R2"/>
    <mergeCell ref="B2:H2"/>
    <mergeCell ref="O40:S40"/>
  </mergeCells>
  <printOptions/>
  <pageMargins left="0.984251968503937" right="0.7874015748031497" top="0.7874015748031497" bottom="0.7874015748031497" header="0.5118110236220472" footer="0.5118110236220472"/>
  <pageSetup horizontalDpi="600" verticalDpi="600" orientation="landscape" paperSize="9" scale="63" r:id="rId2"/>
  <drawing r:id="rId1"/>
</worksheet>
</file>

<file path=xl/worksheets/sheet43.xml><?xml version="1.0" encoding="utf-8"?>
<worksheet xmlns="http://schemas.openxmlformats.org/spreadsheetml/2006/main" xmlns:r="http://schemas.openxmlformats.org/officeDocument/2006/relationships">
  <dimension ref="A1:S43"/>
  <sheetViews>
    <sheetView view="pageBreakPreview" zoomScale="75" zoomScaleSheetLayoutView="75" workbookViewId="0" topLeftCell="A1">
      <selection activeCell="K4" sqref="K4:L4"/>
    </sheetView>
  </sheetViews>
  <sheetFormatPr defaultColWidth="9.00390625" defaultRowHeight="13.5"/>
  <cols>
    <col min="1" max="1" width="8.50390625" style="127" customWidth="1"/>
    <col min="2" max="2" width="38.125" style="127" customWidth="1"/>
    <col min="3" max="3" width="9.00390625" style="127" customWidth="1"/>
    <col min="4" max="4" width="7.875" style="127" bestFit="1" customWidth="1"/>
    <col min="5" max="5" width="8.25390625" style="127" bestFit="1" customWidth="1"/>
    <col min="6" max="6" width="9.00390625" style="127" customWidth="1"/>
    <col min="7" max="7" width="7.875" style="127" bestFit="1" customWidth="1"/>
    <col min="8" max="8" width="8.25390625" style="127" bestFit="1" customWidth="1"/>
    <col min="9" max="10" width="9.00390625" style="127" customWidth="1"/>
    <col min="11" max="11" width="10.625" style="127" customWidth="1"/>
    <col min="12" max="12" width="11.125" style="127" customWidth="1"/>
    <col min="13" max="13" width="8.625" style="127" bestFit="1" customWidth="1"/>
    <col min="14" max="17" width="9.00390625" style="127" customWidth="1"/>
    <col min="18" max="18" width="5.625" style="127" customWidth="1"/>
    <col min="19" max="19" width="4.00390625" style="127" customWidth="1"/>
    <col min="20" max="16384" width="9.00390625" style="127" customWidth="1"/>
  </cols>
  <sheetData>
    <row r="1" spans="2:19" ht="14.25" thickBot="1">
      <c r="B1" s="127">
        <f>COUNTA(B5:B43)</f>
        <v>39</v>
      </c>
      <c r="C1" s="772">
        <f>SUM(C5:C43)</f>
        <v>42</v>
      </c>
      <c r="D1" s="772">
        <f aca="true" t="shared" si="0" ref="D1:S1">SUM(D5:D43)</f>
        <v>20</v>
      </c>
      <c r="E1" s="772">
        <f t="shared" si="0"/>
        <v>4</v>
      </c>
      <c r="F1" s="772">
        <f t="shared" si="0"/>
        <v>1091</v>
      </c>
      <c r="G1" s="772">
        <f t="shared" si="0"/>
        <v>37</v>
      </c>
      <c r="H1" s="772">
        <f t="shared" si="0"/>
        <v>66</v>
      </c>
      <c r="I1" s="772">
        <f t="shared" si="0"/>
        <v>185</v>
      </c>
      <c r="J1" s="772">
        <f t="shared" si="0"/>
        <v>179</v>
      </c>
      <c r="K1" s="772">
        <f t="shared" si="0"/>
        <v>2758148</v>
      </c>
      <c r="L1" s="772">
        <f t="shared" si="0"/>
        <v>2737201</v>
      </c>
      <c r="M1" s="772" t="s">
        <v>619</v>
      </c>
      <c r="N1" s="772">
        <f t="shared" si="0"/>
        <v>2609</v>
      </c>
      <c r="O1" s="772">
        <f t="shared" si="0"/>
        <v>64</v>
      </c>
      <c r="P1" s="772">
        <f t="shared" si="0"/>
        <v>1350056</v>
      </c>
      <c r="Q1" s="772">
        <f t="shared" si="0"/>
        <v>105052</v>
      </c>
      <c r="R1" s="772">
        <f t="shared" si="0"/>
        <v>0</v>
      </c>
      <c r="S1" s="772">
        <f t="shared" si="0"/>
        <v>0</v>
      </c>
    </row>
    <row r="2" spans="2:19" ht="13.5">
      <c r="B2" s="1201" t="s">
        <v>471</v>
      </c>
      <c r="C2" s="1202"/>
      <c r="D2" s="1202"/>
      <c r="E2" s="1202"/>
      <c r="F2" s="1202"/>
      <c r="G2" s="1202"/>
      <c r="H2" s="1203"/>
      <c r="I2" s="1201" t="s">
        <v>1868</v>
      </c>
      <c r="J2" s="1202"/>
      <c r="K2" s="1202"/>
      <c r="L2" s="1202"/>
      <c r="M2" s="1202"/>
      <c r="N2" s="1202"/>
      <c r="O2" s="1202"/>
      <c r="P2" s="1202"/>
      <c r="Q2" s="1203"/>
      <c r="R2" s="913"/>
      <c r="S2" s="914"/>
    </row>
    <row r="3" spans="1:19" ht="14.25" customHeight="1" hidden="1" thickBot="1">
      <c r="A3" s="915"/>
      <c r="B3" s="903" t="s">
        <v>2038</v>
      </c>
      <c r="C3" s="916" t="s">
        <v>2039</v>
      </c>
      <c r="D3" s="916" t="s">
        <v>2040</v>
      </c>
      <c r="E3" s="916" t="s">
        <v>2041</v>
      </c>
      <c r="F3" s="916" t="s">
        <v>2042</v>
      </c>
      <c r="G3" s="916" t="s">
        <v>2043</v>
      </c>
      <c r="H3" s="917" t="s">
        <v>2044</v>
      </c>
      <c r="I3" s="903" t="s">
        <v>2045</v>
      </c>
      <c r="J3" s="916" t="s">
        <v>2046</v>
      </c>
      <c r="K3" s="916" t="s">
        <v>596</v>
      </c>
      <c r="L3" s="918" t="s">
        <v>597</v>
      </c>
      <c r="M3" s="773" t="s">
        <v>1114</v>
      </c>
      <c r="N3" s="903" t="s">
        <v>598</v>
      </c>
      <c r="O3" s="916" t="s">
        <v>599</v>
      </c>
      <c r="P3" s="916" t="s">
        <v>600</v>
      </c>
      <c r="Q3" s="917" t="s">
        <v>601</v>
      </c>
      <c r="R3" s="1199" t="s">
        <v>602</v>
      </c>
      <c r="S3" s="1200"/>
    </row>
    <row r="4" spans="1:19" ht="54.75" thickBot="1">
      <c r="A4" s="11" t="s">
        <v>669</v>
      </c>
      <c r="B4" s="904" t="s">
        <v>395</v>
      </c>
      <c r="C4" s="919" t="s">
        <v>604</v>
      </c>
      <c r="D4" s="919" t="s">
        <v>396</v>
      </c>
      <c r="E4" s="919" t="s">
        <v>605</v>
      </c>
      <c r="F4" s="919" t="s">
        <v>606</v>
      </c>
      <c r="G4" s="919" t="s">
        <v>607</v>
      </c>
      <c r="H4" s="920" t="s">
        <v>608</v>
      </c>
      <c r="I4" s="904" t="s">
        <v>397</v>
      </c>
      <c r="J4" s="919" t="s">
        <v>398</v>
      </c>
      <c r="K4" s="740" t="s">
        <v>294</v>
      </c>
      <c r="L4" s="741" t="s">
        <v>1549</v>
      </c>
      <c r="M4" s="16" t="s">
        <v>609</v>
      </c>
      <c r="N4" s="14" t="s">
        <v>343</v>
      </c>
      <c r="O4" s="12" t="s">
        <v>1863</v>
      </c>
      <c r="P4" s="204" t="s">
        <v>1553</v>
      </c>
      <c r="Q4" s="206" t="s">
        <v>896</v>
      </c>
      <c r="R4" s="1010" t="s">
        <v>411</v>
      </c>
      <c r="S4" s="927" t="s">
        <v>610</v>
      </c>
    </row>
    <row r="5" spans="1:19" ht="30.75" customHeight="1" thickBot="1">
      <c r="A5" s="153" t="s">
        <v>1893</v>
      </c>
      <c r="B5" s="441" t="s">
        <v>1894</v>
      </c>
      <c r="C5" s="441">
        <v>2</v>
      </c>
      <c r="D5" s="441">
        <v>0</v>
      </c>
      <c r="E5" s="441">
        <v>0</v>
      </c>
      <c r="F5" s="441">
        <v>70</v>
      </c>
      <c r="G5" s="441">
        <v>2</v>
      </c>
      <c r="H5" s="441">
        <v>10</v>
      </c>
      <c r="I5" s="441">
        <v>3</v>
      </c>
      <c r="J5" s="441">
        <v>3</v>
      </c>
      <c r="K5" s="1020">
        <v>17732</v>
      </c>
      <c r="L5" s="1020">
        <v>17732</v>
      </c>
      <c r="M5" s="441" t="s">
        <v>620</v>
      </c>
      <c r="N5" s="441">
        <v>4</v>
      </c>
      <c r="O5" s="441">
        <v>4</v>
      </c>
      <c r="P5" s="1020">
        <v>3688</v>
      </c>
      <c r="Q5" s="1020">
        <v>3688</v>
      </c>
      <c r="R5" s="1021"/>
      <c r="S5" s="1021"/>
    </row>
    <row r="6" spans="1:19" ht="30.75" customHeight="1">
      <c r="A6" s="153" t="s">
        <v>1893</v>
      </c>
      <c r="B6" s="153" t="s">
        <v>1895</v>
      </c>
      <c r="C6" s="153">
        <v>2</v>
      </c>
      <c r="D6" s="153">
        <v>0</v>
      </c>
      <c r="E6" s="153">
        <v>0</v>
      </c>
      <c r="F6" s="153">
        <v>11</v>
      </c>
      <c r="G6" s="153">
        <v>1</v>
      </c>
      <c r="H6" s="153">
        <v>2</v>
      </c>
      <c r="I6" s="153">
        <v>13</v>
      </c>
      <c r="J6" s="153">
        <v>13</v>
      </c>
      <c r="K6" s="46">
        <v>39678</v>
      </c>
      <c r="L6" s="46">
        <v>39678</v>
      </c>
      <c r="M6" s="153" t="s">
        <v>620</v>
      </c>
      <c r="N6" s="153">
        <v>6</v>
      </c>
      <c r="O6" s="153">
        <v>6</v>
      </c>
      <c r="P6" s="46">
        <v>10219</v>
      </c>
      <c r="Q6" s="46">
        <v>10219</v>
      </c>
      <c r="R6" s="993"/>
      <c r="S6" s="993"/>
    </row>
    <row r="7" spans="1:19" ht="30.75" customHeight="1">
      <c r="A7" s="153" t="s">
        <v>1893</v>
      </c>
      <c r="B7" s="153" t="s">
        <v>1896</v>
      </c>
      <c r="C7" s="153">
        <v>0</v>
      </c>
      <c r="D7" s="153">
        <v>0</v>
      </c>
      <c r="E7" s="153">
        <v>0</v>
      </c>
      <c r="F7" s="153">
        <v>0</v>
      </c>
      <c r="G7" s="153">
        <v>0</v>
      </c>
      <c r="H7" s="153">
        <v>0</v>
      </c>
      <c r="I7" s="153">
        <v>0</v>
      </c>
      <c r="J7" s="153" t="s">
        <v>710</v>
      </c>
      <c r="K7" s="153">
        <v>0</v>
      </c>
      <c r="L7" s="153" t="s">
        <v>710</v>
      </c>
      <c r="M7" s="153" t="s">
        <v>710</v>
      </c>
      <c r="N7" s="153" t="s">
        <v>710</v>
      </c>
      <c r="O7" s="153" t="s">
        <v>710</v>
      </c>
      <c r="P7" s="153" t="s">
        <v>710</v>
      </c>
      <c r="Q7" s="153" t="s">
        <v>710</v>
      </c>
      <c r="R7" s="993"/>
      <c r="S7" s="993"/>
    </row>
    <row r="8" spans="1:19" ht="30.75" customHeight="1">
      <c r="A8" s="153" t="s">
        <v>1893</v>
      </c>
      <c r="B8" s="153" t="s">
        <v>472</v>
      </c>
      <c r="C8" s="153">
        <v>1</v>
      </c>
      <c r="D8" s="153">
        <v>0</v>
      </c>
      <c r="E8" s="153">
        <v>0</v>
      </c>
      <c r="F8" s="153">
        <v>35</v>
      </c>
      <c r="G8" s="153">
        <v>0</v>
      </c>
      <c r="H8" s="153">
        <v>0</v>
      </c>
      <c r="I8" s="153">
        <v>0</v>
      </c>
      <c r="J8" s="153" t="s">
        <v>710</v>
      </c>
      <c r="K8" s="153">
        <v>0</v>
      </c>
      <c r="L8" s="153" t="s">
        <v>710</v>
      </c>
      <c r="M8" s="153" t="s">
        <v>710</v>
      </c>
      <c r="N8" s="153" t="s">
        <v>710</v>
      </c>
      <c r="O8" s="153" t="s">
        <v>710</v>
      </c>
      <c r="P8" s="153" t="s">
        <v>710</v>
      </c>
      <c r="Q8" s="153" t="s">
        <v>710</v>
      </c>
      <c r="R8" s="993"/>
      <c r="S8" s="993"/>
    </row>
    <row r="9" spans="1:19" ht="30.75" customHeight="1">
      <c r="A9" s="153" t="s">
        <v>1893</v>
      </c>
      <c r="B9" s="153" t="s">
        <v>1897</v>
      </c>
      <c r="C9" s="153">
        <v>5</v>
      </c>
      <c r="D9" s="153">
        <v>1</v>
      </c>
      <c r="E9" s="153">
        <v>0</v>
      </c>
      <c r="F9" s="153">
        <v>181</v>
      </c>
      <c r="G9" s="153">
        <v>0</v>
      </c>
      <c r="H9" s="153">
        <v>0</v>
      </c>
      <c r="I9" s="153">
        <v>2</v>
      </c>
      <c r="J9" s="153">
        <v>2</v>
      </c>
      <c r="K9" s="46">
        <v>1489</v>
      </c>
      <c r="L9" s="46">
        <v>1489</v>
      </c>
      <c r="M9" s="153" t="s">
        <v>620</v>
      </c>
      <c r="N9" s="153">
        <v>0</v>
      </c>
      <c r="O9" s="153">
        <v>0</v>
      </c>
      <c r="P9" s="153">
        <v>0</v>
      </c>
      <c r="Q9" s="153">
        <v>0</v>
      </c>
      <c r="R9" s="993"/>
      <c r="S9" s="993"/>
    </row>
    <row r="10" spans="1:19" ht="30.75" customHeight="1">
      <c r="A10" s="153" t="s">
        <v>1893</v>
      </c>
      <c r="B10" s="153" t="s">
        <v>473</v>
      </c>
      <c r="C10" s="153">
        <v>3</v>
      </c>
      <c r="D10" s="153">
        <v>0</v>
      </c>
      <c r="E10" s="153">
        <v>0</v>
      </c>
      <c r="F10" s="153">
        <v>6</v>
      </c>
      <c r="G10" s="153">
        <v>0</v>
      </c>
      <c r="H10" s="153">
        <v>0</v>
      </c>
      <c r="I10" s="153">
        <v>0</v>
      </c>
      <c r="J10" s="153" t="s">
        <v>710</v>
      </c>
      <c r="K10" s="153">
        <v>0</v>
      </c>
      <c r="L10" s="153" t="s">
        <v>710</v>
      </c>
      <c r="M10" s="153" t="s">
        <v>710</v>
      </c>
      <c r="N10" s="153" t="s">
        <v>710</v>
      </c>
      <c r="O10" s="153" t="s">
        <v>710</v>
      </c>
      <c r="P10" s="153" t="s">
        <v>710</v>
      </c>
      <c r="Q10" s="153" t="s">
        <v>710</v>
      </c>
      <c r="R10" s="993"/>
      <c r="S10" s="993"/>
    </row>
    <row r="11" spans="1:19" ht="30.75" customHeight="1">
      <c r="A11" s="153" t="s">
        <v>1893</v>
      </c>
      <c r="B11" s="153" t="s">
        <v>1898</v>
      </c>
      <c r="C11" s="153">
        <v>0</v>
      </c>
      <c r="D11" s="153">
        <v>0</v>
      </c>
      <c r="E11" s="153">
        <v>0</v>
      </c>
      <c r="F11" s="153">
        <v>0</v>
      </c>
      <c r="G11" s="153">
        <v>0</v>
      </c>
      <c r="H11" s="153">
        <v>0</v>
      </c>
      <c r="I11" s="153">
        <v>0</v>
      </c>
      <c r="J11" s="153" t="s">
        <v>710</v>
      </c>
      <c r="K11" s="153">
        <v>0</v>
      </c>
      <c r="L11" s="153" t="s">
        <v>710</v>
      </c>
      <c r="M11" s="153" t="s">
        <v>710</v>
      </c>
      <c r="N11" s="153" t="s">
        <v>710</v>
      </c>
      <c r="O11" s="153" t="s">
        <v>710</v>
      </c>
      <c r="P11" s="153" t="s">
        <v>710</v>
      </c>
      <c r="Q11" s="153" t="s">
        <v>710</v>
      </c>
      <c r="R11" s="993"/>
      <c r="S11" s="993"/>
    </row>
    <row r="12" spans="1:19" ht="30.75" customHeight="1">
      <c r="A12" s="153" t="s">
        <v>1893</v>
      </c>
      <c r="B12" s="153" t="s">
        <v>1899</v>
      </c>
      <c r="C12" s="153">
        <v>1</v>
      </c>
      <c r="D12" s="153">
        <v>1</v>
      </c>
      <c r="E12" s="153">
        <v>0</v>
      </c>
      <c r="F12" s="153">
        <v>7</v>
      </c>
      <c r="G12" s="153">
        <v>0</v>
      </c>
      <c r="H12" s="153">
        <v>0</v>
      </c>
      <c r="I12" s="153">
        <v>3</v>
      </c>
      <c r="J12" s="153">
        <v>3</v>
      </c>
      <c r="K12" s="46">
        <v>20624</v>
      </c>
      <c r="L12" s="46">
        <v>20624</v>
      </c>
      <c r="M12" s="153" t="s">
        <v>620</v>
      </c>
      <c r="N12" s="153">
        <v>0</v>
      </c>
      <c r="O12" s="153">
        <v>0</v>
      </c>
      <c r="P12" s="153">
        <v>0</v>
      </c>
      <c r="Q12" s="153">
        <v>0</v>
      </c>
      <c r="R12" s="993"/>
      <c r="S12" s="993"/>
    </row>
    <row r="13" spans="1:19" ht="30.75" customHeight="1">
      <c r="A13" s="153" t="s">
        <v>1893</v>
      </c>
      <c r="B13" s="153" t="s">
        <v>1900</v>
      </c>
      <c r="C13" s="153">
        <v>1</v>
      </c>
      <c r="D13" s="153">
        <v>1</v>
      </c>
      <c r="E13" s="153">
        <v>0</v>
      </c>
      <c r="F13" s="153">
        <v>21</v>
      </c>
      <c r="G13" s="153">
        <v>0</v>
      </c>
      <c r="H13" s="153">
        <v>4</v>
      </c>
      <c r="I13" s="153">
        <v>1</v>
      </c>
      <c r="J13" s="153">
        <v>1</v>
      </c>
      <c r="K13" s="153">
        <v>735</v>
      </c>
      <c r="L13" s="153">
        <v>735</v>
      </c>
      <c r="M13" s="153" t="s">
        <v>620</v>
      </c>
      <c r="N13" s="153">
        <v>0</v>
      </c>
      <c r="O13" s="153">
        <v>0</v>
      </c>
      <c r="P13" s="153">
        <v>0</v>
      </c>
      <c r="Q13" s="153">
        <v>0</v>
      </c>
      <c r="R13" s="993" t="s">
        <v>1901</v>
      </c>
      <c r="S13" s="993"/>
    </row>
    <row r="14" spans="1:19" ht="30.75" customHeight="1">
      <c r="A14" s="153" t="s">
        <v>1893</v>
      </c>
      <c r="B14" s="153" t="s">
        <v>1902</v>
      </c>
      <c r="C14" s="153">
        <v>0</v>
      </c>
      <c r="D14" s="153">
        <v>0</v>
      </c>
      <c r="E14" s="153">
        <v>0</v>
      </c>
      <c r="F14" s="153">
        <v>1</v>
      </c>
      <c r="G14" s="153">
        <v>0</v>
      </c>
      <c r="H14" s="153">
        <v>0</v>
      </c>
      <c r="I14" s="153">
        <v>0</v>
      </c>
      <c r="J14" s="153" t="s">
        <v>710</v>
      </c>
      <c r="K14" s="153">
        <v>0</v>
      </c>
      <c r="L14" s="153" t="s">
        <v>710</v>
      </c>
      <c r="M14" s="153" t="s">
        <v>710</v>
      </c>
      <c r="N14" s="153" t="s">
        <v>710</v>
      </c>
      <c r="O14" s="153" t="s">
        <v>710</v>
      </c>
      <c r="P14" s="153" t="s">
        <v>710</v>
      </c>
      <c r="Q14" s="153" t="s">
        <v>710</v>
      </c>
      <c r="R14" s="993"/>
      <c r="S14" s="993"/>
    </row>
    <row r="15" spans="1:19" ht="30.75" customHeight="1">
      <c r="A15" s="153" t="s">
        <v>1893</v>
      </c>
      <c r="B15" s="153" t="s">
        <v>1903</v>
      </c>
      <c r="C15" s="153">
        <v>1</v>
      </c>
      <c r="D15" s="153">
        <v>1</v>
      </c>
      <c r="E15" s="153">
        <v>0</v>
      </c>
      <c r="F15" s="153">
        <v>7</v>
      </c>
      <c r="G15" s="153">
        <v>6</v>
      </c>
      <c r="H15" s="153">
        <v>0</v>
      </c>
      <c r="I15" s="153">
        <v>0</v>
      </c>
      <c r="J15" s="153" t="s">
        <v>710</v>
      </c>
      <c r="K15" s="153">
        <v>0</v>
      </c>
      <c r="L15" s="153" t="s">
        <v>710</v>
      </c>
      <c r="M15" s="153" t="s">
        <v>710</v>
      </c>
      <c r="N15" s="153" t="s">
        <v>710</v>
      </c>
      <c r="O15" s="153" t="s">
        <v>710</v>
      </c>
      <c r="P15" s="153" t="s">
        <v>710</v>
      </c>
      <c r="Q15" s="153" t="s">
        <v>710</v>
      </c>
      <c r="R15" s="993"/>
      <c r="S15" s="993"/>
    </row>
    <row r="16" spans="1:19" ht="30.75" customHeight="1">
      <c r="A16" s="153" t="s">
        <v>1893</v>
      </c>
      <c r="B16" s="153" t="s">
        <v>1904</v>
      </c>
      <c r="C16" s="153">
        <v>1</v>
      </c>
      <c r="D16" s="153">
        <v>1</v>
      </c>
      <c r="E16" s="153">
        <v>0</v>
      </c>
      <c r="F16" s="153">
        <v>34</v>
      </c>
      <c r="G16" s="153">
        <v>1</v>
      </c>
      <c r="H16" s="153">
        <v>0</v>
      </c>
      <c r="I16" s="153">
        <v>0</v>
      </c>
      <c r="J16" s="153" t="s">
        <v>710</v>
      </c>
      <c r="K16" s="153">
        <v>0</v>
      </c>
      <c r="L16" s="153" t="s">
        <v>710</v>
      </c>
      <c r="M16" s="153" t="s">
        <v>710</v>
      </c>
      <c r="N16" s="153" t="s">
        <v>710</v>
      </c>
      <c r="O16" s="153" t="s">
        <v>710</v>
      </c>
      <c r="P16" s="153" t="s">
        <v>710</v>
      </c>
      <c r="Q16" s="153" t="s">
        <v>710</v>
      </c>
      <c r="R16" s="993"/>
      <c r="S16" s="993"/>
    </row>
    <row r="17" spans="1:19" ht="30.75" customHeight="1">
      <c r="A17" s="153" t="s">
        <v>1893</v>
      </c>
      <c r="B17" s="153" t="s">
        <v>1905</v>
      </c>
      <c r="C17" s="153">
        <v>1</v>
      </c>
      <c r="D17" s="153">
        <v>1</v>
      </c>
      <c r="E17" s="153">
        <v>0</v>
      </c>
      <c r="F17" s="153">
        <v>11</v>
      </c>
      <c r="G17" s="153">
        <v>7</v>
      </c>
      <c r="H17" s="153">
        <v>0</v>
      </c>
      <c r="I17" s="153">
        <v>3</v>
      </c>
      <c r="J17" s="153">
        <v>3</v>
      </c>
      <c r="K17" s="46">
        <v>56756</v>
      </c>
      <c r="L17" s="46">
        <v>56756</v>
      </c>
      <c r="M17" s="153" t="s">
        <v>620</v>
      </c>
      <c r="N17" s="153">
        <v>0</v>
      </c>
      <c r="O17" s="153">
        <v>0</v>
      </c>
      <c r="P17" s="153">
        <v>0</v>
      </c>
      <c r="Q17" s="153">
        <v>0</v>
      </c>
      <c r="R17" s="993"/>
      <c r="S17" s="993"/>
    </row>
    <row r="18" spans="1:19" ht="30.75" customHeight="1">
      <c r="A18" s="153" t="s">
        <v>1893</v>
      </c>
      <c r="B18" s="153" t="s">
        <v>1906</v>
      </c>
      <c r="C18" s="153">
        <v>1</v>
      </c>
      <c r="D18" s="153">
        <v>0</v>
      </c>
      <c r="E18" s="153">
        <v>1</v>
      </c>
      <c r="F18" s="153">
        <v>120</v>
      </c>
      <c r="G18" s="153">
        <v>0</v>
      </c>
      <c r="H18" s="153">
        <v>1</v>
      </c>
      <c r="I18" s="153">
        <v>0</v>
      </c>
      <c r="J18" s="153" t="s">
        <v>710</v>
      </c>
      <c r="K18" s="153">
        <v>0</v>
      </c>
      <c r="L18" s="153" t="s">
        <v>710</v>
      </c>
      <c r="M18" s="153" t="s">
        <v>710</v>
      </c>
      <c r="N18" s="153" t="s">
        <v>710</v>
      </c>
      <c r="O18" s="153" t="s">
        <v>710</v>
      </c>
      <c r="P18" s="153" t="s">
        <v>710</v>
      </c>
      <c r="Q18" s="153" t="s">
        <v>710</v>
      </c>
      <c r="R18" s="993"/>
      <c r="S18" s="993"/>
    </row>
    <row r="19" spans="1:19" ht="30.75" customHeight="1">
      <c r="A19" s="153" t="s">
        <v>1893</v>
      </c>
      <c r="B19" s="153" t="s">
        <v>1907</v>
      </c>
      <c r="C19" s="153">
        <v>0</v>
      </c>
      <c r="D19" s="153">
        <v>0</v>
      </c>
      <c r="E19" s="153">
        <v>0</v>
      </c>
      <c r="F19" s="153">
        <v>0</v>
      </c>
      <c r="G19" s="153">
        <v>0</v>
      </c>
      <c r="H19" s="153">
        <v>0</v>
      </c>
      <c r="I19" s="153">
        <v>0</v>
      </c>
      <c r="J19" s="153" t="s">
        <v>710</v>
      </c>
      <c r="K19" s="153">
        <v>0</v>
      </c>
      <c r="L19" s="153" t="s">
        <v>710</v>
      </c>
      <c r="M19" s="153" t="s">
        <v>710</v>
      </c>
      <c r="N19" s="153" t="s">
        <v>710</v>
      </c>
      <c r="O19" s="153" t="s">
        <v>710</v>
      </c>
      <c r="P19" s="153" t="s">
        <v>710</v>
      </c>
      <c r="Q19" s="153" t="s">
        <v>710</v>
      </c>
      <c r="R19" s="993"/>
      <c r="S19" s="993"/>
    </row>
    <row r="20" spans="1:19" ht="30.75" customHeight="1">
      <c r="A20" s="153" t="s">
        <v>1893</v>
      </c>
      <c r="B20" s="153" t="s">
        <v>1908</v>
      </c>
      <c r="C20" s="153">
        <v>0</v>
      </c>
      <c r="D20" s="153">
        <v>0</v>
      </c>
      <c r="E20" s="153">
        <v>0</v>
      </c>
      <c r="F20" s="153">
        <v>0</v>
      </c>
      <c r="G20" s="153">
        <v>0</v>
      </c>
      <c r="H20" s="153">
        <v>0</v>
      </c>
      <c r="I20" s="153">
        <v>0</v>
      </c>
      <c r="J20" s="153" t="s">
        <v>710</v>
      </c>
      <c r="K20" s="153">
        <v>0</v>
      </c>
      <c r="L20" s="153" t="s">
        <v>710</v>
      </c>
      <c r="M20" s="153" t="s">
        <v>710</v>
      </c>
      <c r="N20" s="153" t="s">
        <v>710</v>
      </c>
      <c r="O20" s="153" t="s">
        <v>710</v>
      </c>
      <c r="P20" s="153" t="s">
        <v>710</v>
      </c>
      <c r="Q20" s="153" t="s">
        <v>710</v>
      </c>
      <c r="R20" s="993"/>
      <c r="S20" s="993"/>
    </row>
    <row r="21" spans="1:19" ht="30.75" customHeight="1">
      <c r="A21" s="153" t="s">
        <v>1893</v>
      </c>
      <c r="B21" s="153" t="s">
        <v>1909</v>
      </c>
      <c r="C21" s="153">
        <v>4</v>
      </c>
      <c r="D21" s="153">
        <v>2</v>
      </c>
      <c r="E21" s="153">
        <v>0</v>
      </c>
      <c r="F21" s="153">
        <v>78</v>
      </c>
      <c r="G21" s="153">
        <v>0</v>
      </c>
      <c r="H21" s="153">
        <v>0</v>
      </c>
      <c r="I21" s="153">
        <v>0</v>
      </c>
      <c r="J21" s="153" t="s">
        <v>710</v>
      </c>
      <c r="K21" s="153">
        <v>0</v>
      </c>
      <c r="L21" s="153" t="s">
        <v>710</v>
      </c>
      <c r="M21" s="153" t="s">
        <v>710</v>
      </c>
      <c r="N21" s="153" t="s">
        <v>710</v>
      </c>
      <c r="O21" s="153" t="s">
        <v>710</v>
      </c>
      <c r="P21" s="153" t="s">
        <v>710</v>
      </c>
      <c r="Q21" s="153" t="s">
        <v>710</v>
      </c>
      <c r="R21" s="993"/>
      <c r="S21" s="993"/>
    </row>
    <row r="22" spans="1:19" ht="30.75" customHeight="1">
      <c r="A22" s="153" t="s">
        <v>1893</v>
      </c>
      <c r="B22" s="153" t="s">
        <v>1910</v>
      </c>
      <c r="C22" s="153">
        <v>0</v>
      </c>
      <c r="D22" s="153">
        <v>0</v>
      </c>
      <c r="E22" s="153">
        <v>0</v>
      </c>
      <c r="F22" s="153">
        <v>1</v>
      </c>
      <c r="G22" s="153">
        <v>0</v>
      </c>
      <c r="H22" s="153">
        <v>0</v>
      </c>
      <c r="I22" s="153">
        <v>1</v>
      </c>
      <c r="J22" s="153">
        <v>1</v>
      </c>
      <c r="K22" s="46">
        <v>12045</v>
      </c>
      <c r="L22" s="46">
        <v>12045</v>
      </c>
      <c r="M22" s="153" t="s">
        <v>620</v>
      </c>
      <c r="N22" s="153">
        <v>8</v>
      </c>
      <c r="O22" s="153">
        <v>8</v>
      </c>
      <c r="P22" s="46">
        <v>9929</v>
      </c>
      <c r="Q22" s="46">
        <v>9929</v>
      </c>
      <c r="R22" s="993"/>
      <c r="S22" s="993"/>
    </row>
    <row r="23" spans="1:19" ht="30.75" customHeight="1">
      <c r="A23" s="153" t="s">
        <v>1893</v>
      </c>
      <c r="B23" s="153" t="s">
        <v>1911</v>
      </c>
      <c r="C23" s="153">
        <v>2</v>
      </c>
      <c r="D23" s="153">
        <v>0</v>
      </c>
      <c r="E23" s="153">
        <v>0</v>
      </c>
      <c r="F23" s="153">
        <v>10</v>
      </c>
      <c r="G23" s="153">
        <v>0</v>
      </c>
      <c r="H23" s="153">
        <v>0</v>
      </c>
      <c r="I23" s="153">
        <v>1</v>
      </c>
      <c r="J23" s="153">
        <v>1</v>
      </c>
      <c r="K23" s="46">
        <v>10045</v>
      </c>
      <c r="L23" s="46">
        <v>10045</v>
      </c>
      <c r="M23" s="153" t="s">
        <v>620</v>
      </c>
      <c r="N23" s="153">
        <v>0</v>
      </c>
      <c r="O23" s="153">
        <v>0</v>
      </c>
      <c r="P23" s="153">
        <v>0</v>
      </c>
      <c r="Q23" s="153">
        <v>0</v>
      </c>
      <c r="R23" s="993"/>
      <c r="S23" s="993"/>
    </row>
    <row r="24" spans="1:19" ht="30.75" customHeight="1">
      <c r="A24" s="153" t="s">
        <v>1893</v>
      </c>
      <c r="B24" s="153" t="s">
        <v>1912</v>
      </c>
      <c r="C24" s="153">
        <v>0</v>
      </c>
      <c r="D24" s="153">
        <v>0</v>
      </c>
      <c r="E24" s="153">
        <v>0</v>
      </c>
      <c r="F24" s="153">
        <v>5</v>
      </c>
      <c r="G24" s="153">
        <v>0</v>
      </c>
      <c r="H24" s="153">
        <v>0</v>
      </c>
      <c r="I24" s="153">
        <v>0</v>
      </c>
      <c r="J24" s="153" t="s">
        <v>710</v>
      </c>
      <c r="K24" s="153">
        <v>0</v>
      </c>
      <c r="L24" s="153" t="s">
        <v>710</v>
      </c>
      <c r="M24" s="153" t="s">
        <v>710</v>
      </c>
      <c r="N24" s="153" t="s">
        <v>710</v>
      </c>
      <c r="O24" s="153" t="s">
        <v>710</v>
      </c>
      <c r="P24" s="153" t="s">
        <v>710</v>
      </c>
      <c r="Q24" s="153" t="s">
        <v>710</v>
      </c>
      <c r="R24" s="993"/>
      <c r="S24" s="993"/>
    </row>
    <row r="25" spans="1:19" ht="30.75" customHeight="1">
      <c r="A25" s="153" t="s">
        <v>1893</v>
      </c>
      <c r="B25" s="153" t="s">
        <v>1913</v>
      </c>
      <c r="C25" s="153">
        <v>1</v>
      </c>
      <c r="D25" s="153">
        <v>1</v>
      </c>
      <c r="E25" s="153">
        <v>0</v>
      </c>
      <c r="F25" s="153">
        <v>40</v>
      </c>
      <c r="G25" s="153">
        <v>0</v>
      </c>
      <c r="H25" s="153">
        <v>0</v>
      </c>
      <c r="I25" s="153">
        <v>2</v>
      </c>
      <c r="J25" s="153">
        <v>2</v>
      </c>
      <c r="K25" s="46">
        <v>230544</v>
      </c>
      <c r="L25" s="46">
        <v>230544</v>
      </c>
      <c r="M25" s="153" t="s">
        <v>619</v>
      </c>
      <c r="N25" s="153">
        <v>3</v>
      </c>
      <c r="O25" s="153">
        <v>1</v>
      </c>
      <c r="P25" s="46">
        <v>1608</v>
      </c>
      <c r="Q25" s="153">
        <v>502</v>
      </c>
      <c r="R25" s="993"/>
      <c r="S25" s="993"/>
    </row>
    <row r="26" spans="1:19" ht="30.75" customHeight="1">
      <c r="A26" s="153" t="s">
        <v>1893</v>
      </c>
      <c r="B26" s="153" t="s">
        <v>1914</v>
      </c>
      <c r="C26" s="153">
        <v>0</v>
      </c>
      <c r="D26" s="153">
        <v>0</v>
      </c>
      <c r="E26" s="153">
        <v>0</v>
      </c>
      <c r="F26" s="153">
        <v>5</v>
      </c>
      <c r="G26" s="153">
        <v>4</v>
      </c>
      <c r="H26" s="153">
        <v>0</v>
      </c>
      <c r="I26" s="153">
        <v>0</v>
      </c>
      <c r="J26" s="153" t="s">
        <v>710</v>
      </c>
      <c r="K26" s="153">
        <v>0</v>
      </c>
      <c r="L26" s="153" t="s">
        <v>710</v>
      </c>
      <c r="M26" s="153" t="s">
        <v>710</v>
      </c>
      <c r="N26" s="153" t="s">
        <v>710</v>
      </c>
      <c r="O26" s="153" t="s">
        <v>710</v>
      </c>
      <c r="P26" s="153" t="s">
        <v>710</v>
      </c>
      <c r="Q26" s="153" t="s">
        <v>710</v>
      </c>
      <c r="R26" s="993"/>
      <c r="S26" s="993"/>
    </row>
    <row r="27" spans="1:19" ht="30.75" customHeight="1">
      <c r="A27" s="153" t="s">
        <v>1893</v>
      </c>
      <c r="B27" s="153" t="s">
        <v>1915</v>
      </c>
      <c r="C27" s="153">
        <v>0</v>
      </c>
      <c r="D27" s="153">
        <v>0</v>
      </c>
      <c r="E27" s="153">
        <v>0</v>
      </c>
      <c r="F27" s="153">
        <v>1</v>
      </c>
      <c r="G27" s="153">
        <v>0</v>
      </c>
      <c r="H27" s="153">
        <v>0</v>
      </c>
      <c r="I27" s="153">
        <v>0</v>
      </c>
      <c r="J27" s="153" t="s">
        <v>710</v>
      </c>
      <c r="K27" s="153">
        <v>0</v>
      </c>
      <c r="L27" s="153" t="s">
        <v>710</v>
      </c>
      <c r="M27" s="153" t="s">
        <v>710</v>
      </c>
      <c r="N27" s="153" t="s">
        <v>710</v>
      </c>
      <c r="O27" s="153" t="s">
        <v>710</v>
      </c>
      <c r="P27" s="153" t="s">
        <v>710</v>
      </c>
      <c r="Q27" s="153" t="s">
        <v>710</v>
      </c>
      <c r="R27" s="993"/>
      <c r="S27" s="993"/>
    </row>
    <row r="28" spans="1:19" ht="30.75" customHeight="1">
      <c r="A28" s="153" t="s">
        <v>1893</v>
      </c>
      <c r="B28" s="153" t="s">
        <v>1916</v>
      </c>
      <c r="C28" s="153">
        <v>0</v>
      </c>
      <c r="D28" s="153">
        <v>0</v>
      </c>
      <c r="E28" s="153">
        <v>0</v>
      </c>
      <c r="F28" s="153">
        <v>2</v>
      </c>
      <c r="G28" s="153">
        <v>0</v>
      </c>
      <c r="H28" s="153">
        <v>0</v>
      </c>
      <c r="I28" s="153">
        <v>0</v>
      </c>
      <c r="J28" s="153" t="s">
        <v>710</v>
      </c>
      <c r="K28" s="153">
        <v>0</v>
      </c>
      <c r="L28" s="153" t="s">
        <v>710</v>
      </c>
      <c r="M28" s="153" t="s">
        <v>710</v>
      </c>
      <c r="N28" s="153" t="s">
        <v>710</v>
      </c>
      <c r="O28" s="153" t="s">
        <v>710</v>
      </c>
      <c r="P28" s="153" t="s">
        <v>710</v>
      </c>
      <c r="Q28" s="153" t="s">
        <v>710</v>
      </c>
      <c r="R28" s="993"/>
      <c r="S28" s="993"/>
    </row>
    <row r="29" spans="1:19" ht="30.75" customHeight="1">
      <c r="A29" s="153" t="s">
        <v>1893</v>
      </c>
      <c r="B29" s="153" t="s">
        <v>1917</v>
      </c>
      <c r="C29" s="153">
        <v>0</v>
      </c>
      <c r="D29" s="153">
        <v>0</v>
      </c>
      <c r="E29" s="153">
        <v>0</v>
      </c>
      <c r="F29" s="153">
        <v>2</v>
      </c>
      <c r="G29" s="153">
        <v>0</v>
      </c>
      <c r="H29" s="153">
        <v>0</v>
      </c>
      <c r="I29" s="153">
        <v>0</v>
      </c>
      <c r="J29" s="153" t="s">
        <v>710</v>
      </c>
      <c r="K29" s="153">
        <v>0</v>
      </c>
      <c r="L29" s="153" t="s">
        <v>710</v>
      </c>
      <c r="M29" s="153" t="s">
        <v>710</v>
      </c>
      <c r="N29" s="153" t="s">
        <v>710</v>
      </c>
      <c r="O29" s="153" t="s">
        <v>710</v>
      </c>
      <c r="P29" s="153" t="s">
        <v>710</v>
      </c>
      <c r="Q29" s="153" t="s">
        <v>710</v>
      </c>
      <c r="R29" s="993"/>
      <c r="S29" s="993"/>
    </row>
    <row r="30" spans="1:19" ht="30.75" customHeight="1">
      <c r="A30" s="153" t="s">
        <v>1893</v>
      </c>
      <c r="B30" s="153" t="s">
        <v>1918</v>
      </c>
      <c r="C30" s="153">
        <v>1</v>
      </c>
      <c r="D30" s="153">
        <v>1</v>
      </c>
      <c r="E30" s="153">
        <v>0</v>
      </c>
      <c r="F30" s="153">
        <v>2</v>
      </c>
      <c r="G30" s="153">
        <v>0</v>
      </c>
      <c r="H30" s="153">
        <v>0</v>
      </c>
      <c r="I30" s="153">
        <v>0</v>
      </c>
      <c r="J30" s="153" t="s">
        <v>710</v>
      </c>
      <c r="K30" s="153">
        <v>0</v>
      </c>
      <c r="L30" s="153" t="s">
        <v>710</v>
      </c>
      <c r="M30" s="153" t="s">
        <v>710</v>
      </c>
      <c r="N30" s="153" t="s">
        <v>710</v>
      </c>
      <c r="O30" s="153" t="s">
        <v>710</v>
      </c>
      <c r="P30" s="153" t="s">
        <v>710</v>
      </c>
      <c r="Q30" s="153" t="s">
        <v>710</v>
      </c>
      <c r="R30" s="993"/>
      <c r="S30" s="993"/>
    </row>
    <row r="31" spans="1:19" ht="30.75" customHeight="1">
      <c r="A31" s="153" t="s">
        <v>1893</v>
      </c>
      <c r="B31" s="153" t="s">
        <v>1919</v>
      </c>
      <c r="C31" s="153">
        <v>1</v>
      </c>
      <c r="D31" s="153">
        <v>1</v>
      </c>
      <c r="E31" s="153">
        <v>0</v>
      </c>
      <c r="F31" s="153">
        <v>6</v>
      </c>
      <c r="G31" s="153">
        <v>0</v>
      </c>
      <c r="H31" s="153">
        <v>0</v>
      </c>
      <c r="I31" s="153">
        <v>0</v>
      </c>
      <c r="J31" s="153" t="s">
        <v>710</v>
      </c>
      <c r="K31" s="153">
        <v>0</v>
      </c>
      <c r="L31" s="153" t="s">
        <v>710</v>
      </c>
      <c r="M31" s="153" t="s">
        <v>710</v>
      </c>
      <c r="N31" s="153" t="s">
        <v>710</v>
      </c>
      <c r="O31" s="153" t="s">
        <v>710</v>
      </c>
      <c r="P31" s="153" t="s">
        <v>710</v>
      </c>
      <c r="Q31" s="153" t="s">
        <v>710</v>
      </c>
      <c r="R31" s="993"/>
      <c r="S31" s="993"/>
    </row>
    <row r="32" spans="1:19" ht="30.75" customHeight="1">
      <c r="A32" s="153" t="s">
        <v>1893</v>
      </c>
      <c r="B32" s="153" t="s">
        <v>1920</v>
      </c>
      <c r="C32" s="153">
        <v>1</v>
      </c>
      <c r="D32" s="153">
        <v>1</v>
      </c>
      <c r="E32" s="153">
        <v>0</v>
      </c>
      <c r="F32" s="153">
        <v>12</v>
      </c>
      <c r="G32" s="153">
        <v>1</v>
      </c>
      <c r="H32" s="153">
        <v>0</v>
      </c>
      <c r="I32" s="153">
        <v>1</v>
      </c>
      <c r="J32" s="153">
        <v>1</v>
      </c>
      <c r="K32" s="46">
        <v>79231</v>
      </c>
      <c r="L32" s="46">
        <v>79231</v>
      </c>
      <c r="M32" s="153" t="s">
        <v>620</v>
      </c>
      <c r="N32" s="153">
        <v>0</v>
      </c>
      <c r="O32" s="153">
        <v>0</v>
      </c>
      <c r="P32" s="153">
        <v>0</v>
      </c>
      <c r="Q32" s="153">
        <v>0</v>
      </c>
      <c r="R32" s="993"/>
      <c r="S32" s="993"/>
    </row>
    <row r="33" spans="1:19" ht="30.75" customHeight="1">
      <c r="A33" s="153" t="s">
        <v>1893</v>
      </c>
      <c r="B33" s="153" t="s">
        <v>1921</v>
      </c>
      <c r="C33" s="153">
        <v>1</v>
      </c>
      <c r="D33" s="153">
        <v>1</v>
      </c>
      <c r="E33" s="153">
        <v>0</v>
      </c>
      <c r="F33" s="153">
        <v>14</v>
      </c>
      <c r="G33" s="153">
        <v>0</v>
      </c>
      <c r="H33" s="153">
        <v>0</v>
      </c>
      <c r="I33" s="153">
        <v>22</v>
      </c>
      <c r="J33" s="153">
        <v>16</v>
      </c>
      <c r="K33" s="46">
        <v>141660</v>
      </c>
      <c r="L33" s="46">
        <v>120713</v>
      </c>
      <c r="M33" s="153" t="s">
        <v>619</v>
      </c>
      <c r="N33" s="153">
        <v>7</v>
      </c>
      <c r="O33" s="153">
        <v>6</v>
      </c>
      <c r="P33" s="153">
        <v>0</v>
      </c>
      <c r="Q33" s="153">
        <v>0</v>
      </c>
      <c r="R33" s="993"/>
      <c r="S33" s="993"/>
    </row>
    <row r="34" spans="1:19" ht="30.75" customHeight="1">
      <c r="A34" s="153" t="s">
        <v>1893</v>
      </c>
      <c r="B34" s="153" t="s">
        <v>1922</v>
      </c>
      <c r="C34" s="153">
        <v>2</v>
      </c>
      <c r="D34" s="153">
        <v>2</v>
      </c>
      <c r="E34" s="153">
        <v>0</v>
      </c>
      <c r="F34" s="153">
        <v>56</v>
      </c>
      <c r="G34" s="153">
        <v>4</v>
      </c>
      <c r="H34" s="153">
        <v>5</v>
      </c>
      <c r="I34" s="153">
        <v>89</v>
      </c>
      <c r="J34" s="153">
        <v>89</v>
      </c>
      <c r="K34" s="46">
        <v>407938</v>
      </c>
      <c r="L34" s="46">
        <v>407938</v>
      </c>
      <c r="M34" s="153" t="s">
        <v>620</v>
      </c>
      <c r="N34" s="153">
        <v>24</v>
      </c>
      <c r="O34" s="153">
        <v>24</v>
      </c>
      <c r="P34" s="46">
        <v>50181</v>
      </c>
      <c r="Q34" s="46">
        <v>50181</v>
      </c>
      <c r="R34" s="993"/>
      <c r="S34" s="993"/>
    </row>
    <row r="35" spans="1:19" ht="30.75" customHeight="1">
      <c r="A35" s="153" t="s">
        <v>1893</v>
      </c>
      <c r="B35" s="153" t="s">
        <v>1923</v>
      </c>
      <c r="C35" s="153">
        <v>1</v>
      </c>
      <c r="D35" s="153">
        <v>0</v>
      </c>
      <c r="E35" s="153">
        <v>1</v>
      </c>
      <c r="F35" s="153">
        <v>20</v>
      </c>
      <c r="G35" s="153">
        <v>0</v>
      </c>
      <c r="H35" s="153">
        <v>3</v>
      </c>
      <c r="I35" s="153">
        <v>0</v>
      </c>
      <c r="J35" s="153" t="s">
        <v>710</v>
      </c>
      <c r="K35" s="153">
        <v>0</v>
      </c>
      <c r="L35" s="153" t="s">
        <v>710</v>
      </c>
      <c r="M35" s="153" t="s">
        <v>710</v>
      </c>
      <c r="N35" s="153" t="s">
        <v>710</v>
      </c>
      <c r="O35" s="153" t="s">
        <v>710</v>
      </c>
      <c r="P35" s="153" t="s">
        <v>710</v>
      </c>
      <c r="Q35" s="153" t="s">
        <v>710</v>
      </c>
      <c r="R35" s="993"/>
      <c r="S35" s="993"/>
    </row>
    <row r="36" spans="1:19" ht="30.75" customHeight="1">
      <c r="A36" s="153" t="s">
        <v>1893</v>
      </c>
      <c r="B36" s="153" t="s">
        <v>1924</v>
      </c>
      <c r="C36" s="153">
        <v>0</v>
      </c>
      <c r="D36" s="153">
        <v>0</v>
      </c>
      <c r="E36" s="153">
        <v>0</v>
      </c>
      <c r="F36" s="153">
        <v>0</v>
      </c>
      <c r="G36" s="153">
        <v>0</v>
      </c>
      <c r="H36" s="153">
        <v>0</v>
      </c>
      <c r="I36" s="153">
        <v>0</v>
      </c>
      <c r="J36" s="153" t="s">
        <v>710</v>
      </c>
      <c r="K36" s="153">
        <v>0</v>
      </c>
      <c r="L36" s="153" t="s">
        <v>710</v>
      </c>
      <c r="M36" s="153" t="s">
        <v>710</v>
      </c>
      <c r="N36" s="153" t="s">
        <v>710</v>
      </c>
      <c r="O36" s="153" t="s">
        <v>710</v>
      </c>
      <c r="P36" s="153" t="s">
        <v>710</v>
      </c>
      <c r="Q36" s="153" t="s">
        <v>710</v>
      </c>
      <c r="R36" s="993"/>
      <c r="S36" s="993"/>
    </row>
    <row r="37" spans="1:19" ht="30.75" customHeight="1">
      <c r="A37" s="153" t="s">
        <v>1893</v>
      </c>
      <c r="B37" s="153" t="s">
        <v>1925</v>
      </c>
      <c r="C37" s="153">
        <v>1</v>
      </c>
      <c r="D37" s="153">
        <v>1</v>
      </c>
      <c r="E37" s="153">
        <v>0</v>
      </c>
      <c r="F37" s="153">
        <v>6</v>
      </c>
      <c r="G37" s="153">
        <v>1</v>
      </c>
      <c r="H37" s="153">
        <v>0</v>
      </c>
      <c r="I37" s="153">
        <v>2</v>
      </c>
      <c r="J37" s="153">
        <v>2</v>
      </c>
      <c r="K37" s="46">
        <v>11500</v>
      </c>
      <c r="L37" s="46">
        <v>11500</v>
      </c>
      <c r="M37" s="153" t="s">
        <v>620</v>
      </c>
      <c r="N37" s="153">
        <v>7</v>
      </c>
      <c r="O37" s="153">
        <v>7</v>
      </c>
      <c r="P37" s="46">
        <v>7003</v>
      </c>
      <c r="Q37" s="46">
        <v>7003</v>
      </c>
      <c r="R37" s="993"/>
      <c r="S37" s="993"/>
    </row>
    <row r="38" spans="1:19" ht="30.75" customHeight="1">
      <c r="A38" s="153" t="s">
        <v>1893</v>
      </c>
      <c r="B38" s="153" t="s">
        <v>1926</v>
      </c>
      <c r="C38" s="153">
        <v>2</v>
      </c>
      <c r="D38" s="153">
        <v>0</v>
      </c>
      <c r="E38" s="153">
        <v>1</v>
      </c>
      <c r="F38" s="153">
        <v>40</v>
      </c>
      <c r="G38" s="153">
        <v>2</v>
      </c>
      <c r="H38" s="153">
        <v>3</v>
      </c>
      <c r="I38" s="153">
        <v>12</v>
      </c>
      <c r="J38" s="153">
        <v>12</v>
      </c>
      <c r="K38" s="46">
        <v>1018084</v>
      </c>
      <c r="L38" s="46">
        <v>1018084</v>
      </c>
      <c r="M38" s="153" t="s">
        <v>619</v>
      </c>
      <c r="N38" s="46">
        <v>2530</v>
      </c>
      <c r="O38" s="153"/>
      <c r="P38" s="46">
        <v>826807</v>
      </c>
      <c r="Q38" s="153"/>
      <c r="R38" s="993"/>
      <c r="S38" s="993"/>
    </row>
    <row r="39" spans="1:19" ht="30.75" customHeight="1">
      <c r="A39" s="153" t="s">
        <v>1893</v>
      </c>
      <c r="B39" s="153" t="s">
        <v>1927</v>
      </c>
      <c r="C39" s="153">
        <v>2</v>
      </c>
      <c r="D39" s="153">
        <v>0</v>
      </c>
      <c r="E39" s="153">
        <v>1</v>
      </c>
      <c r="F39" s="153">
        <v>33</v>
      </c>
      <c r="G39" s="153">
        <v>0</v>
      </c>
      <c r="H39" s="153">
        <v>3</v>
      </c>
      <c r="I39" s="153">
        <v>28</v>
      </c>
      <c r="J39" s="153">
        <v>28</v>
      </c>
      <c r="K39" s="46">
        <v>583957</v>
      </c>
      <c r="L39" s="46">
        <v>583957</v>
      </c>
      <c r="M39" s="153" t="s">
        <v>620</v>
      </c>
      <c r="N39" s="153">
        <v>20</v>
      </c>
      <c r="O39" s="153">
        <v>8</v>
      </c>
      <c r="P39" s="46">
        <v>440621</v>
      </c>
      <c r="Q39" s="46">
        <v>23530</v>
      </c>
      <c r="R39" s="993"/>
      <c r="S39" s="993"/>
    </row>
    <row r="40" spans="1:19" ht="30.75" customHeight="1">
      <c r="A40" s="153" t="s">
        <v>1893</v>
      </c>
      <c r="B40" s="626" t="s">
        <v>1928</v>
      </c>
      <c r="C40" s="626">
        <v>1</v>
      </c>
      <c r="D40" s="626">
        <v>1</v>
      </c>
      <c r="E40" s="626">
        <v>0</v>
      </c>
      <c r="F40" s="626">
        <v>56</v>
      </c>
      <c r="G40" s="626">
        <v>5</v>
      </c>
      <c r="H40" s="626">
        <v>0</v>
      </c>
      <c r="I40" s="626">
        <v>1</v>
      </c>
      <c r="J40" s="626">
        <v>1</v>
      </c>
      <c r="K40" s="1022">
        <v>124250</v>
      </c>
      <c r="L40" s="1022">
        <v>124250</v>
      </c>
      <c r="M40" s="153" t="s">
        <v>620</v>
      </c>
      <c r="N40" s="626">
        <v>0</v>
      </c>
      <c r="O40" s="626">
        <v>0</v>
      </c>
      <c r="P40" s="626">
        <v>0</v>
      </c>
      <c r="Q40" s="626">
        <v>0</v>
      </c>
      <c r="R40" s="993"/>
      <c r="S40" s="993"/>
    </row>
    <row r="41" spans="1:19" ht="30.75" customHeight="1">
      <c r="A41" s="153" t="s">
        <v>1893</v>
      </c>
      <c r="B41" s="153" t="s">
        <v>1929</v>
      </c>
      <c r="C41" s="153">
        <v>1</v>
      </c>
      <c r="D41" s="153">
        <v>1</v>
      </c>
      <c r="E41" s="153">
        <v>0</v>
      </c>
      <c r="F41" s="153">
        <v>2</v>
      </c>
      <c r="G41" s="153">
        <v>2</v>
      </c>
      <c r="H41" s="153">
        <v>0</v>
      </c>
      <c r="I41" s="153">
        <v>1</v>
      </c>
      <c r="J41" s="153">
        <v>1</v>
      </c>
      <c r="K41" s="46">
        <v>1880</v>
      </c>
      <c r="L41" s="46">
        <v>1880</v>
      </c>
      <c r="M41" s="153" t="s">
        <v>620</v>
      </c>
      <c r="N41" s="153">
        <v>0</v>
      </c>
      <c r="O41" s="153">
        <v>0</v>
      </c>
      <c r="P41" s="153">
        <v>0</v>
      </c>
      <c r="Q41" s="153">
        <v>0</v>
      </c>
      <c r="R41" s="993"/>
      <c r="S41" s="993"/>
    </row>
    <row r="42" spans="1:19" ht="30.75" customHeight="1">
      <c r="A42" s="153" t="s">
        <v>1893</v>
      </c>
      <c r="B42" s="153" t="s">
        <v>1930</v>
      </c>
      <c r="C42" s="153">
        <v>2</v>
      </c>
      <c r="D42" s="153">
        <v>2</v>
      </c>
      <c r="E42" s="153">
        <v>0</v>
      </c>
      <c r="F42" s="153">
        <v>188</v>
      </c>
      <c r="G42" s="153">
        <v>1</v>
      </c>
      <c r="H42" s="153">
        <v>33</v>
      </c>
      <c r="I42" s="153">
        <v>0</v>
      </c>
      <c r="J42" s="153" t="s">
        <v>710</v>
      </c>
      <c r="K42" s="153">
        <v>0</v>
      </c>
      <c r="L42" s="153" t="s">
        <v>710</v>
      </c>
      <c r="M42" s="153" t="s">
        <v>710</v>
      </c>
      <c r="N42" s="153" t="s">
        <v>710</v>
      </c>
      <c r="O42" s="153" t="s">
        <v>710</v>
      </c>
      <c r="P42" s="153" t="s">
        <v>710</v>
      </c>
      <c r="Q42" s="153" t="s">
        <v>710</v>
      </c>
      <c r="R42" s="993"/>
      <c r="S42" s="993"/>
    </row>
    <row r="43" spans="1:19" ht="30.75" customHeight="1">
      <c r="A43" s="153" t="s">
        <v>1893</v>
      </c>
      <c r="B43" s="153" t="s">
        <v>1931</v>
      </c>
      <c r="C43" s="153">
        <v>0</v>
      </c>
      <c r="D43" s="153">
        <v>0</v>
      </c>
      <c r="E43" s="153">
        <v>0</v>
      </c>
      <c r="F43" s="153">
        <v>8</v>
      </c>
      <c r="G43" s="153">
        <v>0</v>
      </c>
      <c r="H43" s="153">
        <v>2</v>
      </c>
      <c r="I43" s="153">
        <v>0</v>
      </c>
      <c r="J43" s="153" t="s">
        <v>710</v>
      </c>
      <c r="K43" s="153">
        <v>0</v>
      </c>
      <c r="L43" s="153" t="s">
        <v>710</v>
      </c>
      <c r="M43" s="153" t="s">
        <v>710</v>
      </c>
      <c r="N43" s="153" t="s">
        <v>710</v>
      </c>
      <c r="O43" s="153" t="s">
        <v>710</v>
      </c>
      <c r="P43" s="153" t="s">
        <v>710</v>
      </c>
      <c r="Q43" s="153" t="s">
        <v>710</v>
      </c>
      <c r="R43" s="993"/>
      <c r="S43" s="993"/>
    </row>
  </sheetData>
  <mergeCells count="3">
    <mergeCell ref="R3:S3"/>
    <mergeCell ref="I2:Q2"/>
    <mergeCell ref="B2:H2"/>
  </mergeCells>
  <printOptions/>
  <pageMargins left="0.75" right="0.75" top="1" bottom="1" header="0.512" footer="0.512"/>
  <pageSetup horizontalDpi="600" verticalDpi="600" orientation="landscape" paperSize="9" scale="67" r:id="rId1"/>
</worksheet>
</file>

<file path=xl/worksheets/sheet44.xml><?xml version="1.0" encoding="utf-8"?>
<worksheet xmlns="http://schemas.openxmlformats.org/spreadsheetml/2006/main" xmlns:r="http://schemas.openxmlformats.org/officeDocument/2006/relationships">
  <dimension ref="A1:S48"/>
  <sheetViews>
    <sheetView view="pageBreakPreview" zoomScale="75" zoomScaleSheetLayoutView="75" workbookViewId="0" topLeftCell="A1">
      <pane ySplit="4" topLeftCell="BM26" activePane="bottomLeft" state="frozen"/>
      <selection pane="topLeft" activeCell="B36" sqref="B36"/>
      <selection pane="bottomLeft" activeCell="P29" sqref="P29"/>
    </sheetView>
  </sheetViews>
  <sheetFormatPr defaultColWidth="9.00390625" defaultRowHeight="13.5"/>
  <cols>
    <col min="1" max="1" width="6.875" style="523" customWidth="1"/>
    <col min="2" max="2" width="26.625" style="523" customWidth="1"/>
    <col min="3" max="3" width="7.75390625" style="523" customWidth="1"/>
    <col min="4" max="4" width="7.875" style="523" bestFit="1" customWidth="1"/>
    <col min="5" max="5" width="8.25390625" style="523" bestFit="1" customWidth="1"/>
    <col min="6" max="6" width="6.75390625" style="523" customWidth="1"/>
    <col min="7" max="7" width="7.875" style="523" bestFit="1" customWidth="1"/>
    <col min="8" max="8" width="8.25390625" style="523" bestFit="1" customWidth="1"/>
    <col min="9" max="10" width="9.00390625" style="523" customWidth="1"/>
    <col min="11" max="11" width="12.875" style="523" customWidth="1"/>
    <col min="12" max="12" width="13.875" style="523" customWidth="1"/>
    <col min="13" max="13" width="8.625" style="523" bestFit="1" customWidth="1"/>
    <col min="14" max="15" width="7.50390625" style="523" customWidth="1"/>
    <col min="16" max="16" width="12.25390625" style="523" customWidth="1"/>
    <col min="17" max="17" width="12.50390625" style="523" customWidth="1"/>
    <col min="18" max="18" width="5.625" style="523" customWidth="1"/>
    <col min="19" max="19" width="4.125" style="523" customWidth="1"/>
    <col min="20" max="16384" width="9.00390625" style="523" customWidth="1"/>
  </cols>
  <sheetData>
    <row r="1" spans="2:19" ht="14.25" thickBot="1">
      <c r="B1" s="523">
        <f>COUNTA(B5:B48)</f>
        <v>44</v>
      </c>
      <c r="C1" s="735">
        <f aca="true" t="shared" si="0" ref="C1:S1">SUM(C5:C48)</f>
        <v>61</v>
      </c>
      <c r="D1" s="735">
        <f t="shared" si="0"/>
        <v>24</v>
      </c>
      <c r="E1" s="735">
        <f t="shared" si="0"/>
        <v>3</v>
      </c>
      <c r="F1" s="735">
        <f t="shared" si="0"/>
        <v>937</v>
      </c>
      <c r="G1" s="735">
        <f t="shared" si="0"/>
        <v>13</v>
      </c>
      <c r="H1" s="735">
        <f t="shared" si="0"/>
        <v>63</v>
      </c>
      <c r="I1" s="735">
        <f t="shared" si="0"/>
        <v>54</v>
      </c>
      <c r="J1" s="735">
        <f t="shared" si="0"/>
        <v>54</v>
      </c>
      <c r="K1" s="735">
        <f t="shared" si="0"/>
        <v>3620846.2079999996</v>
      </c>
      <c r="L1" s="735">
        <f t="shared" si="0"/>
        <v>3620846.2079999996</v>
      </c>
      <c r="M1" s="735" t="str">
        <f>M5</f>
        <v>一部把握</v>
      </c>
      <c r="N1" s="735">
        <f t="shared" si="0"/>
        <v>423</v>
      </c>
      <c r="O1" s="735">
        <f t="shared" si="0"/>
        <v>238</v>
      </c>
      <c r="P1" s="735">
        <f t="shared" si="0"/>
        <v>668625.0800000001</v>
      </c>
      <c r="Q1" s="735">
        <f t="shared" si="0"/>
        <v>160145.627</v>
      </c>
      <c r="R1" s="735">
        <f t="shared" si="0"/>
        <v>0</v>
      </c>
      <c r="S1" s="735">
        <f t="shared" si="0"/>
        <v>0</v>
      </c>
    </row>
    <row r="2" spans="2:19" ht="13.5">
      <c r="B2" s="1303" t="s">
        <v>471</v>
      </c>
      <c r="C2" s="1304"/>
      <c r="D2" s="1304"/>
      <c r="E2" s="1304"/>
      <c r="F2" s="1304"/>
      <c r="G2" s="1304"/>
      <c r="H2" s="1304"/>
      <c r="I2" s="1303" t="s">
        <v>1868</v>
      </c>
      <c r="J2" s="1304"/>
      <c r="K2" s="1304"/>
      <c r="L2" s="1304"/>
      <c r="M2" s="1304"/>
      <c r="N2" s="1304"/>
      <c r="O2" s="1304"/>
      <c r="P2" s="1304"/>
      <c r="Q2" s="1305"/>
      <c r="R2" s="1023"/>
      <c r="S2" s="1024"/>
    </row>
    <row r="3" spans="1:19" ht="27.75" customHeight="1" hidden="1" thickBot="1">
      <c r="A3" s="524"/>
      <c r="B3" s="128" t="s">
        <v>2038</v>
      </c>
      <c r="C3" s="525" t="s">
        <v>2039</v>
      </c>
      <c r="D3" s="525" t="s">
        <v>2040</v>
      </c>
      <c r="E3" s="525" t="s">
        <v>2041</v>
      </c>
      <c r="F3" s="525" t="s">
        <v>2042</v>
      </c>
      <c r="G3" s="525" t="s">
        <v>2043</v>
      </c>
      <c r="H3" s="526" t="s">
        <v>2044</v>
      </c>
      <c r="I3" s="128" t="s">
        <v>2045</v>
      </c>
      <c r="J3" s="525" t="s">
        <v>2046</v>
      </c>
      <c r="K3" s="525" t="s">
        <v>596</v>
      </c>
      <c r="L3" s="526" t="s">
        <v>597</v>
      </c>
      <c r="M3" s="527" t="s">
        <v>1114</v>
      </c>
      <c r="N3" s="128" t="s">
        <v>598</v>
      </c>
      <c r="O3" s="525" t="s">
        <v>599</v>
      </c>
      <c r="P3" s="525" t="s">
        <v>600</v>
      </c>
      <c r="Q3" s="528" t="s">
        <v>601</v>
      </c>
      <c r="R3" s="1301" t="s">
        <v>602</v>
      </c>
      <c r="S3" s="1302"/>
    </row>
    <row r="4" spans="1:19" ht="54.75" thickBot="1">
      <c r="A4" s="11" t="s">
        <v>669</v>
      </c>
      <c r="B4" s="134" t="s">
        <v>395</v>
      </c>
      <c r="C4" s="529" t="s">
        <v>604</v>
      </c>
      <c r="D4" s="529" t="s">
        <v>396</v>
      </c>
      <c r="E4" s="529" t="s">
        <v>605</v>
      </c>
      <c r="F4" s="529" t="s">
        <v>606</v>
      </c>
      <c r="G4" s="529" t="s">
        <v>607</v>
      </c>
      <c r="H4" s="531" t="s">
        <v>608</v>
      </c>
      <c r="I4" s="134" t="s">
        <v>397</v>
      </c>
      <c r="J4" s="529" t="s">
        <v>398</v>
      </c>
      <c r="K4" s="740" t="s">
        <v>294</v>
      </c>
      <c r="L4" s="741" t="s">
        <v>1549</v>
      </c>
      <c r="M4" s="532" t="s">
        <v>609</v>
      </c>
      <c r="N4" s="134" t="s">
        <v>399</v>
      </c>
      <c r="O4" s="529" t="s">
        <v>400</v>
      </c>
      <c r="P4" s="529" t="s">
        <v>895</v>
      </c>
      <c r="Q4" s="530" t="s">
        <v>896</v>
      </c>
      <c r="R4" s="1025" t="s">
        <v>403</v>
      </c>
      <c r="S4" s="1026" t="s">
        <v>610</v>
      </c>
    </row>
    <row r="5" spans="1:19" ht="30" customHeight="1">
      <c r="A5" s="543" t="s">
        <v>1932</v>
      </c>
      <c r="B5" s="533" t="s">
        <v>1933</v>
      </c>
      <c r="C5" s="248">
        <v>1</v>
      </c>
      <c r="D5" s="534">
        <v>1</v>
      </c>
      <c r="E5" s="248">
        <v>0</v>
      </c>
      <c r="F5" s="248">
        <v>21</v>
      </c>
      <c r="G5" s="534">
        <v>1</v>
      </c>
      <c r="H5" s="535">
        <v>0</v>
      </c>
      <c r="I5" s="536">
        <v>1</v>
      </c>
      <c r="J5" s="245">
        <v>1</v>
      </c>
      <c r="K5" s="246">
        <v>369005.5</v>
      </c>
      <c r="L5" s="246">
        <v>369005.5</v>
      </c>
      <c r="M5" s="537" t="s">
        <v>619</v>
      </c>
      <c r="N5" s="128">
        <v>44</v>
      </c>
      <c r="O5" s="245">
        <v>42</v>
      </c>
      <c r="P5" s="246">
        <v>91113.545</v>
      </c>
      <c r="Q5" s="246">
        <v>59508.545</v>
      </c>
      <c r="R5" s="128" t="s">
        <v>404</v>
      </c>
      <c r="S5" s="525"/>
    </row>
    <row r="6" spans="1:17" ht="30" customHeight="1">
      <c r="A6" s="543" t="s">
        <v>1932</v>
      </c>
      <c r="B6" s="538" t="s">
        <v>1934</v>
      </c>
      <c r="C6" s="252">
        <v>3</v>
      </c>
      <c r="D6" s="539">
        <v>1</v>
      </c>
      <c r="E6" s="252">
        <v>0</v>
      </c>
      <c r="F6" s="252">
        <v>43</v>
      </c>
      <c r="G6" s="539">
        <v>0</v>
      </c>
      <c r="H6" s="547">
        <v>0</v>
      </c>
      <c r="I6" s="1027">
        <v>2</v>
      </c>
      <c r="J6" s="1028">
        <v>2</v>
      </c>
      <c r="K6" s="246">
        <v>156450</v>
      </c>
      <c r="L6" s="246">
        <v>156450</v>
      </c>
      <c r="M6" s="542"/>
      <c r="N6" s="543"/>
      <c r="O6" s="178"/>
      <c r="P6" s="246"/>
      <c r="Q6" s="246"/>
    </row>
    <row r="7" spans="1:17" ht="30" customHeight="1">
      <c r="A7" s="543" t="s">
        <v>1932</v>
      </c>
      <c r="B7" s="538" t="s">
        <v>1935</v>
      </c>
      <c r="C7" s="252">
        <v>4</v>
      </c>
      <c r="D7" s="539">
        <v>1</v>
      </c>
      <c r="E7" s="252">
        <v>0</v>
      </c>
      <c r="F7" s="252">
        <v>91</v>
      </c>
      <c r="G7" s="539">
        <v>0</v>
      </c>
      <c r="H7" s="540">
        <v>0</v>
      </c>
      <c r="I7" s="541">
        <v>0</v>
      </c>
      <c r="J7" s="178"/>
      <c r="K7" s="246">
        <v>0</v>
      </c>
      <c r="L7" s="246">
        <v>0</v>
      </c>
      <c r="M7" s="542"/>
      <c r="N7" s="543"/>
      <c r="O7" s="178"/>
      <c r="P7" s="246"/>
      <c r="Q7" s="246"/>
    </row>
    <row r="8" spans="1:17" ht="30" customHeight="1">
      <c r="A8" s="543" t="s">
        <v>1932</v>
      </c>
      <c r="B8" s="538" t="s">
        <v>1936</v>
      </c>
      <c r="C8" s="252">
        <v>1</v>
      </c>
      <c r="D8" s="539">
        <v>0</v>
      </c>
      <c r="E8" s="252">
        <v>0</v>
      </c>
      <c r="F8" s="252">
        <v>0</v>
      </c>
      <c r="G8" s="539">
        <v>0</v>
      </c>
      <c r="H8" s="540">
        <v>0</v>
      </c>
      <c r="I8" s="541">
        <v>0</v>
      </c>
      <c r="J8" s="178"/>
      <c r="K8" s="246">
        <v>0</v>
      </c>
      <c r="L8" s="246">
        <v>0</v>
      </c>
      <c r="M8" s="542"/>
      <c r="N8" s="543"/>
      <c r="O8" s="178"/>
      <c r="P8" s="246"/>
      <c r="Q8" s="246"/>
    </row>
    <row r="9" spans="1:17" ht="30" customHeight="1">
      <c r="A9" s="543" t="s">
        <v>1932</v>
      </c>
      <c r="B9" s="538" t="s">
        <v>1937</v>
      </c>
      <c r="C9" s="252">
        <v>1</v>
      </c>
      <c r="D9" s="539">
        <v>0</v>
      </c>
      <c r="E9" s="252">
        <v>0</v>
      </c>
      <c r="F9" s="252">
        <v>3</v>
      </c>
      <c r="G9" s="539">
        <v>0</v>
      </c>
      <c r="H9" s="540">
        <v>0</v>
      </c>
      <c r="I9" s="556">
        <v>0</v>
      </c>
      <c r="J9" s="454"/>
      <c r="K9" s="246">
        <v>0</v>
      </c>
      <c r="L9" s="246">
        <v>0</v>
      </c>
      <c r="M9" s="542"/>
      <c r="N9" s="543"/>
      <c r="O9" s="178"/>
      <c r="P9" s="246"/>
      <c r="Q9" s="246"/>
    </row>
    <row r="10" spans="1:17" ht="30" customHeight="1">
      <c r="A10" s="543" t="s">
        <v>1932</v>
      </c>
      <c r="B10" s="538" t="s">
        <v>1938</v>
      </c>
      <c r="C10" s="252">
        <v>2</v>
      </c>
      <c r="D10" s="539">
        <v>1</v>
      </c>
      <c r="E10" s="252">
        <v>1</v>
      </c>
      <c r="F10" s="252">
        <v>22</v>
      </c>
      <c r="G10" s="539">
        <v>0</v>
      </c>
      <c r="H10" s="540">
        <v>1</v>
      </c>
      <c r="I10" s="1029">
        <v>5</v>
      </c>
      <c r="J10" s="1028">
        <v>5</v>
      </c>
      <c r="K10" s="246">
        <v>168388.4</v>
      </c>
      <c r="L10" s="246">
        <v>168388.4</v>
      </c>
      <c r="M10" s="542"/>
      <c r="N10" s="543">
        <v>2</v>
      </c>
      <c r="O10" s="178"/>
      <c r="P10" s="246"/>
      <c r="Q10" s="246"/>
    </row>
    <row r="11" spans="1:17" ht="30" customHeight="1">
      <c r="A11" s="543" t="s">
        <v>1932</v>
      </c>
      <c r="B11" s="538" t="s">
        <v>1939</v>
      </c>
      <c r="C11" s="252">
        <v>1</v>
      </c>
      <c r="D11" s="539">
        <v>1</v>
      </c>
      <c r="E11" s="252">
        <v>0</v>
      </c>
      <c r="F11" s="252">
        <v>6</v>
      </c>
      <c r="G11" s="539">
        <v>2</v>
      </c>
      <c r="H11" s="540">
        <v>3</v>
      </c>
      <c r="I11" s="541">
        <v>2</v>
      </c>
      <c r="J11" s="178">
        <v>2</v>
      </c>
      <c r="K11" s="246">
        <v>30940.463</v>
      </c>
      <c r="L11" s="246">
        <v>30940.463</v>
      </c>
      <c r="M11" s="542"/>
      <c r="N11" s="543">
        <v>1</v>
      </c>
      <c r="O11" s="178">
        <v>1</v>
      </c>
      <c r="P11" s="246">
        <v>1000.125</v>
      </c>
      <c r="Q11" s="246">
        <v>1000.125</v>
      </c>
    </row>
    <row r="12" spans="1:17" ht="30" customHeight="1">
      <c r="A12" s="543" t="s">
        <v>1932</v>
      </c>
      <c r="B12" s="538" t="s">
        <v>1940</v>
      </c>
      <c r="C12" s="252">
        <v>1</v>
      </c>
      <c r="D12" s="539">
        <v>1</v>
      </c>
      <c r="E12" s="252">
        <v>0</v>
      </c>
      <c r="F12" s="252">
        <v>3</v>
      </c>
      <c r="G12" s="539">
        <v>1</v>
      </c>
      <c r="H12" s="540">
        <v>0</v>
      </c>
      <c r="I12" s="541">
        <v>1</v>
      </c>
      <c r="J12" s="178">
        <v>1</v>
      </c>
      <c r="K12" s="246">
        <v>120</v>
      </c>
      <c r="L12" s="246">
        <v>120</v>
      </c>
      <c r="M12" s="542"/>
      <c r="N12" s="543">
        <v>0</v>
      </c>
      <c r="O12" s="178"/>
      <c r="P12" s="246"/>
      <c r="Q12" s="246"/>
    </row>
    <row r="13" spans="1:17" ht="30" customHeight="1">
      <c r="A13" s="543" t="s">
        <v>1932</v>
      </c>
      <c r="B13" s="538" t="s">
        <v>1941</v>
      </c>
      <c r="C13" s="252">
        <v>0</v>
      </c>
      <c r="D13" s="539">
        <v>0</v>
      </c>
      <c r="E13" s="252">
        <v>0</v>
      </c>
      <c r="F13" s="252">
        <v>0</v>
      </c>
      <c r="G13" s="539">
        <v>0</v>
      </c>
      <c r="H13" s="540">
        <v>0</v>
      </c>
      <c r="I13" s="541">
        <v>0</v>
      </c>
      <c r="J13" s="178" t="s">
        <v>474</v>
      </c>
      <c r="K13" s="246">
        <v>0</v>
      </c>
      <c r="L13" s="246">
        <v>0</v>
      </c>
      <c r="M13" s="542"/>
      <c r="N13" s="543"/>
      <c r="O13" s="178"/>
      <c r="P13" s="246"/>
      <c r="Q13" s="246"/>
    </row>
    <row r="14" spans="1:17" ht="30" customHeight="1">
      <c r="A14" s="543" t="s">
        <v>1932</v>
      </c>
      <c r="B14" s="544" t="s">
        <v>1942</v>
      </c>
      <c r="C14" s="252">
        <v>3</v>
      </c>
      <c r="D14" s="539">
        <v>2</v>
      </c>
      <c r="E14" s="252">
        <v>0</v>
      </c>
      <c r="F14" s="252">
        <v>98</v>
      </c>
      <c r="G14" s="539">
        <v>1</v>
      </c>
      <c r="H14" s="540">
        <v>0</v>
      </c>
      <c r="I14" s="541">
        <v>3</v>
      </c>
      <c r="J14" s="178">
        <v>3</v>
      </c>
      <c r="K14" s="246">
        <v>67200.43</v>
      </c>
      <c r="L14" s="246">
        <v>67200.43</v>
      </c>
      <c r="M14" s="542"/>
      <c r="N14" s="543">
        <v>5</v>
      </c>
      <c r="O14" s="178">
        <v>0</v>
      </c>
      <c r="P14" s="246">
        <v>31208.1</v>
      </c>
      <c r="Q14" s="246">
        <v>0</v>
      </c>
    </row>
    <row r="15" spans="1:17" ht="30" customHeight="1">
      <c r="A15" s="543" t="s">
        <v>1932</v>
      </c>
      <c r="B15" s="538" t="s">
        <v>1943</v>
      </c>
      <c r="C15" s="252">
        <v>0</v>
      </c>
      <c r="D15" s="545">
        <v>0</v>
      </c>
      <c r="E15" s="252">
        <v>0</v>
      </c>
      <c r="F15" s="252">
        <v>1</v>
      </c>
      <c r="G15" s="545">
        <v>0</v>
      </c>
      <c r="H15" s="540">
        <v>0</v>
      </c>
      <c r="I15" s="541">
        <v>0</v>
      </c>
      <c r="J15" s="178"/>
      <c r="K15" s="246">
        <v>0</v>
      </c>
      <c r="L15" s="246">
        <v>0</v>
      </c>
      <c r="M15" s="542"/>
      <c r="N15" s="543"/>
      <c r="O15" s="178"/>
      <c r="P15" s="246"/>
      <c r="Q15" s="246"/>
    </row>
    <row r="16" spans="1:17" ht="30" customHeight="1">
      <c r="A16" s="543" t="s">
        <v>1932</v>
      </c>
      <c r="B16" s="538" t="s">
        <v>1944</v>
      </c>
      <c r="C16" s="252">
        <v>1</v>
      </c>
      <c r="D16" s="252">
        <v>1</v>
      </c>
      <c r="E16" s="252">
        <v>0</v>
      </c>
      <c r="F16" s="252">
        <v>3</v>
      </c>
      <c r="G16" s="252">
        <v>1</v>
      </c>
      <c r="H16" s="540">
        <v>0</v>
      </c>
      <c r="I16" s="543">
        <v>1</v>
      </c>
      <c r="J16" s="178">
        <v>1</v>
      </c>
      <c r="K16" s="246">
        <v>2990.4</v>
      </c>
      <c r="L16" s="246">
        <v>2990.4</v>
      </c>
      <c r="M16" s="546" t="s">
        <v>848</v>
      </c>
      <c r="N16" s="558">
        <v>0</v>
      </c>
      <c r="O16" s="454"/>
      <c r="P16" s="246"/>
      <c r="Q16" s="246"/>
    </row>
    <row r="17" spans="1:17" ht="30" customHeight="1">
      <c r="A17" s="543" t="s">
        <v>1932</v>
      </c>
      <c r="B17" s="538" t="s">
        <v>544</v>
      </c>
      <c r="C17" s="252">
        <v>0</v>
      </c>
      <c r="D17" s="252">
        <v>0</v>
      </c>
      <c r="E17" s="252">
        <v>0</v>
      </c>
      <c r="F17" s="252">
        <v>6</v>
      </c>
      <c r="G17" s="252">
        <v>1</v>
      </c>
      <c r="H17" s="540">
        <v>0</v>
      </c>
      <c r="I17" s="541">
        <v>1</v>
      </c>
      <c r="J17" s="178">
        <v>1</v>
      </c>
      <c r="K17" s="246">
        <v>102388.25</v>
      </c>
      <c r="L17" s="246">
        <v>102388.25</v>
      </c>
      <c r="M17" s="542"/>
      <c r="N17" s="1028">
        <v>14</v>
      </c>
      <c r="O17" s="1028">
        <v>12</v>
      </c>
      <c r="P17" s="246"/>
      <c r="Q17" s="246"/>
    </row>
    <row r="18" spans="1:17" ht="30" customHeight="1">
      <c r="A18" s="543" t="s">
        <v>1932</v>
      </c>
      <c r="B18" s="538" t="s">
        <v>545</v>
      </c>
      <c r="C18" s="252">
        <v>1</v>
      </c>
      <c r="D18" s="252">
        <v>1</v>
      </c>
      <c r="E18" s="252">
        <v>0</v>
      </c>
      <c r="F18" s="252">
        <v>1</v>
      </c>
      <c r="G18" s="252">
        <v>0</v>
      </c>
      <c r="H18" s="540">
        <v>0</v>
      </c>
      <c r="I18" s="541">
        <v>1</v>
      </c>
      <c r="J18" s="178">
        <v>1</v>
      </c>
      <c r="K18" s="246">
        <v>5217.608</v>
      </c>
      <c r="L18" s="246">
        <v>5217.608</v>
      </c>
      <c r="M18" s="542"/>
      <c r="N18" s="543">
        <v>2</v>
      </c>
      <c r="O18" s="178">
        <v>0</v>
      </c>
      <c r="P18" s="246"/>
      <c r="Q18" s="246"/>
    </row>
    <row r="19" spans="1:17" ht="30" customHeight="1">
      <c r="A19" s="543" t="s">
        <v>1932</v>
      </c>
      <c r="B19" s="538" t="s">
        <v>546</v>
      </c>
      <c r="C19" s="252">
        <v>1</v>
      </c>
      <c r="D19" s="252">
        <v>0</v>
      </c>
      <c r="E19" s="252">
        <v>0</v>
      </c>
      <c r="F19" s="252">
        <v>3</v>
      </c>
      <c r="G19" s="252">
        <v>0</v>
      </c>
      <c r="H19" s="540">
        <v>0</v>
      </c>
      <c r="I19" s="541">
        <v>0</v>
      </c>
      <c r="J19" s="178"/>
      <c r="K19" s="246">
        <v>0</v>
      </c>
      <c r="L19" s="246">
        <v>0</v>
      </c>
      <c r="M19" s="542"/>
      <c r="N19" s="543"/>
      <c r="O19" s="178"/>
      <c r="P19" s="246"/>
      <c r="Q19" s="246"/>
    </row>
    <row r="20" spans="1:17" ht="30" customHeight="1">
      <c r="A20" s="543" t="s">
        <v>1932</v>
      </c>
      <c r="B20" s="538" t="s">
        <v>547</v>
      </c>
      <c r="C20" s="252">
        <v>0</v>
      </c>
      <c r="D20" s="252">
        <v>0</v>
      </c>
      <c r="E20" s="252">
        <v>0</v>
      </c>
      <c r="F20" s="252">
        <v>0</v>
      </c>
      <c r="G20" s="252">
        <v>0</v>
      </c>
      <c r="H20" s="540">
        <v>0</v>
      </c>
      <c r="I20" s="541">
        <v>0</v>
      </c>
      <c r="J20" s="178"/>
      <c r="K20" s="246">
        <v>0</v>
      </c>
      <c r="L20" s="246">
        <v>0</v>
      </c>
      <c r="M20" s="542"/>
      <c r="N20" s="543"/>
      <c r="O20" s="178"/>
      <c r="P20" s="246"/>
      <c r="Q20" s="246"/>
    </row>
    <row r="21" spans="1:17" ht="30" customHeight="1">
      <c r="A21" s="543" t="s">
        <v>1932</v>
      </c>
      <c r="B21" s="538" t="s">
        <v>548</v>
      </c>
      <c r="C21" s="252">
        <v>1</v>
      </c>
      <c r="D21" s="252">
        <v>0</v>
      </c>
      <c r="E21" s="252">
        <v>1</v>
      </c>
      <c r="F21" s="252">
        <v>40</v>
      </c>
      <c r="G21" s="252">
        <v>0</v>
      </c>
      <c r="H21" s="540">
        <v>7</v>
      </c>
      <c r="I21" s="541">
        <v>9</v>
      </c>
      <c r="J21" s="178">
        <v>9</v>
      </c>
      <c r="K21" s="246">
        <v>117572.49</v>
      </c>
      <c r="L21" s="246">
        <v>117572.49</v>
      </c>
      <c r="M21" s="548"/>
      <c r="N21" s="543">
        <v>8</v>
      </c>
      <c r="O21" s="178">
        <v>8</v>
      </c>
      <c r="P21" s="246">
        <v>14273.344</v>
      </c>
      <c r="Q21" s="246">
        <v>14273.344</v>
      </c>
    </row>
    <row r="22" spans="1:17" ht="30" customHeight="1">
      <c r="A22" s="543" t="s">
        <v>1932</v>
      </c>
      <c r="B22" s="538" t="s">
        <v>549</v>
      </c>
      <c r="C22" s="252">
        <v>1</v>
      </c>
      <c r="D22" s="252">
        <v>0</v>
      </c>
      <c r="E22" s="252">
        <v>0</v>
      </c>
      <c r="F22" s="252">
        <v>4</v>
      </c>
      <c r="G22" s="252">
        <v>0</v>
      </c>
      <c r="H22" s="540">
        <v>1</v>
      </c>
      <c r="I22" s="541">
        <v>0</v>
      </c>
      <c r="J22" s="178"/>
      <c r="K22" s="246">
        <v>0</v>
      </c>
      <c r="L22" s="246">
        <v>0</v>
      </c>
      <c r="M22" s="542"/>
      <c r="N22" s="543"/>
      <c r="O22" s="178"/>
      <c r="P22" s="246"/>
      <c r="Q22" s="246"/>
    </row>
    <row r="23" spans="1:17" ht="30" customHeight="1">
      <c r="A23" s="543" t="s">
        <v>1932</v>
      </c>
      <c r="B23" s="538" t="s">
        <v>550</v>
      </c>
      <c r="C23" s="252">
        <v>12</v>
      </c>
      <c r="D23" s="545">
        <v>0</v>
      </c>
      <c r="E23" s="252">
        <v>0</v>
      </c>
      <c r="F23" s="252">
        <v>0</v>
      </c>
      <c r="G23" s="545">
        <v>0</v>
      </c>
      <c r="H23" s="540">
        <v>0</v>
      </c>
      <c r="I23" s="541">
        <v>0</v>
      </c>
      <c r="J23" s="178">
        <v>0</v>
      </c>
      <c r="K23" s="246">
        <v>0</v>
      </c>
      <c r="L23" s="246">
        <v>0</v>
      </c>
      <c r="M23" s="542"/>
      <c r="N23" s="549" t="s">
        <v>475</v>
      </c>
      <c r="O23" s="253" t="s">
        <v>475</v>
      </c>
      <c r="P23" s="246"/>
      <c r="Q23" s="246"/>
    </row>
    <row r="24" spans="1:17" ht="30" customHeight="1">
      <c r="A24" s="543" t="s">
        <v>1932</v>
      </c>
      <c r="B24" s="538" t="s">
        <v>551</v>
      </c>
      <c r="C24" s="252">
        <v>1</v>
      </c>
      <c r="D24" s="539">
        <v>0</v>
      </c>
      <c r="E24" s="252">
        <v>0</v>
      </c>
      <c r="F24" s="252">
        <v>42</v>
      </c>
      <c r="G24" s="539">
        <v>0</v>
      </c>
      <c r="H24" s="540">
        <v>0</v>
      </c>
      <c r="I24" s="541">
        <v>0</v>
      </c>
      <c r="J24" s="178"/>
      <c r="K24" s="246">
        <v>0</v>
      </c>
      <c r="L24" s="246">
        <v>0</v>
      </c>
      <c r="M24" s="542"/>
      <c r="N24" s="543"/>
      <c r="O24" s="178"/>
      <c r="P24" s="246"/>
      <c r="Q24" s="246"/>
    </row>
    <row r="25" spans="1:17" ht="30" customHeight="1">
      <c r="A25" s="543" t="s">
        <v>1932</v>
      </c>
      <c r="B25" s="550" t="s">
        <v>552</v>
      </c>
      <c r="C25" s="252">
        <v>0</v>
      </c>
      <c r="D25" s="539">
        <v>0</v>
      </c>
      <c r="E25" s="252">
        <v>0</v>
      </c>
      <c r="F25" s="252">
        <v>12</v>
      </c>
      <c r="G25" s="539">
        <v>1</v>
      </c>
      <c r="H25" s="540">
        <v>0</v>
      </c>
      <c r="I25" s="541">
        <v>0</v>
      </c>
      <c r="J25" s="178"/>
      <c r="K25" s="246">
        <v>0</v>
      </c>
      <c r="L25" s="246">
        <v>0</v>
      </c>
      <c r="M25" s="542"/>
      <c r="N25" s="543"/>
      <c r="O25" s="178"/>
      <c r="P25" s="246"/>
      <c r="Q25" s="246"/>
    </row>
    <row r="26" spans="1:17" ht="30" customHeight="1">
      <c r="A26" s="543" t="s">
        <v>1932</v>
      </c>
      <c r="B26" s="538" t="s">
        <v>553</v>
      </c>
      <c r="C26" s="252">
        <v>1</v>
      </c>
      <c r="D26" s="539">
        <v>1</v>
      </c>
      <c r="E26" s="252">
        <v>0</v>
      </c>
      <c r="F26" s="252">
        <v>45</v>
      </c>
      <c r="G26" s="539">
        <v>0</v>
      </c>
      <c r="H26" s="540">
        <v>0</v>
      </c>
      <c r="I26" s="541">
        <v>0</v>
      </c>
      <c r="J26" s="178"/>
      <c r="K26" s="246">
        <v>0</v>
      </c>
      <c r="L26" s="246">
        <v>0</v>
      </c>
      <c r="M26" s="542"/>
      <c r="N26" s="543"/>
      <c r="O26" s="178"/>
      <c r="P26" s="246"/>
      <c r="Q26" s="246"/>
    </row>
    <row r="27" spans="1:17" ht="30" customHeight="1">
      <c r="A27" s="543" t="s">
        <v>1932</v>
      </c>
      <c r="B27" s="538" t="s">
        <v>554</v>
      </c>
      <c r="C27" s="252">
        <v>1</v>
      </c>
      <c r="D27" s="539">
        <v>0</v>
      </c>
      <c r="E27" s="252">
        <v>0</v>
      </c>
      <c r="F27" s="252">
        <v>47</v>
      </c>
      <c r="G27" s="539">
        <v>0</v>
      </c>
      <c r="H27" s="540">
        <v>0</v>
      </c>
      <c r="I27" s="541">
        <v>0</v>
      </c>
      <c r="J27" s="178"/>
      <c r="K27" s="246">
        <v>0</v>
      </c>
      <c r="L27" s="246">
        <v>0</v>
      </c>
      <c r="M27" s="542"/>
      <c r="N27" s="543"/>
      <c r="O27" s="178"/>
      <c r="P27" s="246"/>
      <c r="Q27" s="246"/>
    </row>
    <row r="28" spans="1:17" ht="30" customHeight="1">
      <c r="A28" s="543" t="s">
        <v>1932</v>
      </c>
      <c r="B28" s="551" t="s">
        <v>555</v>
      </c>
      <c r="C28" s="252">
        <v>4</v>
      </c>
      <c r="D28" s="539">
        <v>1</v>
      </c>
      <c r="E28" s="252">
        <v>0</v>
      </c>
      <c r="F28" s="252">
        <v>76</v>
      </c>
      <c r="G28" s="539">
        <v>0</v>
      </c>
      <c r="H28" s="547">
        <v>0</v>
      </c>
      <c r="I28" s="541">
        <v>0</v>
      </c>
      <c r="J28" s="178"/>
      <c r="K28" s="246">
        <v>0</v>
      </c>
      <c r="L28" s="246">
        <v>0</v>
      </c>
      <c r="M28" s="542"/>
      <c r="N28" s="558"/>
      <c r="O28" s="454"/>
      <c r="P28" s="246"/>
      <c r="Q28" s="246"/>
    </row>
    <row r="29" spans="1:17" ht="30" customHeight="1">
      <c r="A29" s="543" t="s">
        <v>1932</v>
      </c>
      <c r="B29" s="538" t="s">
        <v>556</v>
      </c>
      <c r="C29" s="252">
        <v>1</v>
      </c>
      <c r="D29" s="539">
        <v>1</v>
      </c>
      <c r="E29" s="252">
        <v>0</v>
      </c>
      <c r="F29" s="252">
        <v>26</v>
      </c>
      <c r="G29" s="539">
        <v>0</v>
      </c>
      <c r="H29" s="540">
        <v>2</v>
      </c>
      <c r="I29" s="541">
        <v>3</v>
      </c>
      <c r="J29" s="178">
        <v>3</v>
      </c>
      <c r="K29" s="246">
        <v>194549.24</v>
      </c>
      <c r="L29" s="246">
        <v>194549.24</v>
      </c>
      <c r="M29" s="542"/>
      <c r="N29" s="1029"/>
      <c r="O29" s="1028"/>
      <c r="P29" s="246"/>
      <c r="Q29" s="246"/>
    </row>
    <row r="30" spans="1:17" ht="30" customHeight="1">
      <c r="A30" s="543" t="s">
        <v>1932</v>
      </c>
      <c r="B30" s="538" t="s">
        <v>557</v>
      </c>
      <c r="C30" s="252">
        <v>1</v>
      </c>
      <c r="D30" s="539">
        <v>1</v>
      </c>
      <c r="E30" s="252">
        <v>0</v>
      </c>
      <c r="F30" s="252">
        <v>4</v>
      </c>
      <c r="G30" s="539">
        <v>1</v>
      </c>
      <c r="H30" s="540">
        <v>1</v>
      </c>
      <c r="I30" s="541">
        <v>2</v>
      </c>
      <c r="J30" s="178">
        <v>2</v>
      </c>
      <c r="K30" s="246">
        <v>45480.667</v>
      </c>
      <c r="L30" s="246">
        <v>45480.667</v>
      </c>
      <c r="M30" s="542"/>
      <c r="N30" s="543">
        <v>9</v>
      </c>
      <c r="O30" s="178">
        <v>9</v>
      </c>
      <c r="P30" s="246"/>
      <c r="Q30" s="246"/>
    </row>
    <row r="31" spans="1:17" ht="30" customHeight="1">
      <c r="A31" s="543" t="s">
        <v>1932</v>
      </c>
      <c r="B31" s="550" t="s">
        <v>132</v>
      </c>
      <c r="C31" s="252">
        <v>0</v>
      </c>
      <c r="D31" s="545">
        <v>0</v>
      </c>
      <c r="E31" s="252">
        <v>0</v>
      </c>
      <c r="F31" s="252">
        <v>3</v>
      </c>
      <c r="G31" s="545">
        <v>2</v>
      </c>
      <c r="H31" s="540">
        <v>0</v>
      </c>
      <c r="I31" s="541">
        <v>0</v>
      </c>
      <c r="J31" s="178"/>
      <c r="K31" s="246">
        <v>0</v>
      </c>
      <c r="L31" s="246">
        <v>0</v>
      </c>
      <c r="M31" s="542"/>
      <c r="N31" s="543"/>
      <c r="O31" s="178"/>
      <c r="P31" s="246"/>
      <c r="Q31" s="246"/>
    </row>
    <row r="32" spans="1:17" ht="30" customHeight="1">
      <c r="A32" s="543" t="s">
        <v>1932</v>
      </c>
      <c r="B32" s="538" t="s">
        <v>935</v>
      </c>
      <c r="C32" s="252">
        <v>1</v>
      </c>
      <c r="D32" s="539">
        <v>1</v>
      </c>
      <c r="E32" s="252">
        <v>0</v>
      </c>
      <c r="F32" s="252">
        <v>12</v>
      </c>
      <c r="G32" s="539">
        <v>0</v>
      </c>
      <c r="H32" s="540">
        <v>0</v>
      </c>
      <c r="I32" s="541">
        <v>1</v>
      </c>
      <c r="J32" s="178">
        <v>1</v>
      </c>
      <c r="K32" s="246">
        <v>169890</v>
      </c>
      <c r="L32" s="246">
        <v>169890</v>
      </c>
      <c r="M32" s="542"/>
      <c r="N32" s="543">
        <v>0</v>
      </c>
      <c r="O32" s="178"/>
      <c r="P32" s="246"/>
      <c r="Q32" s="246"/>
    </row>
    <row r="33" spans="1:17" ht="30" customHeight="1">
      <c r="A33" s="543" t="s">
        <v>1932</v>
      </c>
      <c r="B33" s="538" t="s">
        <v>936</v>
      </c>
      <c r="C33" s="252">
        <v>0</v>
      </c>
      <c r="D33" s="539">
        <v>0</v>
      </c>
      <c r="E33" s="252">
        <v>0</v>
      </c>
      <c r="F33" s="252">
        <v>2</v>
      </c>
      <c r="G33" s="539">
        <v>0</v>
      </c>
      <c r="H33" s="540">
        <v>0</v>
      </c>
      <c r="I33" s="541">
        <v>0</v>
      </c>
      <c r="J33" s="178"/>
      <c r="K33" s="246"/>
      <c r="L33" s="246"/>
      <c r="M33" s="542"/>
      <c r="N33" s="543">
        <v>0</v>
      </c>
      <c r="O33" s="178"/>
      <c r="P33" s="246"/>
      <c r="Q33" s="246"/>
    </row>
    <row r="34" spans="1:17" ht="30" customHeight="1">
      <c r="A34" s="543" t="s">
        <v>1932</v>
      </c>
      <c r="B34" s="552" t="s">
        <v>937</v>
      </c>
      <c r="C34" s="252">
        <v>0</v>
      </c>
      <c r="D34" s="539">
        <v>0</v>
      </c>
      <c r="E34" s="252">
        <v>0</v>
      </c>
      <c r="F34" s="252">
        <v>2</v>
      </c>
      <c r="G34" s="539">
        <v>1</v>
      </c>
      <c r="H34" s="540">
        <v>0</v>
      </c>
      <c r="I34" s="541">
        <v>0</v>
      </c>
      <c r="J34" s="178"/>
      <c r="K34" s="246"/>
      <c r="L34" s="246"/>
      <c r="M34" s="542"/>
      <c r="N34" s="543">
        <v>0</v>
      </c>
      <c r="O34" s="178"/>
      <c r="P34" s="246"/>
      <c r="Q34" s="246"/>
    </row>
    <row r="35" spans="1:17" ht="30" customHeight="1">
      <c r="A35" s="543" t="s">
        <v>1932</v>
      </c>
      <c r="B35" s="538" t="s">
        <v>938</v>
      </c>
      <c r="C35" s="252">
        <v>1</v>
      </c>
      <c r="D35" s="539">
        <v>1</v>
      </c>
      <c r="E35" s="252">
        <v>0</v>
      </c>
      <c r="F35" s="252">
        <v>15</v>
      </c>
      <c r="G35" s="539">
        <v>1</v>
      </c>
      <c r="H35" s="540">
        <v>0</v>
      </c>
      <c r="I35" s="541">
        <v>3</v>
      </c>
      <c r="J35" s="178">
        <v>3</v>
      </c>
      <c r="K35" s="246">
        <v>14.964</v>
      </c>
      <c r="L35" s="246">
        <v>14.964</v>
      </c>
      <c r="M35" s="542"/>
      <c r="N35" s="543">
        <v>0</v>
      </c>
      <c r="O35" s="178"/>
      <c r="P35" s="246"/>
      <c r="Q35" s="246"/>
    </row>
    <row r="36" spans="1:17" ht="30" customHeight="1">
      <c r="A36" s="543" t="s">
        <v>1932</v>
      </c>
      <c r="B36" s="552" t="s">
        <v>939</v>
      </c>
      <c r="C36" s="252">
        <v>0</v>
      </c>
      <c r="D36" s="539">
        <v>0</v>
      </c>
      <c r="E36" s="252">
        <v>0</v>
      </c>
      <c r="F36" s="252">
        <v>9</v>
      </c>
      <c r="G36" s="539">
        <v>0</v>
      </c>
      <c r="H36" s="540">
        <v>2</v>
      </c>
      <c r="I36" s="541">
        <v>1</v>
      </c>
      <c r="J36" s="178">
        <v>1</v>
      </c>
      <c r="K36" s="246">
        <v>39205.545</v>
      </c>
      <c r="L36" s="246">
        <v>39205.545</v>
      </c>
      <c r="M36" s="542"/>
      <c r="N36" s="1028">
        <v>26</v>
      </c>
      <c r="O36" s="1028">
        <v>26</v>
      </c>
      <c r="P36" s="246">
        <v>33281.048</v>
      </c>
      <c r="Q36" s="246">
        <v>33281.048</v>
      </c>
    </row>
    <row r="37" spans="1:17" ht="30" customHeight="1">
      <c r="A37" s="543" t="s">
        <v>1932</v>
      </c>
      <c r="B37" s="552" t="s">
        <v>940</v>
      </c>
      <c r="C37" s="252">
        <v>1</v>
      </c>
      <c r="D37" s="539">
        <v>1</v>
      </c>
      <c r="E37" s="252">
        <v>0</v>
      </c>
      <c r="F37" s="252">
        <v>4</v>
      </c>
      <c r="G37" s="539">
        <v>0</v>
      </c>
      <c r="H37" s="540">
        <v>0</v>
      </c>
      <c r="I37" s="541">
        <v>0</v>
      </c>
      <c r="J37" s="178"/>
      <c r="K37" s="246"/>
      <c r="L37" s="246"/>
      <c r="M37" s="542"/>
      <c r="N37" s="543"/>
      <c r="O37" s="178"/>
      <c r="P37" s="246"/>
      <c r="Q37" s="246"/>
    </row>
    <row r="38" spans="1:17" ht="30" customHeight="1">
      <c r="A38" s="543" t="s">
        <v>1932</v>
      </c>
      <c r="B38" s="538" t="s">
        <v>941</v>
      </c>
      <c r="C38" s="252">
        <v>1</v>
      </c>
      <c r="D38" s="539">
        <v>1</v>
      </c>
      <c r="E38" s="252">
        <v>0</v>
      </c>
      <c r="F38" s="252">
        <v>18</v>
      </c>
      <c r="G38" s="539">
        <v>0</v>
      </c>
      <c r="H38" s="540">
        <v>0</v>
      </c>
      <c r="I38" s="541">
        <v>0</v>
      </c>
      <c r="J38" s="178"/>
      <c r="K38" s="246"/>
      <c r="L38" s="246"/>
      <c r="M38" s="542"/>
      <c r="N38" s="543"/>
      <c r="O38" s="178"/>
      <c r="P38" s="246"/>
      <c r="Q38" s="246"/>
    </row>
    <row r="39" spans="1:17" ht="30" customHeight="1">
      <c r="A39" s="543" t="s">
        <v>1932</v>
      </c>
      <c r="B39" s="538" t="s">
        <v>942</v>
      </c>
      <c r="C39" s="252">
        <v>2</v>
      </c>
      <c r="D39" s="539">
        <v>2</v>
      </c>
      <c r="E39" s="252">
        <v>0</v>
      </c>
      <c r="F39" s="252">
        <v>7</v>
      </c>
      <c r="G39" s="539">
        <v>0</v>
      </c>
      <c r="H39" s="540">
        <v>2</v>
      </c>
      <c r="I39" s="541">
        <v>1</v>
      </c>
      <c r="J39" s="178">
        <v>1</v>
      </c>
      <c r="K39" s="246">
        <v>30441.875</v>
      </c>
      <c r="L39" s="246">
        <v>30441.875</v>
      </c>
      <c r="M39" s="542"/>
      <c r="N39" s="543"/>
      <c r="O39" s="178"/>
      <c r="P39" s="246"/>
      <c r="Q39" s="246"/>
    </row>
    <row r="40" spans="1:17" ht="30" customHeight="1">
      <c r="A40" s="543" t="s">
        <v>1932</v>
      </c>
      <c r="B40" s="538" t="s">
        <v>943</v>
      </c>
      <c r="C40" s="252">
        <v>0</v>
      </c>
      <c r="D40" s="539">
        <v>0</v>
      </c>
      <c r="E40" s="252">
        <v>0</v>
      </c>
      <c r="F40" s="252">
        <v>2</v>
      </c>
      <c r="G40" s="539">
        <v>0</v>
      </c>
      <c r="H40" s="540">
        <v>2</v>
      </c>
      <c r="I40" s="541">
        <v>5</v>
      </c>
      <c r="J40" s="553">
        <v>5</v>
      </c>
      <c r="K40" s="246">
        <v>578854.587</v>
      </c>
      <c r="L40" s="246">
        <v>578854.587</v>
      </c>
      <c r="M40" s="546"/>
      <c r="N40" s="541">
        <v>228</v>
      </c>
      <c r="O40" s="553">
        <v>78</v>
      </c>
      <c r="P40" s="246">
        <v>387802.368</v>
      </c>
      <c r="Q40" s="246">
        <v>14748.015</v>
      </c>
    </row>
    <row r="41" spans="1:17" ht="30" customHeight="1">
      <c r="A41" s="543" t="s">
        <v>1932</v>
      </c>
      <c r="B41" s="538" t="s">
        <v>944</v>
      </c>
      <c r="C41" s="252">
        <v>2</v>
      </c>
      <c r="D41" s="539">
        <v>0</v>
      </c>
      <c r="E41" s="252">
        <v>0</v>
      </c>
      <c r="F41" s="252">
        <v>8</v>
      </c>
      <c r="G41" s="539">
        <v>0</v>
      </c>
      <c r="H41" s="540">
        <v>3</v>
      </c>
      <c r="I41" s="541">
        <v>0</v>
      </c>
      <c r="J41" s="253"/>
      <c r="K41" s="246"/>
      <c r="L41" s="246"/>
      <c r="M41" s="542"/>
      <c r="N41" s="549"/>
      <c r="O41" s="253"/>
      <c r="P41" s="246" t="s">
        <v>2235</v>
      </c>
      <c r="Q41" s="246" t="s">
        <v>2235</v>
      </c>
    </row>
    <row r="42" spans="1:17" ht="30" customHeight="1">
      <c r="A42" s="543" t="s">
        <v>1932</v>
      </c>
      <c r="B42" s="538" t="s">
        <v>945</v>
      </c>
      <c r="C42" s="252">
        <v>2</v>
      </c>
      <c r="D42" s="539">
        <v>2</v>
      </c>
      <c r="E42" s="252">
        <v>0</v>
      </c>
      <c r="F42" s="252">
        <v>22</v>
      </c>
      <c r="G42" s="539">
        <v>0</v>
      </c>
      <c r="H42" s="540">
        <v>2</v>
      </c>
      <c r="I42" s="541">
        <v>6</v>
      </c>
      <c r="J42" s="178">
        <v>6</v>
      </c>
      <c r="K42" s="246">
        <v>638908.76</v>
      </c>
      <c r="L42" s="246">
        <v>638908.76</v>
      </c>
      <c r="M42" s="542"/>
      <c r="N42" s="543"/>
      <c r="O42" s="178"/>
      <c r="P42" s="246" t="s">
        <v>2235</v>
      </c>
      <c r="Q42" s="246" t="s">
        <v>2235</v>
      </c>
    </row>
    <row r="43" spans="1:17" ht="30" customHeight="1">
      <c r="A43" s="543" t="s">
        <v>1932</v>
      </c>
      <c r="B43" s="538" t="s">
        <v>946</v>
      </c>
      <c r="C43" s="252">
        <v>1</v>
      </c>
      <c r="D43" s="545">
        <v>0</v>
      </c>
      <c r="E43" s="252">
        <v>1</v>
      </c>
      <c r="F43" s="252">
        <v>2</v>
      </c>
      <c r="G43" s="545">
        <v>0</v>
      </c>
      <c r="H43" s="540">
        <v>2</v>
      </c>
      <c r="I43" s="1029">
        <v>3</v>
      </c>
      <c r="J43" s="1028">
        <v>3</v>
      </c>
      <c r="K43" s="246">
        <v>10972.5</v>
      </c>
      <c r="L43" s="246">
        <v>10972.5</v>
      </c>
      <c r="M43" s="542"/>
      <c r="N43" s="1028">
        <v>2</v>
      </c>
      <c r="O43" s="1028">
        <v>2</v>
      </c>
      <c r="P43" s="246">
        <v>1208.55</v>
      </c>
      <c r="Q43" s="246">
        <v>1208.55</v>
      </c>
    </row>
    <row r="44" spans="1:17" ht="30" customHeight="1">
      <c r="A44" s="543" t="s">
        <v>1932</v>
      </c>
      <c r="B44" s="538" t="s">
        <v>947</v>
      </c>
      <c r="C44" s="252">
        <v>0</v>
      </c>
      <c r="D44" s="252">
        <v>0</v>
      </c>
      <c r="E44" s="252">
        <v>0</v>
      </c>
      <c r="F44" s="252">
        <v>0</v>
      </c>
      <c r="G44" s="252">
        <v>0</v>
      </c>
      <c r="H44" s="540">
        <v>0</v>
      </c>
      <c r="I44" s="541">
        <v>0</v>
      </c>
      <c r="J44" s="178"/>
      <c r="K44" s="246"/>
      <c r="L44" s="246"/>
      <c r="M44" s="542"/>
      <c r="N44" s="543"/>
      <c r="O44" s="178"/>
      <c r="P44" s="246"/>
      <c r="Q44" s="246"/>
    </row>
    <row r="45" spans="1:17" ht="30" customHeight="1">
      <c r="A45" s="543" t="s">
        <v>1932</v>
      </c>
      <c r="B45" s="538" t="s">
        <v>948</v>
      </c>
      <c r="C45" s="252">
        <v>2</v>
      </c>
      <c r="D45" s="252">
        <v>1</v>
      </c>
      <c r="E45" s="252">
        <v>0</v>
      </c>
      <c r="F45" s="252">
        <v>96</v>
      </c>
      <c r="G45" s="252">
        <v>0</v>
      </c>
      <c r="H45" s="540">
        <v>0</v>
      </c>
      <c r="I45" s="541">
        <v>1</v>
      </c>
      <c r="J45" s="178">
        <v>1</v>
      </c>
      <c r="K45" s="246">
        <v>846659</v>
      </c>
      <c r="L45" s="246">
        <v>846659</v>
      </c>
      <c r="M45" s="542"/>
      <c r="N45" s="543">
        <v>76</v>
      </c>
      <c r="O45" s="178">
        <v>55</v>
      </c>
      <c r="P45" s="246">
        <v>104327</v>
      </c>
      <c r="Q45" s="246">
        <v>33700</v>
      </c>
    </row>
    <row r="46" spans="1:17" ht="30" customHeight="1">
      <c r="A46" s="543" t="s">
        <v>1932</v>
      </c>
      <c r="B46" s="538" t="s">
        <v>949</v>
      </c>
      <c r="C46" s="252">
        <v>0</v>
      </c>
      <c r="D46" s="252">
        <v>0</v>
      </c>
      <c r="E46" s="252">
        <v>0</v>
      </c>
      <c r="F46" s="252">
        <v>5</v>
      </c>
      <c r="G46" s="252">
        <v>0</v>
      </c>
      <c r="H46" s="540">
        <v>0</v>
      </c>
      <c r="I46" s="541">
        <v>1</v>
      </c>
      <c r="J46" s="178">
        <v>1</v>
      </c>
      <c r="K46" s="246">
        <v>44097.529</v>
      </c>
      <c r="L46" s="246">
        <v>44097.529</v>
      </c>
      <c r="M46" s="542"/>
      <c r="N46" s="543">
        <v>6</v>
      </c>
      <c r="O46" s="178">
        <v>5</v>
      </c>
      <c r="P46" s="246">
        <v>4411</v>
      </c>
      <c r="Q46" s="246">
        <v>2426</v>
      </c>
    </row>
    <row r="47" spans="1:17" ht="30" customHeight="1">
      <c r="A47" s="543" t="s">
        <v>1932</v>
      </c>
      <c r="B47" s="552" t="s">
        <v>950</v>
      </c>
      <c r="C47" s="554">
        <v>1</v>
      </c>
      <c r="D47" s="554">
        <v>1</v>
      </c>
      <c r="E47" s="554">
        <v>0</v>
      </c>
      <c r="F47" s="554">
        <v>1</v>
      </c>
      <c r="G47" s="554">
        <v>0</v>
      </c>
      <c r="H47" s="555">
        <v>0</v>
      </c>
      <c r="I47" s="556">
        <v>1</v>
      </c>
      <c r="J47" s="454">
        <v>1</v>
      </c>
      <c r="K47" s="246">
        <v>1498</v>
      </c>
      <c r="L47" s="246">
        <v>1498</v>
      </c>
      <c r="M47" s="557"/>
      <c r="N47" s="558">
        <v>0</v>
      </c>
      <c r="O47" s="454"/>
      <c r="P47" s="246"/>
      <c r="Q47" s="246"/>
    </row>
    <row r="48" spans="1:17" ht="30" customHeight="1" thickBot="1">
      <c r="A48" s="543" t="s">
        <v>1932</v>
      </c>
      <c r="B48" s="134" t="s">
        <v>951</v>
      </c>
      <c r="C48" s="559">
        <v>4</v>
      </c>
      <c r="D48" s="559">
        <v>0</v>
      </c>
      <c r="E48" s="559">
        <v>0</v>
      </c>
      <c r="F48" s="559">
        <v>132</v>
      </c>
      <c r="G48" s="559">
        <v>0</v>
      </c>
      <c r="H48" s="560">
        <v>35</v>
      </c>
      <c r="I48" s="1298" t="s">
        <v>952</v>
      </c>
      <c r="J48" s="1299"/>
      <c r="K48" s="1299"/>
      <c r="L48" s="1300"/>
      <c r="M48" s="557"/>
      <c r="N48" s="134"/>
      <c r="O48" s="529"/>
      <c r="P48" s="529"/>
      <c r="Q48" s="530"/>
    </row>
  </sheetData>
  <mergeCells count="4">
    <mergeCell ref="I48:L48"/>
    <mergeCell ref="R3:S3"/>
    <mergeCell ref="I2:Q2"/>
    <mergeCell ref="B2:H2"/>
  </mergeCells>
  <printOptions/>
  <pageMargins left="1.1023622047244095" right="0.984251968503937" top="0.6692913385826772" bottom="0.6299212598425197" header="0.2362204724409449" footer="0.1968503937007874"/>
  <pageSetup horizontalDpi="600" verticalDpi="600" orientation="landscape" paperSize="8" r:id="rId1"/>
</worksheet>
</file>

<file path=xl/worksheets/sheet45.xml><?xml version="1.0" encoding="utf-8"?>
<worksheet xmlns="http://schemas.openxmlformats.org/spreadsheetml/2006/main" xmlns:r="http://schemas.openxmlformats.org/officeDocument/2006/relationships">
  <dimension ref="A1:S36"/>
  <sheetViews>
    <sheetView view="pageBreakPreview" zoomScale="75" zoomScaleSheetLayoutView="75" workbookViewId="0" topLeftCell="A1">
      <selection activeCell="K4" sqref="K4:L4"/>
    </sheetView>
  </sheetViews>
  <sheetFormatPr defaultColWidth="9.00390625" defaultRowHeight="13.5"/>
  <cols>
    <col min="1" max="1" width="7.50390625" style="1" customWidth="1"/>
    <col min="2" max="2" width="23.375" style="1"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1" width="12.875" style="95" bestFit="1" customWidth="1"/>
    <col min="12" max="12" width="11.375" style="95" bestFit="1" customWidth="1"/>
    <col min="13" max="13" width="8.625" style="1" bestFit="1" customWidth="1"/>
    <col min="14" max="15" width="9.00390625" style="1" customWidth="1"/>
    <col min="16" max="17" width="10.25390625" style="95" bestFit="1" customWidth="1"/>
    <col min="18" max="18" width="5.625" style="1" customWidth="1"/>
    <col min="19" max="19" width="3.75390625" style="1" customWidth="1"/>
    <col min="20" max="16384" width="9.00390625" style="1" customWidth="1"/>
  </cols>
  <sheetData>
    <row r="1" spans="2:19" ht="14.25" thickBot="1">
      <c r="B1" s="1">
        <f>COUNTA(B5:B36)</f>
        <v>32</v>
      </c>
      <c r="C1" s="674">
        <f>SUM(C5:C36)</f>
        <v>37</v>
      </c>
      <c r="D1" s="674">
        <f aca="true" t="shared" si="0" ref="D1:S1">SUM(D5:D36)</f>
        <v>20</v>
      </c>
      <c r="E1" s="674">
        <f t="shared" si="0"/>
        <v>4</v>
      </c>
      <c r="F1" s="674">
        <f t="shared" si="0"/>
        <v>743</v>
      </c>
      <c r="G1" s="674">
        <f t="shared" si="0"/>
        <v>28</v>
      </c>
      <c r="H1" s="674">
        <f t="shared" si="0"/>
        <v>27</v>
      </c>
      <c r="I1" s="674">
        <f t="shared" si="0"/>
        <v>165</v>
      </c>
      <c r="J1" s="674">
        <f t="shared" si="0"/>
        <v>165</v>
      </c>
      <c r="K1" s="674">
        <f t="shared" si="0"/>
        <v>2970015</v>
      </c>
      <c r="L1" s="674">
        <f t="shared" si="0"/>
        <v>2970015</v>
      </c>
      <c r="M1" s="674" t="str">
        <f>M5</f>
        <v>一部把握</v>
      </c>
      <c r="N1" s="674">
        <f t="shared" si="0"/>
        <v>121</v>
      </c>
      <c r="O1" s="674">
        <f t="shared" si="0"/>
        <v>46</v>
      </c>
      <c r="P1" s="674">
        <f t="shared" si="0"/>
        <v>445131</v>
      </c>
      <c r="Q1" s="674">
        <f t="shared" si="0"/>
        <v>217770</v>
      </c>
      <c r="R1" s="674">
        <f t="shared" si="0"/>
        <v>0</v>
      </c>
      <c r="S1" s="674">
        <f t="shared" si="0"/>
        <v>0</v>
      </c>
    </row>
    <row r="2" spans="2:19" ht="13.5">
      <c r="B2" s="1117" t="s">
        <v>953</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96" t="s">
        <v>596</v>
      </c>
      <c r="L3" s="97" t="s">
        <v>597</v>
      </c>
      <c r="M3" s="10" t="s">
        <v>1114</v>
      </c>
      <c r="N3" s="6" t="s">
        <v>598</v>
      </c>
      <c r="O3" s="7" t="s">
        <v>599</v>
      </c>
      <c r="P3" s="96" t="s">
        <v>600</v>
      </c>
      <c r="Q3" s="267" t="s">
        <v>601</v>
      </c>
      <c r="R3" s="1114" t="s">
        <v>602</v>
      </c>
      <c r="S3" s="1190"/>
    </row>
    <row r="4" spans="1:19" ht="41.2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204" t="s">
        <v>1553</v>
      </c>
      <c r="Q4" s="206" t="s">
        <v>896</v>
      </c>
      <c r="R4" s="17" t="s">
        <v>1866</v>
      </c>
      <c r="S4" s="41" t="s">
        <v>610</v>
      </c>
    </row>
    <row r="5" spans="1:19" ht="13.5">
      <c r="A5" s="29" t="s">
        <v>954</v>
      </c>
      <c r="B5" s="23" t="s">
        <v>955</v>
      </c>
      <c r="C5" s="23">
        <v>1</v>
      </c>
      <c r="D5" s="23">
        <v>1</v>
      </c>
      <c r="E5" s="23">
        <v>0</v>
      </c>
      <c r="F5" s="23">
        <v>22</v>
      </c>
      <c r="G5" s="23">
        <v>18</v>
      </c>
      <c r="H5" s="23">
        <v>0</v>
      </c>
      <c r="I5" s="23">
        <v>1</v>
      </c>
      <c r="J5" s="23">
        <v>1</v>
      </c>
      <c r="K5" s="99">
        <v>94626</v>
      </c>
      <c r="L5" s="99">
        <v>94626</v>
      </c>
      <c r="M5" s="42" t="s">
        <v>619</v>
      </c>
      <c r="N5" s="23">
        <v>0</v>
      </c>
      <c r="O5" s="23">
        <v>0</v>
      </c>
      <c r="P5" s="99">
        <v>0</v>
      </c>
      <c r="Q5" s="99">
        <v>0</v>
      </c>
      <c r="R5" s="23"/>
      <c r="S5" s="29"/>
    </row>
    <row r="6" spans="1:17" ht="13.5">
      <c r="A6" s="29" t="s">
        <v>954</v>
      </c>
      <c r="B6" s="23" t="s">
        <v>956</v>
      </c>
      <c r="C6" s="23">
        <v>1</v>
      </c>
      <c r="D6" s="23">
        <v>1</v>
      </c>
      <c r="E6" s="23">
        <v>0</v>
      </c>
      <c r="F6" s="23">
        <v>30</v>
      </c>
      <c r="G6" s="23">
        <v>0</v>
      </c>
      <c r="H6" s="23">
        <v>4</v>
      </c>
      <c r="I6" s="23">
        <v>3</v>
      </c>
      <c r="J6" s="23">
        <v>3</v>
      </c>
      <c r="K6" s="561">
        <v>119970</v>
      </c>
      <c r="L6" s="99">
        <v>119970</v>
      </c>
      <c r="M6" s="30"/>
      <c r="N6" s="23">
        <v>25</v>
      </c>
      <c r="O6" s="147">
        <v>0</v>
      </c>
      <c r="P6" s="413">
        <v>0</v>
      </c>
      <c r="Q6" s="413">
        <v>0</v>
      </c>
    </row>
    <row r="7" spans="1:17" ht="13.5">
      <c r="A7" s="29" t="s">
        <v>954</v>
      </c>
      <c r="B7" s="29" t="s">
        <v>957</v>
      </c>
      <c r="C7" s="29">
        <v>1</v>
      </c>
      <c r="D7" s="29">
        <v>0</v>
      </c>
      <c r="E7" s="29">
        <v>0</v>
      </c>
      <c r="F7" s="29">
        <v>11</v>
      </c>
      <c r="G7" s="29">
        <v>0</v>
      </c>
      <c r="H7" s="29">
        <v>1</v>
      </c>
      <c r="I7" s="29">
        <v>1</v>
      </c>
      <c r="J7" s="29">
        <v>1</v>
      </c>
      <c r="K7" s="92">
        <v>35438</v>
      </c>
      <c r="L7" s="92">
        <v>35438</v>
      </c>
      <c r="M7" s="148"/>
      <c r="N7" s="147">
        <v>0</v>
      </c>
      <c r="O7" s="147">
        <v>0</v>
      </c>
      <c r="P7" s="413">
        <v>0</v>
      </c>
      <c r="Q7" s="413">
        <v>0</v>
      </c>
    </row>
    <row r="8" spans="1:17" ht="13.5">
      <c r="A8" s="29" t="s">
        <v>954</v>
      </c>
      <c r="B8" s="29" t="s">
        <v>958</v>
      </c>
      <c r="C8" s="29">
        <v>1</v>
      </c>
      <c r="D8" s="29">
        <v>0</v>
      </c>
      <c r="E8" s="29">
        <v>0</v>
      </c>
      <c r="F8" s="29">
        <v>0</v>
      </c>
      <c r="G8" s="29">
        <v>0</v>
      </c>
      <c r="H8" s="29">
        <v>0</v>
      </c>
      <c r="I8" s="29">
        <v>0</v>
      </c>
      <c r="J8" s="29">
        <v>0</v>
      </c>
      <c r="K8" s="92">
        <v>0</v>
      </c>
      <c r="L8" s="92">
        <v>0</v>
      </c>
      <c r="M8" s="148"/>
      <c r="N8" s="147">
        <v>0</v>
      </c>
      <c r="O8" s="147">
        <v>0</v>
      </c>
      <c r="P8" s="413">
        <v>0</v>
      </c>
      <c r="Q8" s="413">
        <v>0</v>
      </c>
    </row>
    <row r="9" spans="1:17" ht="27">
      <c r="A9" s="29" t="s">
        <v>954</v>
      </c>
      <c r="B9" s="29" t="s">
        <v>959</v>
      </c>
      <c r="C9" s="29">
        <v>8</v>
      </c>
      <c r="D9" s="29">
        <v>2</v>
      </c>
      <c r="E9" s="29">
        <v>0</v>
      </c>
      <c r="F9" s="29">
        <v>155</v>
      </c>
      <c r="G9" s="29">
        <v>0</v>
      </c>
      <c r="H9" s="29">
        <v>0</v>
      </c>
      <c r="I9" s="29">
        <v>0</v>
      </c>
      <c r="J9" s="29">
        <v>0</v>
      </c>
      <c r="K9" s="92">
        <v>0</v>
      </c>
      <c r="L9" s="92">
        <v>0</v>
      </c>
      <c r="M9" s="148"/>
      <c r="N9" s="147">
        <v>0</v>
      </c>
      <c r="O9" s="147">
        <v>0</v>
      </c>
      <c r="P9" s="413">
        <v>0</v>
      </c>
      <c r="Q9" s="413">
        <v>0</v>
      </c>
    </row>
    <row r="10" spans="1:17" ht="27">
      <c r="A10" s="29" t="s">
        <v>954</v>
      </c>
      <c r="B10" s="23" t="s">
        <v>650</v>
      </c>
      <c r="C10" s="23">
        <v>1</v>
      </c>
      <c r="D10" s="23">
        <v>0</v>
      </c>
      <c r="E10" s="23">
        <v>1</v>
      </c>
      <c r="F10" s="23">
        <v>297</v>
      </c>
      <c r="G10" s="23">
        <v>2</v>
      </c>
      <c r="H10" s="23">
        <v>2</v>
      </c>
      <c r="I10" s="23">
        <v>3</v>
      </c>
      <c r="J10" s="23">
        <v>3</v>
      </c>
      <c r="K10" s="99">
        <v>19890</v>
      </c>
      <c r="L10" s="99">
        <v>19890</v>
      </c>
      <c r="M10" s="148"/>
      <c r="N10" s="147">
        <v>0</v>
      </c>
      <c r="O10" s="147">
        <v>0</v>
      </c>
      <c r="P10" s="413">
        <v>0</v>
      </c>
      <c r="Q10" s="413">
        <v>0</v>
      </c>
    </row>
    <row r="11" spans="1:17" ht="27">
      <c r="A11" s="29" t="s">
        <v>954</v>
      </c>
      <c r="B11" s="29" t="s">
        <v>651</v>
      </c>
      <c r="C11" s="29">
        <v>1</v>
      </c>
      <c r="D11" s="29">
        <v>1</v>
      </c>
      <c r="E11" s="29">
        <v>0</v>
      </c>
      <c r="F11" s="29">
        <v>4</v>
      </c>
      <c r="G11" s="29">
        <v>0</v>
      </c>
      <c r="H11" s="29">
        <v>0</v>
      </c>
      <c r="I11" s="29">
        <v>0</v>
      </c>
      <c r="J11" s="29">
        <v>0</v>
      </c>
      <c r="K11" s="92">
        <v>0</v>
      </c>
      <c r="L11" s="92">
        <v>0</v>
      </c>
      <c r="M11" s="148"/>
      <c r="N11" s="147">
        <v>0</v>
      </c>
      <c r="O11" s="147">
        <v>0</v>
      </c>
      <c r="P11" s="413">
        <v>0</v>
      </c>
      <c r="Q11" s="413">
        <v>0</v>
      </c>
    </row>
    <row r="12" spans="1:17" ht="27">
      <c r="A12" s="29" t="s">
        <v>954</v>
      </c>
      <c r="B12" s="29" t="s">
        <v>652</v>
      </c>
      <c r="C12" s="29">
        <v>0</v>
      </c>
      <c r="D12" s="29">
        <v>0</v>
      </c>
      <c r="E12" s="29">
        <v>0</v>
      </c>
      <c r="F12" s="29">
        <v>1</v>
      </c>
      <c r="G12" s="29">
        <v>0</v>
      </c>
      <c r="H12" s="29">
        <v>0</v>
      </c>
      <c r="I12" s="29">
        <v>0</v>
      </c>
      <c r="J12" s="29">
        <v>0</v>
      </c>
      <c r="K12" s="92">
        <v>0</v>
      </c>
      <c r="L12" s="92">
        <v>0</v>
      </c>
      <c r="M12" s="148"/>
      <c r="N12" s="147">
        <v>0</v>
      </c>
      <c r="O12" s="147">
        <v>0</v>
      </c>
      <c r="P12" s="413">
        <v>0</v>
      </c>
      <c r="Q12" s="413">
        <v>0</v>
      </c>
    </row>
    <row r="13" spans="1:17" ht="27">
      <c r="A13" s="29" t="s">
        <v>954</v>
      </c>
      <c r="B13" s="29" t="s">
        <v>231</v>
      </c>
      <c r="C13" s="29">
        <v>2</v>
      </c>
      <c r="D13" s="29">
        <v>1</v>
      </c>
      <c r="E13" s="29">
        <v>0</v>
      </c>
      <c r="F13" s="29">
        <v>54</v>
      </c>
      <c r="G13" s="29">
        <v>0</v>
      </c>
      <c r="H13" s="29">
        <v>0</v>
      </c>
      <c r="I13" s="32">
        <v>1</v>
      </c>
      <c r="J13" s="32">
        <v>1</v>
      </c>
      <c r="K13" s="92">
        <v>13740</v>
      </c>
      <c r="L13" s="92">
        <v>13740</v>
      </c>
      <c r="M13" s="148"/>
      <c r="N13" s="147">
        <v>0</v>
      </c>
      <c r="O13" s="147">
        <v>0</v>
      </c>
      <c r="P13" s="413">
        <v>0</v>
      </c>
      <c r="Q13" s="413">
        <v>0</v>
      </c>
    </row>
    <row r="14" spans="1:17" ht="27">
      <c r="A14" s="29" t="s">
        <v>954</v>
      </c>
      <c r="B14" s="23" t="s">
        <v>638</v>
      </c>
      <c r="C14" s="23">
        <v>1</v>
      </c>
      <c r="D14" s="23">
        <v>1</v>
      </c>
      <c r="E14" s="23">
        <v>0</v>
      </c>
      <c r="F14" s="23">
        <v>2</v>
      </c>
      <c r="G14" s="23">
        <v>1</v>
      </c>
      <c r="H14" s="23">
        <v>0</v>
      </c>
      <c r="I14" s="23">
        <v>0</v>
      </c>
      <c r="J14" s="23">
        <v>0</v>
      </c>
      <c r="K14" s="99">
        <v>0</v>
      </c>
      <c r="L14" s="99">
        <v>0</v>
      </c>
      <c r="M14" s="148"/>
      <c r="N14" s="147">
        <v>0</v>
      </c>
      <c r="O14" s="147">
        <v>0</v>
      </c>
      <c r="P14" s="413">
        <v>0</v>
      </c>
      <c r="Q14" s="413">
        <v>0</v>
      </c>
    </row>
    <row r="15" spans="1:17" ht="27">
      <c r="A15" s="29" t="s">
        <v>954</v>
      </c>
      <c r="B15" s="23" t="s">
        <v>639</v>
      </c>
      <c r="C15" s="23">
        <v>0</v>
      </c>
      <c r="D15" s="23">
        <v>0</v>
      </c>
      <c r="E15" s="23">
        <v>0</v>
      </c>
      <c r="F15" s="23">
        <v>0</v>
      </c>
      <c r="G15" s="23">
        <v>0</v>
      </c>
      <c r="H15" s="23">
        <v>0</v>
      </c>
      <c r="I15" s="23">
        <v>0</v>
      </c>
      <c r="J15" s="23">
        <v>0</v>
      </c>
      <c r="K15" s="99">
        <v>0</v>
      </c>
      <c r="L15" s="99">
        <v>0</v>
      </c>
      <c r="M15" s="148"/>
      <c r="N15" s="147">
        <v>0</v>
      </c>
      <c r="O15" s="147">
        <v>0</v>
      </c>
      <c r="P15" s="413">
        <v>0</v>
      </c>
      <c r="Q15" s="413">
        <v>0</v>
      </c>
    </row>
    <row r="16" spans="1:17" ht="27">
      <c r="A16" s="29" t="s">
        <v>954</v>
      </c>
      <c r="B16" s="99" t="s">
        <v>640</v>
      </c>
      <c r="C16" s="99">
        <v>0</v>
      </c>
      <c r="D16" s="99">
        <v>0</v>
      </c>
      <c r="E16" s="99">
        <v>0</v>
      </c>
      <c r="F16" s="99">
        <v>2</v>
      </c>
      <c r="G16" s="99">
        <v>0</v>
      </c>
      <c r="H16" s="99">
        <v>0</v>
      </c>
      <c r="I16" s="99">
        <v>0</v>
      </c>
      <c r="J16" s="99">
        <v>0</v>
      </c>
      <c r="K16" s="99">
        <v>0</v>
      </c>
      <c r="L16" s="99">
        <v>0</v>
      </c>
      <c r="M16" s="150"/>
      <c r="N16" s="147">
        <v>0</v>
      </c>
      <c r="O16" s="147">
        <v>0</v>
      </c>
      <c r="P16" s="413">
        <v>0</v>
      </c>
      <c r="Q16" s="413">
        <v>0</v>
      </c>
    </row>
    <row r="17" spans="1:17" ht="27">
      <c r="A17" s="29" t="s">
        <v>954</v>
      </c>
      <c r="B17" s="99" t="s">
        <v>641</v>
      </c>
      <c r="C17" s="99">
        <v>1</v>
      </c>
      <c r="D17" s="99">
        <v>1</v>
      </c>
      <c r="E17" s="99">
        <v>0</v>
      </c>
      <c r="F17" s="99">
        <v>22</v>
      </c>
      <c r="G17" s="99">
        <v>0</v>
      </c>
      <c r="H17" s="99">
        <v>7</v>
      </c>
      <c r="I17" s="99">
        <v>6</v>
      </c>
      <c r="J17" s="99">
        <v>6</v>
      </c>
      <c r="K17" s="99">
        <v>11976</v>
      </c>
      <c r="L17" s="99">
        <v>11976</v>
      </c>
      <c r="M17" s="150"/>
      <c r="N17" s="99">
        <v>2</v>
      </c>
      <c r="O17" s="99">
        <v>2</v>
      </c>
      <c r="P17" s="99">
        <v>853</v>
      </c>
      <c r="Q17" s="99">
        <v>853</v>
      </c>
    </row>
    <row r="18" spans="1:17" ht="27">
      <c r="A18" s="29" t="s">
        <v>954</v>
      </c>
      <c r="B18" s="562" t="s">
        <v>642</v>
      </c>
      <c r="C18" s="99">
        <v>2</v>
      </c>
      <c r="D18" s="99">
        <v>1</v>
      </c>
      <c r="E18" s="99">
        <v>0</v>
      </c>
      <c r="F18" s="99">
        <v>5</v>
      </c>
      <c r="G18" s="99">
        <v>1</v>
      </c>
      <c r="H18" s="99">
        <v>0</v>
      </c>
      <c r="I18" s="99">
        <v>1</v>
      </c>
      <c r="J18" s="99">
        <v>1</v>
      </c>
      <c r="K18" s="99">
        <v>63454</v>
      </c>
      <c r="L18" s="99">
        <v>63454</v>
      </c>
      <c r="M18" s="150"/>
      <c r="N18" s="99">
        <v>6</v>
      </c>
      <c r="O18" s="99">
        <v>6</v>
      </c>
      <c r="P18" s="99">
        <v>13730</v>
      </c>
      <c r="Q18" s="99">
        <v>13730</v>
      </c>
    </row>
    <row r="19" spans="1:17" ht="27">
      <c r="A19" s="29" t="s">
        <v>954</v>
      </c>
      <c r="B19" s="563" t="s">
        <v>643</v>
      </c>
      <c r="C19" s="99">
        <v>2</v>
      </c>
      <c r="D19" s="99">
        <v>0</v>
      </c>
      <c r="E19" s="99">
        <v>0</v>
      </c>
      <c r="F19" s="99">
        <v>7</v>
      </c>
      <c r="G19" s="99">
        <v>0</v>
      </c>
      <c r="H19" s="99">
        <v>0</v>
      </c>
      <c r="I19" s="99">
        <v>0</v>
      </c>
      <c r="J19" s="99">
        <v>0</v>
      </c>
      <c r="K19" s="99">
        <v>0</v>
      </c>
      <c r="L19" s="99">
        <v>0</v>
      </c>
      <c r="M19" s="150"/>
      <c r="N19" s="147">
        <v>0</v>
      </c>
      <c r="O19" s="147">
        <v>0</v>
      </c>
      <c r="P19" s="413">
        <v>0</v>
      </c>
      <c r="Q19" s="413">
        <v>0</v>
      </c>
    </row>
    <row r="20" spans="1:17" ht="27">
      <c r="A20" s="29" t="s">
        <v>954</v>
      </c>
      <c r="B20" s="92" t="s">
        <v>2193</v>
      </c>
      <c r="C20" s="564">
        <v>1</v>
      </c>
      <c r="D20" s="564">
        <v>1</v>
      </c>
      <c r="E20" s="564">
        <v>0</v>
      </c>
      <c r="F20" s="564">
        <v>29</v>
      </c>
      <c r="G20" s="564">
        <v>4</v>
      </c>
      <c r="H20" s="564">
        <v>1</v>
      </c>
      <c r="I20" s="564">
        <v>2</v>
      </c>
      <c r="J20" s="564">
        <v>2</v>
      </c>
      <c r="K20" s="564">
        <v>168308</v>
      </c>
      <c r="L20" s="564">
        <v>168308</v>
      </c>
      <c r="M20" s="565"/>
      <c r="N20" s="564">
        <v>5</v>
      </c>
      <c r="O20" s="564">
        <v>2</v>
      </c>
      <c r="P20" s="564">
        <v>52958</v>
      </c>
      <c r="Q20" s="564">
        <v>27195</v>
      </c>
    </row>
    <row r="21" spans="1:17" ht="27">
      <c r="A21" s="29" t="s">
        <v>954</v>
      </c>
      <c r="B21" s="92" t="s">
        <v>2194</v>
      </c>
      <c r="C21" s="564">
        <v>1</v>
      </c>
      <c r="D21" s="564">
        <v>0</v>
      </c>
      <c r="E21" s="564">
        <v>0</v>
      </c>
      <c r="F21" s="564">
        <v>5</v>
      </c>
      <c r="G21" s="564">
        <v>0</v>
      </c>
      <c r="H21" s="564">
        <v>0</v>
      </c>
      <c r="I21" s="564">
        <v>0</v>
      </c>
      <c r="J21" s="564">
        <v>0</v>
      </c>
      <c r="K21" s="564">
        <v>0</v>
      </c>
      <c r="L21" s="564">
        <v>0</v>
      </c>
      <c r="M21" s="566"/>
      <c r="N21" s="147">
        <v>0</v>
      </c>
      <c r="O21" s="147">
        <v>0</v>
      </c>
      <c r="P21" s="413">
        <v>0</v>
      </c>
      <c r="Q21" s="413">
        <v>0</v>
      </c>
    </row>
    <row r="22" spans="1:17" ht="27">
      <c r="A22" s="29" t="s">
        <v>954</v>
      </c>
      <c r="B22" s="92" t="s">
        <v>2195</v>
      </c>
      <c r="C22" s="564">
        <v>0</v>
      </c>
      <c r="D22" s="564">
        <v>0</v>
      </c>
      <c r="E22" s="564">
        <v>0</v>
      </c>
      <c r="F22" s="564">
        <v>1</v>
      </c>
      <c r="G22" s="564">
        <v>0</v>
      </c>
      <c r="H22" s="564">
        <v>0</v>
      </c>
      <c r="I22" s="564">
        <v>0</v>
      </c>
      <c r="J22" s="564">
        <v>0</v>
      </c>
      <c r="K22" s="564">
        <v>0</v>
      </c>
      <c r="L22" s="564">
        <v>0</v>
      </c>
      <c r="M22" s="566"/>
      <c r="N22" s="147">
        <v>0</v>
      </c>
      <c r="O22" s="147">
        <v>0</v>
      </c>
      <c r="P22" s="413">
        <v>0</v>
      </c>
      <c r="Q22" s="413">
        <v>0</v>
      </c>
    </row>
    <row r="23" spans="1:17" ht="13.5">
      <c r="A23" s="29" t="s">
        <v>954</v>
      </c>
      <c r="B23" s="92" t="s">
        <v>2196</v>
      </c>
      <c r="C23" s="564">
        <v>1</v>
      </c>
      <c r="D23" s="564">
        <v>1</v>
      </c>
      <c r="E23" s="564">
        <v>0</v>
      </c>
      <c r="F23" s="564">
        <v>12</v>
      </c>
      <c r="G23" s="564">
        <v>1</v>
      </c>
      <c r="H23" s="564">
        <v>0</v>
      </c>
      <c r="I23" s="564">
        <v>3</v>
      </c>
      <c r="J23" s="564">
        <v>3</v>
      </c>
      <c r="K23" s="564">
        <v>15188</v>
      </c>
      <c r="L23" s="564">
        <v>15188</v>
      </c>
      <c r="M23" s="566"/>
      <c r="N23" s="147">
        <v>0</v>
      </c>
      <c r="O23" s="147">
        <v>0</v>
      </c>
      <c r="P23" s="413">
        <v>0</v>
      </c>
      <c r="Q23" s="413">
        <v>0</v>
      </c>
    </row>
    <row r="24" spans="1:17" ht="27">
      <c r="A24" s="29" t="s">
        <v>954</v>
      </c>
      <c r="B24" s="92" t="s">
        <v>2197</v>
      </c>
      <c r="C24" s="564">
        <v>1</v>
      </c>
      <c r="D24" s="564">
        <v>1</v>
      </c>
      <c r="E24" s="564">
        <v>0</v>
      </c>
      <c r="F24" s="564">
        <v>2</v>
      </c>
      <c r="G24" s="564">
        <v>0</v>
      </c>
      <c r="H24" s="564">
        <v>0</v>
      </c>
      <c r="I24" s="564">
        <v>0</v>
      </c>
      <c r="J24" s="564">
        <v>0</v>
      </c>
      <c r="K24" s="564">
        <v>0</v>
      </c>
      <c r="L24" s="564">
        <v>0</v>
      </c>
      <c r="M24" s="566"/>
      <c r="N24" s="147">
        <v>0</v>
      </c>
      <c r="O24" s="147">
        <v>0</v>
      </c>
      <c r="P24" s="413">
        <v>0</v>
      </c>
      <c r="Q24" s="413">
        <v>0</v>
      </c>
    </row>
    <row r="25" spans="1:17" ht="27">
      <c r="A25" s="29" t="s">
        <v>954</v>
      </c>
      <c r="B25" s="92" t="s">
        <v>2198</v>
      </c>
      <c r="C25" s="564">
        <v>0</v>
      </c>
      <c r="D25" s="564">
        <v>0</v>
      </c>
      <c r="E25" s="564">
        <v>0</v>
      </c>
      <c r="F25" s="564">
        <v>5</v>
      </c>
      <c r="G25" s="564">
        <v>0</v>
      </c>
      <c r="H25" s="564">
        <v>2</v>
      </c>
      <c r="I25" s="564">
        <v>1</v>
      </c>
      <c r="J25" s="564">
        <v>1</v>
      </c>
      <c r="K25" s="564">
        <v>2570</v>
      </c>
      <c r="L25" s="564">
        <v>2570</v>
      </c>
      <c r="M25" s="566"/>
      <c r="N25" s="147">
        <v>0</v>
      </c>
      <c r="O25" s="147">
        <v>0</v>
      </c>
      <c r="P25" s="413">
        <v>0</v>
      </c>
      <c r="Q25" s="413">
        <v>0</v>
      </c>
    </row>
    <row r="26" spans="1:17" ht="27">
      <c r="A26" s="29" t="s">
        <v>954</v>
      </c>
      <c r="B26" s="92" t="s">
        <v>2199</v>
      </c>
      <c r="C26" s="564">
        <v>0</v>
      </c>
      <c r="D26" s="564">
        <v>0</v>
      </c>
      <c r="E26" s="564">
        <v>0</v>
      </c>
      <c r="F26" s="564">
        <v>1</v>
      </c>
      <c r="G26" s="564">
        <v>0</v>
      </c>
      <c r="H26" s="564">
        <v>0</v>
      </c>
      <c r="I26" s="564">
        <v>0</v>
      </c>
      <c r="J26" s="564">
        <v>0</v>
      </c>
      <c r="K26" s="564">
        <v>0</v>
      </c>
      <c r="L26" s="564">
        <v>0</v>
      </c>
      <c r="M26" s="566"/>
      <c r="N26" s="147">
        <v>0</v>
      </c>
      <c r="O26" s="147">
        <v>0</v>
      </c>
      <c r="P26" s="413">
        <v>0</v>
      </c>
      <c r="Q26" s="413">
        <v>0</v>
      </c>
    </row>
    <row r="27" spans="1:17" ht="27">
      <c r="A27" s="29" t="s">
        <v>954</v>
      </c>
      <c r="B27" s="92" t="s">
        <v>2200</v>
      </c>
      <c r="C27" s="564">
        <v>1</v>
      </c>
      <c r="D27" s="564">
        <v>1</v>
      </c>
      <c r="E27" s="564">
        <v>0</v>
      </c>
      <c r="F27" s="564">
        <v>1</v>
      </c>
      <c r="G27" s="564">
        <v>0</v>
      </c>
      <c r="H27" s="564">
        <v>1</v>
      </c>
      <c r="I27" s="564">
        <v>6</v>
      </c>
      <c r="J27" s="564">
        <v>6</v>
      </c>
      <c r="K27" s="564">
        <v>27851</v>
      </c>
      <c r="L27" s="564">
        <v>27851</v>
      </c>
      <c r="M27" s="565"/>
      <c r="N27" s="564">
        <v>5</v>
      </c>
      <c r="O27" s="564">
        <v>5</v>
      </c>
      <c r="P27" s="564">
        <v>2513</v>
      </c>
      <c r="Q27" s="564">
        <v>2513</v>
      </c>
    </row>
    <row r="28" spans="1:17" ht="13.5">
      <c r="A28" s="29" t="s">
        <v>954</v>
      </c>
      <c r="B28" s="92" t="s">
        <v>2201</v>
      </c>
      <c r="C28" s="564">
        <v>1</v>
      </c>
      <c r="D28" s="564">
        <v>1</v>
      </c>
      <c r="E28" s="564">
        <v>0</v>
      </c>
      <c r="F28" s="564">
        <v>0</v>
      </c>
      <c r="G28" s="564">
        <v>0</v>
      </c>
      <c r="H28" s="564">
        <v>0</v>
      </c>
      <c r="I28" s="564">
        <v>1</v>
      </c>
      <c r="J28" s="564">
        <v>1</v>
      </c>
      <c r="K28" s="564">
        <v>1092</v>
      </c>
      <c r="L28" s="564">
        <v>1092</v>
      </c>
      <c r="M28" s="566"/>
      <c r="N28" s="147">
        <v>0</v>
      </c>
      <c r="O28" s="147">
        <v>0</v>
      </c>
      <c r="P28" s="413">
        <v>0</v>
      </c>
      <c r="Q28" s="413">
        <v>0</v>
      </c>
    </row>
    <row r="29" spans="1:17" ht="27">
      <c r="A29" s="29" t="s">
        <v>954</v>
      </c>
      <c r="B29" s="92" t="s">
        <v>2202</v>
      </c>
      <c r="C29" s="564">
        <v>0</v>
      </c>
      <c r="D29" s="564">
        <v>0</v>
      </c>
      <c r="E29" s="564">
        <v>0</v>
      </c>
      <c r="F29" s="564">
        <v>0</v>
      </c>
      <c r="G29" s="564">
        <v>0</v>
      </c>
      <c r="H29" s="564">
        <v>0</v>
      </c>
      <c r="I29" s="564">
        <v>0</v>
      </c>
      <c r="J29" s="564">
        <v>0</v>
      </c>
      <c r="K29" s="564">
        <v>0</v>
      </c>
      <c r="L29" s="564">
        <v>0</v>
      </c>
      <c r="M29" s="566"/>
      <c r="N29" s="147">
        <v>0</v>
      </c>
      <c r="O29" s="147">
        <v>0</v>
      </c>
      <c r="P29" s="413">
        <v>0</v>
      </c>
      <c r="Q29" s="413">
        <v>0</v>
      </c>
    </row>
    <row r="30" spans="1:17" ht="13.5">
      <c r="A30" s="29" t="s">
        <v>954</v>
      </c>
      <c r="B30" s="92" t="s">
        <v>2203</v>
      </c>
      <c r="C30" s="564">
        <v>1</v>
      </c>
      <c r="D30" s="564">
        <v>1</v>
      </c>
      <c r="E30" s="564">
        <v>0</v>
      </c>
      <c r="F30" s="564">
        <v>8</v>
      </c>
      <c r="G30" s="564">
        <v>0</v>
      </c>
      <c r="H30" s="564">
        <v>1</v>
      </c>
      <c r="I30" s="564">
        <v>2</v>
      </c>
      <c r="J30" s="564">
        <v>2</v>
      </c>
      <c r="K30" s="564">
        <v>36953</v>
      </c>
      <c r="L30" s="564">
        <v>36953</v>
      </c>
      <c r="M30" s="565"/>
      <c r="N30" s="564">
        <v>2</v>
      </c>
      <c r="O30" s="564">
        <v>2</v>
      </c>
      <c r="P30" s="564">
        <v>646</v>
      </c>
      <c r="Q30" s="564">
        <v>646</v>
      </c>
    </row>
    <row r="31" spans="1:17" ht="27">
      <c r="A31" s="29" t="s">
        <v>954</v>
      </c>
      <c r="B31" s="567" t="s">
        <v>644</v>
      </c>
      <c r="C31" s="142">
        <v>2</v>
      </c>
      <c r="D31" s="142">
        <v>1</v>
      </c>
      <c r="E31" s="142">
        <v>1</v>
      </c>
      <c r="F31" s="142">
        <v>21</v>
      </c>
      <c r="G31" s="142">
        <v>0</v>
      </c>
      <c r="H31" s="142">
        <v>6</v>
      </c>
      <c r="I31" s="142">
        <v>111</v>
      </c>
      <c r="J31" s="142">
        <v>111</v>
      </c>
      <c r="K31" s="99">
        <v>330464</v>
      </c>
      <c r="L31" s="99">
        <v>330464</v>
      </c>
      <c r="M31" s="568"/>
      <c r="N31" s="142">
        <v>25</v>
      </c>
      <c r="O31" s="142">
        <v>1</v>
      </c>
      <c r="P31" s="99">
        <v>65576</v>
      </c>
      <c r="Q31" s="99">
        <v>43465</v>
      </c>
    </row>
    <row r="32" spans="1:17" ht="13.5">
      <c r="A32" s="29" t="s">
        <v>954</v>
      </c>
      <c r="B32" s="569" t="s">
        <v>645</v>
      </c>
      <c r="C32" s="29">
        <v>2</v>
      </c>
      <c r="D32" s="29">
        <v>1</v>
      </c>
      <c r="E32" s="29">
        <v>1</v>
      </c>
      <c r="F32" s="29">
        <v>20</v>
      </c>
      <c r="G32" s="29">
        <v>0</v>
      </c>
      <c r="H32" s="29">
        <v>0</v>
      </c>
      <c r="I32" s="29">
        <v>16</v>
      </c>
      <c r="J32" s="29">
        <v>16</v>
      </c>
      <c r="K32" s="92">
        <v>1093067</v>
      </c>
      <c r="L32" s="92">
        <v>1093067</v>
      </c>
      <c r="M32" s="148"/>
      <c r="N32" s="29">
        <v>9</v>
      </c>
      <c r="O32" s="29">
        <v>8</v>
      </c>
      <c r="P32" s="92">
        <v>90059</v>
      </c>
      <c r="Q32" s="92">
        <v>13835</v>
      </c>
    </row>
    <row r="33" spans="1:17" ht="13.5">
      <c r="A33" s="29" t="s">
        <v>954</v>
      </c>
      <c r="B33" s="569" t="s">
        <v>646</v>
      </c>
      <c r="C33" s="29">
        <v>1</v>
      </c>
      <c r="D33" s="29">
        <v>1</v>
      </c>
      <c r="E33" s="29">
        <v>0</v>
      </c>
      <c r="F33" s="29">
        <v>3</v>
      </c>
      <c r="G33" s="29">
        <v>0</v>
      </c>
      <c r="H33" s="29">
        <v>1</v>
      </c>
      <c r="I33" s="29">
        <v>1</v>
      </c>
      <c r="J33" s="29">
        <v>1</v>
      </c>
      <c r="K33" s="92">
        <v>55612</v>
      </c>
      <c r="L33" s="92">
        <v>55612</v>
      </c>
      <c r="M33" s="148"/>
      <c r="N33" s="29">
        <v>6</v>
      </c>
      <c r="O33" s="29">
        <v>2</v>
      </c>
      <c r="P33" s="92">
        <v>51850</v>
      </c>
      <c r="Q33" s="92">
        <v>1260</v>
      </c>
    </row>
    <row r="34" spans="1:17" ht="13.5">
      <c r="A34" s="29" t="s">
        <v>954</v>
      </c>
      <c r="B34" s="569" t="s">
        <v>647</v>
      </c>
      <c r="C34" s="29">
        <v>0</v>
      </c>
      <c r="D34" s="29">
        <v>0</v>
      </c>
      <c r="E34" s="29">
        <v>0</v>
      </c>
      <c r="F34" s="29">
        <v>5</v>
      </c>
      <c r="G34" s="29">
        <v>0</v>
      </c>
      <c r="H34" s="29">
        <v>0</v>
      </c>
      <c r="I34" s="29">
        <v>1</v>
      </c>
      <c r="J34" s="29">
        <v>1</v>
      </c>
      <c r="K34" s="92">
        <v>148600</v>
      </c>
      <c r="L34" s="92">
        <v>148600</v>
      </c>
      <c r="M34" s="148"/>
      <c r="N34" s="29">
        <v>8</v>
      </c>
      <c r="O34" s="29">
        <v>5</v>
      </c>
      <c r="P34" s="92">
        <v>99726</v>
      </c>
      <c r="Q34" s="92">
        <v>80794</v>
      </c>
    </row>
    <row r="35" spans="1:17" ht="13.5">
      <c r="A35" s="29" t="s">
        <v>954</v>
      </c>
      <c r="B35" s="567" t="s">
        <v>648</v>
      </c>
      <c r="C35" s="23">
        <v>2</v>
      </c>
      <c r="D35" s="23">
        <v>1</v>
      </c>
      <c r="E35" s="23">
        <v>1</v>
      </c>
      <c r="F35" s="23">
        <v>15</v>
      </c>
      <c r="G35" s="23">
        <v>0</v>
      </c>
      <c r="H35" s="23">
        <v>0</v>
      </c>
      <c r="I35" s="23">
        <v>3</v>
      </c>
      <c r="J35" s="23">
        <v>3</v>
      </c>
      <c r="K35" s="562">
        <v>720907</v>
      </c>
      <c r="L35" s="562">
        <v>720907</v>
      </c>
      <c r="M35" s="148"/>
      <c r="N35" s="23">
        <v>28</v>
      </c>
      <c r="O35" s="23">
        <v>13</v>
      </c>
      <c r="P35" s="562">
        <v>67220</v>
      </c>
      <c r="Q35" s="562">
        <v>33479</v>
      </c>
    </row>
    <row r="36" spans="1:17" ht="27">
      <c r="A36" s="29" t="s">
        <v>954</v>
      </c>
      <c r="B36" s="23" t="s">
        <v>649</v>
      </c>
      <c r="C36" s="23">
        <v>1</v>
      </c>
      <c r="D36" s="23">
        <v>1</v>
      </c>
      <c r="E36" s="23">
        <v>0</v>
      </c>
      <c r="F36" s="23">
        <v>3</v>
      </c>
      <c r="G36" s="23">
        <v>1</v>
      </c>
      <c r="H36" s="23">
        <v>1</v>
      </c>
      <c r="I36" s="23">
        <v>2</v>
      </c>
      <c r="J36" s="23">
        <v>2</v>
      </c>
      <c r="K36" s="99">
        <v>10309</v>
      </c>
      <c r="L36" s="99">
        <v>10309</v>
      </c>
      <c r="M36" s="31"/>
      <c r="N36" s="23">
        <v>0</v>
      </c>
      <c r="O36" s="23">
        <v>0</v>
      </c>
      <c r="P36" s="99">
        <v>0</v>
      </c>
      <c r="Q36" s="99">
        <v>0</v>
      </c>
    </row>
  </sheetData>
  <mergeCells count="3">
    <mergeCell ref="R3:S3"/>
    <mergeCell ref="I2:Q2"/>
    <mergeCell ref="B2:H2"/>
  </mergeCells>
  <printOptions/>
  <pageMargins left="1.299212598425197" right="0.984251968503937" top="0.8267716535433072" bottom="0.8267716535433072" header="0.1968503937007874" footer="0.2362204724409449"/>
  <pageSetup horizontalDpi="600" verticalDpi="600" orientation="landscape" paperSize="8" scale="85" r:id="rId4"/>
  <rowBreaks count="1" manualBreakCount="1">
    <brk id="19" max="18" man="1"/>
  </rowBreaks>
  <drawing r:id="rId3"/>
  <legacyDrawing r:id="rId2"/>
</worksheet>
</file>

<file path=xl/worksheets/sheet46.xml><?xml version="1.0" encoding="utf-8"?>
<worksheet xmlns="http://schemas.openxmlformats.org/spreadsheetml/2006/main" xmlns:r="http://schemas.openxmlformats.org/officeDocument/2006/relationships">
  <dimension ref="A1:S40"/>
  <sheetViews>
    <sheetView view="pageBreakPreview" zoomScale="75" zoomScaleSheetLayoutView="75" workbookViewId="0" topLeftCell="A1">
      <selection activeCell="K4" sqref="K4:L4"/>
    </sheetView>
  </sheetViews>
  <sheetFormatPr defaultColWidth="9.00390625" defaultRowHeight="13.5"/>
  <cols>
    <col min="1" max="1" width="6.625" style="1" customWidth="1"/>
    <col min="2" max="2" width="39.375" style="1"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1" width="14.125" style="1" bestFit="1" customWidth="1"/>
    <col min="12" max="12" width="14.50390625" style="1" bestFit="1" customWidth="1"/>
    <col min="13" max="13" width="8.625" style="1" bestFit="1" customWidth="1"/>
    <col min="14" max="15" width="9.00390625" style="1" customWidth="1"/>
    <col min="16" max="17" width="13.625" style="1" bestFit="1" customWidth="1"/>
    <col min="18" max="18" width="5.625" style="1" customWidth="1"/>
    <col min="19" max="19" width="4.125" style="1" customWidth="1"/>
    <col min="20" max="16384" width="9.00390625" style="1" customWidth="1"/>
  </cols>
  <sheetData>
    <row r="1" spans="2:19" ht="14.25" thickBot="1">
      <c r="B1" s="1">
        <f>COUNTA(B5:B39)</f>
        <v>35</v>
      </c>
      <c r="C1" s="674">
        <f>SUM(C5:C39)</f>
        <v>45</v>
      </c>
      <c r="D1" s="674">
        <f aca="true" t="shared" si="0" ref="D1:S1">SUM(D5:D39)</f>
        <v>15</v>
      </c>
      <c r="E1" s="674">
        <f t="shared" si="0"/>
        <v>20</v>
      </c>
      <c r="F1" s="674">
        <f t="shared" si="0"/>
        <v>473</v>
      </c>
      <c r="G1" s="674">
        <f t="shared" si="0"/>
        <v>6</v>
      </c>
      <c r="H1" s="674">
        <f t="shared" si="0"/>
        <v>92</v>
      </c>
      <c r="I1" s="674">
        <f t="shared" si="0"/>
        <v>145</v>
      </c>
      <c r="J1" s="674">
        <f t="shared" si="0"/>
        <v>145</v>
      </c>
      <c r="K1" s="674">
        <f t="shared" si="0"/>
        <v>2095039.22</v>
      </c>
      <c r="L1" s="674">
        <f t="shared" si="0"/>
        <v>2095039.22</v>
      </c>
      <c r="M1" s="674" t="s">
        <v>620</v>
      </c>
      <c r="N1" s="674">
        <f t="shared" si="0"/>
        <v>290</v>
      </c>
      <c r="O1" s="674">
        <f t="shared" si="0"/>
        <v>274</v>
      </c>
      <c r="P1" s="674">
        <f t="shared" si="0"/>
        <v>389562.59800000006</v>
      </c>
      <c r="Q1" s="674">
        <f t="shared" si="0"/>
        <v>266044.118</v>
      </c>
      <c r="R1" s="674">
        <f t="shared" si="0"/>
        <v>0</v>
      </c>
      <c r="S1" s="674">
        <f t="shared" si="0"/>
        <v>0</v>
      </c>
    </row>
    <row r="2" spans="2:19" ht="13.5">
      <c r="B2" s="1117" t="s">
        <v>953</v>
      </c>
      <c r="C2" s="1118"/>
      <c r="D2" s="1118"/>
      <c r="E2" s="1118"/>
      <c r="F2" s="1118"/>
      <c r="G2" s="1118"/>
      <c r="H2" s="1118"/>
      <c r="I2" s="1117" t="s">
        <v>1868</v>
      </c>
      <c r="J2" s="1118"/>
      <c r="K2" s="1118"/>
      <c r="L2" s="1118"/>
      <c r="M2" s="1118"/>
      <c r="N2" s="1118"/>
      <c r="O2" s="1118"/>
      <c r="P2" s="1118"/>
      <c r="Q2" s="1119"/>
      <c r="R2" s="3"/>
      <c r="S2" s="4"/>
    </row>
    <row r="3" spans="1:19" ht="13.5" customHeight="1" hidden="1">
      <c r="A3" s="5"/>
      <c r="B3" s="6" t="s">
        <v>2038</v>
      </c>
      <c r="C3" s="7" t="s">
        <v>2039</v>
      </c>
      <c r="D3" s="7" t="s">
        <v>2040</v>
      </c>
      <c r="E3" s="7" t="s">
        <v>2041</v>
      </c>
      <c r="F3" s="7" t="s">
        <v>2042</v>
      </c>
      <c r="G3" s="7" t="s">
        <v>2043</v>
      </c>
      <c r="H3" s="9" t="s">
        <v>2044</v>
      </c>
      <c r="I3" s="570" t="s">
        <v>2045</v>
      </c>
      <c r="J3" s="571" t="s">
        <v>2046</v>
      </c>
      <c r="K3" s="571" t="s">
        <v>596</v>
      </c>
      <c r="L3" s="572" t="s">
        <v>597</v>
      </c>
      <c r="M3" s="573" t="s">
        <v>1114</v>
      </c>
      <c r="N3" s="574" t="s">
        <v>598</v>
      </c>
      <c r="O3" s="571" t="s">
        <v>599</v>
      </c>
      <c r="P3" s="571" t="s">
        <v>600</v>
      </c>
      <c r="Q3" s="274" t="s">
        <v>601</v>
      </c>
      <c r="R3" s="1118" t="s">
        <v>602</v>
      </c>
      <c r="S3" s="1119"/>
    </row>
    <row r="4" spans="1:19" ht="54.75" thickBot="1">
      <c r="A4" s="11" t="s">
        <v>669</v>
      </c>
      <c r="B4" s="14" t="s">
        <v>339</v>
      </c>
      <c r="C4" s="12" t="s">
        <v>604</v>
      </c>
      <c r="D4" s="12" t="s">
        <v>340</v>
      </c>
      <c r="E4" s="12" t="s">
        <v>605</v>
      </c>
      <c r="F4" s="12" t="s">
        <v>606</v>
      </c>
      <c r="G4" s="12" t="s">
        <v>607</v>
      </c>
      <c r="H4" s="15" t="s">
        <v>608</v>
      </c>
      <c r="I4" s="14" t="s">
        <v>341</v>
      </c>
      <c r="J4" s="12" t="s">
        <v>342</v>
      </c>
      <c r="K4" s="740" t="s">
        <v>294</v>
      </c>
      <c r="L4" s="741" t="s">
        <v>1549</v>
      </c>
      <c r="M4" s="16" t="s">
        <v>609</v>
      </c>
      <c r="N4" s="376" t="s">
        <v>343</v>
      </c>
      <c r="O4" s="12" t="s">
        <v>1863</v>
      </c>
      <c r="P4" s="12" t="s">
        <v>895</v>
      </c>
      <c r="Q4" s="13" t="s">
        <v>896</v>
      </c>
      <c r="R4" s="376" t="s">
        <v>1866</v>
      </c>
      <c r="S4" s="575" t="s">
        <v>610</v>
      </c>
    </row>
    <row r="5" spans="1:19" ht="21.75" customHeight="1">
      <c r="A5" s="29" t="s">
        <v>2204</v>
      </c>
      <c r="B5" s="231" t="s">
        <v>2205</v>
      </c>
      <c r="C5" s="23">
        <v>1</v>
      </c>
      <c r="D5" s="23">
        <v>1</v>
      </c>
      <c r="E5" s="23">
        <v>0</v>
      </c>
      <c r="F5" s="23">
        <v>4</v>
      </c>
      <c r="G5" s="23">
        <v>1</v>
      </c>
      <c r="H5" s="24">
        <v>0</v>
      </c>
      <c r="I5" s="576">
        <v>0</v>
      </c>
      <c r="J5" s="577">
        <v>0</v>
      </c>
      <c r="K5" s="578">
        <v>0</v>
      </c>
      <c r="L5" s="578">
        <v>0</v>
      </c>
      <c r="M5" s="579" t="s">
        <v>2206</v>
      </c>
      <c r="N5" s="580">
        <v>0</v>
      </c>
      <c r="O5" s="577">
        <v>0</v>
      </c>
      <c r="P5" s="581">
        <v>0</v>
      </c>
      <c r="Q5" s="581">
        <v>0</v>
      </c>
      <c r="R5" s="233" t="s">
        <v>777</v>
      </c>
      <c r="S5" s="232" t="s">
        <v>778</v>
      </c>
    </row>
    <row r="6" spans="1:19" ht="21.75" customHeight="1">
      <c r="A6" s="29" t="s">
        <v>2204</v>
      </c>
      <c r="B6" s="231" t="s">
        <v>2207</v>
      </c>
      <c r="C6" s="29">
        <v>1</v>
      </c>
      <c r="D6" s="29">
        <v>0</v>
      </c>
      <c r="E6" s="29">
        <v>0</v>
      </c>
      <c r="F6" s="29">
        <v>13</v>
      </c>
      <c r="G6" s="29">
        <v>0</v>
      </c>
      <c r="H6" s="403">
        <v>13</v>
      </c>
      <c r="I6" s="582">
        <v>3</v>
      </c>
      <c r="J6" s="583">
        <v>3</v>
      </c>
      <c r="K6" s="578">
        <v>611193</v>
      </c>
      <c r="L6" s="578">
        <v>611193</v>
      </c>
      <c r="M6" s="584" t="s">
        <v>620</v>
      </c>
      <c r="N6" s="585">
        <v>244</v>
      </c>
      <c r="O6" s="583">
        <v>237</v>
      </c>
      <c r="P6" s="581">
        <v>319677.063</v>
      </c>
      <c r="Q6" s="581">
        <v>236236.083</v>
      </c>
      <c r="R6" s="233" t="s">
        <v>779</v>
      </c>
      <c r="S6" s="232" t="s">
        <v>780</v>
      </c>
    </row>
    <row r="7" spans="1:19" ht="21.75" customHeight="1">
      <c r="A7" s="29" t="s">
        <v>2204</v>
      </c>
      <c r="B7" s="231" t="s">
        <v>2208</v>
      </c>
      <c r="C7" s="29">
        <v>1</v>
      </c>
      <c r="D7" s="29">
        <v>1</v>
      </c>
      <c r="E7" s="29">
        <v>0</v>
      </c>
      <c r="F7" s="29">
        <v>5</v>
      </c>
      <c r="G7" s="29">
        <v>0</v>
      </c>
      <c r="H7" s="403">
        <v>5</v>
      </c>
      <c r="I7" s="586">
        <v>1</v>
      </c>
      <c r="J7" s="587">
        <v>1</v>
      </c>
      <c r="K7" s="578">
        <v>97902</v>
      </c>
      <c r="L7" s="578">
        <v>97902</v>
      </c>
      <c r="M7" s="500" t="s">
        <v>620</v>
      </c>
      <c r="N7" s="588">
        <v>2</v>
      </c>
      <c r="O7" s="587">
        <v>1</v>
      </c>
      <c r="P7" s="581">
        <v>2010.3</v>
      </c>
      <c r="Q7" s="581">
        <v>510.3</v>
      </c>
      <c r="R7" s="233" t="s">
        <v>779</v>
      </c>
      <c r="S7" s="232" t="s">
        <v>780</v>
      </c>
    </row>
    <row r="8" spans="1:19" ht="21.75" customHeight="1">
      <c r="A8" s="29" t="s">
        <v>2204</v>
      </c>
      <c r="B8" s="231" t="s">
        <v>2209</v>
      </c>
      <c r="C8" s="29">
        <v>1</v>
      </c>
      <c r="D8" s="29">
        <v>1</v>
      </c>
      <c r="E8" s="29">
        <v>0</v>
      </c>
      <c r="F8" s="29">
        <v>4</v>
      </c>
      <c r="G8" s="29">
        <v>1</v>
      </c>
      <c r="H8" s="403">
        <v>2</v>
      </c>
      <c r="I8" s="582">
        <v>4</v>
      </c>
      <c r="J8" s="583">
        <v>4</v>
      </c>
      <c r="K8" s="578">
        <v>68441</v>
      </c>
      <c r="L8" s="578">
        <v>68441</v>
      </c>
      <c r="M8" s="584" t="s">
        <v>620</v>
      </c>
      <c r="N8" s="585">
        <v>0</v>
      </c>
      <c r="O8" s="583">
        <v>0</v>
      </c>
      <c r="P8" s="581">
        <v>0</v>
      </c>
      <c r="Q8" s="581">
        <v>0</v>
      </c>
      <c r="R8" s="233" t="s">
        <v>779</v>
      </c>
      <c r="S8" s="232" t="s">
        <v>780</v>
      </c>
    </row>
    <row r="9" spans="1:19" ht="21.75" customHeight="1">
      <c r="A9" s="29" t="s">
        <v>2204</v>
      </c>
      <c r="B9" s="231" t="s">
        <v>2210</v>
      </c>
      <c r="C9" s="29">
        <v>0</v>
      </c>
      <c r="D9" s="29">
        <v>0</v>
      </c>
      <c r="E9" s="29">
        <v>0</v>
      </c>
      <c r="F9" s="29">
        <v>0</v>
      </c>
      <c r="G9" s="29">
        <v>0</v>
      </c>
      <c r="H9" s="403">
        <v>0</v>
      </c>
      <c r="I9" s="582">
        <v>0</v>
      </c>
      <c r="J9" s="583">
        <v>0</v>
      </c>
      <c r="K9" s="578">
        <v>0</v>
      </c>
      <c r="L9" s="578">
        <v>0</v>
      </c>
      <c r="M9" s="584" t="s">
        <v>2206</v>
      </c>
      <c r="N9" s="585">
        <v>0</v>
      </c>
      <c r="O9" s="583">
        <v>0</v>
      </c>
      <c r="P9" s="581">
        <v>0</v>
      </c>
      <c r="Q9" s="581">
        <v>0</v>
      </c>
      <c r="R9" s="233" t="s">
        <v>777</v>
      </c>
      <c r="S9" s="232" t="s">
        <v>778</v>
      </c>
    </row>
    <row r="10" spans="1:19" ht="21.75" customHeight="1">
      <c r="A10" s="29" t="s">
        <v>2204</v>
      </c>
      <c r="B10" s="231" t="s">
        <v>2211</v>
      </c>
      <c r="C10" s="29">
        <v>1</v>
      </c>
      <c r="D10" s="29">
        <v>0</v>
      </c>
      <c r="E10" s="29">
        <v>1</v>
      </c>
      <c r="F10" s="29">
        <v>4</v>
      </c>
      <c r="G10" s="29">
        <v>1</v>
      </c>
      <c r="H10" s="403">
        <v>1</v>
      </c>
      <c r="I10" s="582">
        <v>1</v>
      </c>
      <c r="J10" s="583">
        <v>1</v>
      </c>
      <c r="K10" s="578">
        <v>2292</v>
      </c>
      <c r="L10" s="578">
        <v>2292</v>
      </c>
      <c r="M10" s="584" t="s">
        <v>620</v>
      </c>
      <c r="N10" s="585">
        <v>0</v>
      </c>
      <c r="O10" s="583">
        <v>0</v>
      </c>
      <c r="P10" s="581">
        <v>0</v>
      </c>
      <c r="Q10" s="581">
        <v>0</v>
      </c>
      <c r="R10" s="233" t="s">
        <v>779</v>
      </c>
      <c r="S10" s="232" t="s">
        <v>780</v>
      </c>
    </row>
    <row r="11" spans="1:19" ht="21.75" customHeight="1">
      <c r="A11" s="29" t="s">
        <v>2204</v>
      </c>
      <c r="B11" s="231" t="s">
        <v>2212</v>
      </c>
      <c r="C11" s="29">
        <v>0</v>
      </c>
      <c r="D11" s="29">
        <v>0</v>
      </c>
      <c r="E11" s="29">
        <v>0</v>
      </c>
      <c r="F11" s="29">
        <v>0</v>
      </c>
      <c r="G11" s="29">
        <v>0</v>
      </c>
      <c r="H11" s="403">
        <v>0</v>
      </c>
      <c r="I11" s="582">
        <v>0</v>
      </c>
      <c r="J11" s="583">
        <v>0</v>
      </c>
      <c r="K11" s="578">
        <v>0</v>
      </c>
      <c r="L11" s="578">
        <v>0</v>
      </c>
      <c r="M11" s="584" t="s">
        <v>2206</v>
      </c>
      <c r="N11" s="585">
        <v>0</v>
      </c>
      <c r="O11" s="583">
        <v>0</v>
      </c>
      <c r="P11" s="581">
        <v>0</v>
      </c>
      <c r="Q11" s="581">
        <v>0</v>
      </c>
      <c r="R11" s="233" t="s">
        <v>777</v>
      </c>
      <c r="S11" s="232" t="s">
        <v>778</v>
      </c>
    </row>
    <row r="12" spans="1:19" ht="21.75" customHeight="1">
      <c r="A12" s="29" t="s">
        <v>2204</v>
      </c>
      <c r="B12" s="231" t="s">
        <v>2213</v>
      </c>
      <c r="C12" s="29">
        <v>3</v>
      </c>
      <c r="D12" s="29">
        <v>1</v>
      </c>
      <c r="E12" s="29">
        <v>1</v>
      </c>
      <c r="F12" s="29">
        <v>92</v>
      </c>
      <c r="G12" s="29">
        <v>0</v>
      </c>
      <c r="H12" s="403">
        <v>7</v>
      </c>
      <c r="I12" s="29">
        <v>9</v>
      </c>
      <c r="J12" s="29">
        <v>9</v>
      </c>
      <c r="K12" s="578">
        <v>192076.92</v>
      </c>
      <c r="L12" s="578">
        <v>192076.92</v>
      </c>
      <c r="M12" s="500" t="s">
        <v>620</v>
      </c>
      <c r="N12" s="233">
        <v>0</v>
      </c>
      <c r="O12" s="29">
        <v>0</v>
      </c>
      <c r="P12" s="581">
        <v>0</v>
      </c>
      <c r="Q12" s="581">
        <v>0</v>
      </c>
      <c r="R12" s="233" t="s">
        <v>779</v>
      </c>
      <c r="S12" s="232" t="s">
        <v>780</v>
      </c>
    </row>
    <row r="13" spans="1:19" ht="21.75" customHeight="1">
      <c r="A13" s="29" t="s">
        <v>2204</v>
      </c>
      <c r="B13" s="231" t="s">
        <v>2214</v>
      </c>
      <c r="C13" s="29">
        <v>1</v>
      </c>
      <c r="D13" s="29">
        <v>0</v>
      </c>
      <c r="E13" s="29">
        <v>1</v>
      </c>
      <c r="F13" s="29">
        <v>23</v>
      </c>
      <c r="G13" s="29">
        <v>0</v>
      </c>
      <c r="H13" s="403">
        <v>6</v>
      </c>
      <c r="I13" s="586">
        <v>1</v>
      </c>
      <c r="J13" s="587">
        <v>1</v>
      </c>
      <c r="K13" s="578">
        <v>6237</v>
      </c>
      <c r="L13" s="578">
        <v>6237</v>
      </c>
      <c r="M13" s="500" t="s">
        <v>620</v>
      </c>
      <c r="N13" s="588">
        <v>3</v>
      </c>
      <c r="O13" s="587">
        <v>2</v>
      </c>
      <c r="P13" s="581">
        <v>1384.26</v>
      </c>
      <c r="Q13" s="581">
        <v>392.76</v>
      </c>
      <c r="R13" s="233" t="s">
        <v>779</v>
      </c>
      <c r="S13" s="232" t="s">
        <v>780</v>
      </c>
    </row>
    <row r="14" spans="1:19" ht="21.75" customHeight="1">
      <c r="A14" s="29" t="s">
        <v>2204</v>
      </c>
      <c r="B14" s="231" t="s">
        <v>2215</v>
      </c>
      <c r="C14" s="29">
        <v>1</v>
      </c>
      <c r="D14" s="29">
        <v>0</v>
      </c>
      <c r="E14" s="29">
        <v>1</v>
      </c>
      <c r="F14" s="29">
        <v>11</v>
      </c>
      <c r="G14" s="29">
        <v>0</v>
      </c>
      <c r="H14" s="403">
        <v>1</v>
      </c>
      <c r="I14" s="582">
        <v>0</v>
      </c>
      <c r="J14" s="583">
        <v>0</v>
      </c>
      <c r="K14" s="578">
        <v>0</v>
      </c>
      <c r="L14" s="578">
        <v>0</v>
      </c>
      <c r="M14" s="584" t="s">
        <v>2206</v>
      </c>
      <c r="N14" s="585">
        <v>0</v>
      </c>
      <c r="O14" s="583">
        <v>0</v>
      </c>
      <c r="P14" s="581">
        <v>0</v>
      </c>
      <c r="Q14" s="581">
        <v>0</v>
      </c>
      <c r="R14" s="589" t="s">
        <v>270</v>
      </c>
      <c r="S14" s="590" t="s">
        <v>270</v>
      </c>
    </row>
    <row r="15" spans="1:19" ht="21.75" customHeight="1">
      <c r="A15" s="29" t="s">
        <v>2204</v>
      </c>
      <c r="B15" s="231" t="s">
        <v>865</v>
      </c>
      <c r="C15" s="29">
        <v>1</v>
      </c>
      <c r="D15" s="29">
        <v>0</v>
      </c>
      <c r="E15" s="29">
        <v>1</v>
      </c>
      <c r="F15" s="29">
        <v>2</v>
      </c>
      <c r="G15" s="29">
        <v>0</v>
      </c>
      <c r="H15" s="591" t="s">
        <v>781</v>
      </c>
      <c r="I15" s="592">
        <v>2</v>
      </c>
      <c r="J15" s="593">
        <v>2</v>
      </c>
      <c r="K15" s="578">
        <v>11519</v>
      </c>
      <c r="L15" s="578">
        <v>11519</v>
      </c>
      <c r="M15" s="584" t="s">
        <v>620</v>
      </c>
      <c r="N15" s="594">
        <v>0</v>
      </c>
      <c r="O15" s="593">
        <v>0</v>
      </c>
      <c r="P15" s="581">
        <v>0</v>
      </c>
      <c r="Q15" s="581">
        <v>0</v>
      </c>
      <c r="R15" s="595" t="s">
        <v>178</v>
      </c>
      <c r="S15" s="596" t="s">
        <v>178</v>
      </c>
    </row>
    <row r="16" spans="1:19" ht="21.75" customHeight="1">
      <c r="A16" s="29" t="s">
        <v>2204</v>
      </c>
      <c r="B16" s="231" t="s">
        <v>866</v>
      </c>
      <c r="C16" s="29">
        <v>4</v>
      </c>
      <c r="D16" s="29">
        <v>0</v>
      </c>
      <c r="E16" s="29">
        <v>4</v>
      </c>
      <c r="F16" s="29">
        <v>36</v>
      </c>
      <c r="G16" s="29">
        <v>0</v>
      </c>
      <c r="H16" s="403">
        <v>15</v>
      </c>
      <c r="I16" s="582">
        <v>3</v>
      </c>
      <c r="J16" s="583">
        <v>3</v>
      </c>
      <c r="K16" s="578">
        <v>16715</v>
      </c>
      <c r="L16" s="578">
        <v>16715</v>
      </c>
      <c r="M16" s="597" t="s">
        <v>620</v>
      </c>
      <c r="N16" s="585">
        <v>2</v>
      </c>
      <c r="O16" s="583">
        <v>1</v>
      </c>
      <c r="P16" s="581">
        <v>2035</v>
      </c>
      <c r="Q16" s="581">
        <v>735</v>
      </c>
      <c r="R16" s="595" t="s">
        <v>178</v>
      </c>
      <c r="S16" s="596" t="s">
        <v>178</v>
      </c>
    </row>
    <row r="17" spans="1:19" ht="21.75" customHeight="1">
      <c r="A17" s="29" t="s">
        <v>2204</v>
      </c>
      <c r="B17" s="231" t="s">
        <v>867</v>
      </c>
      <c r="C17" s="29">
        <v>1</v>
      </c>
      <c r="D17" s="29">
        <v>1</v>
      </c>
      <c r="E17" s="29">
        <v>0</v>
      </c>
      <c r="F17" s="29">
        <v>5</v>
      </c>
      <c r="G17" s="29">
        <v>0</v>
      </c>
      <c r="H17" s="403">
        <v>1</v>
      </c>
      <c r="I17" s="582">
        <v>1</v>
      </c>
      <c r="J17" s="583">
        <v>1</v>
      </c>
      <c r="K17" s="578">
        <v>71363</v>
      </c>
      <c r="L17" s="578">
        <v>71363</v>
      </c>
      <c r="M17" s="597" t="s">
        <v>620</v>
      </c>
      <c r="N17" s="585">
        <v>4</v>
      </c>
      <c r="O17" s="583">
        <v>4</v>
      </c>
      <c r="P17" s="581">
        <v>364.271</v>
      </c>
      <c r="Q17" s="581">
        <v>364.271</v>
      </c>
      <c r="R17" s="595" t="s">
        <v>178</v>
      </c>
      <c r="S17" s="596" t="s">
        <v>178</v>
      </c>
    </row>
    <row r="18" spans="1:19" ht="21.75" customHeight="1">
      <c r="A18" s="29" t="s">
        <v>2204</v>
      </c>
      <c r="B18" s="231" t="s">
        <v>868</v>
      </c>
      <c r="C18" s="29">
        <v>0</v>
      </c>
      <c r="D18" s="29">
        <v>0</v>
      </c>
      <c r="E18" s="29">
        <v>0</v>
      </c>
      <c r="F18" s="29">
        <v>0</v>
      </c>
      <c r="G18" s="29">
        <v>0</v>
      </c>
      <c r="H18" s="403">
        <v>0</v>
      </c>
      <c r="I18" s="582">
        <v>0</v>
      </c>
      <c r="J18" s="583">
        <v>0</v>
      </c>
      <c r="K18" s="578">
        <v>0</v>
      </c>
      <c r="L18" s="578">
        <v>0</v>
      </c>
      <c r="M18" s="584" t="s">
        <v>2206</v>
      </c>
      <c r="N18" s="585">
        <v>0</v>
      </c>
      <c r="O18" s="583">
        <v>0</v>
      </c>
      <c r="P18" s="581">
        <v>0</v>
      </c>
      <c r="Q18" s="581">
        <v>0</v>
      </c>
      <c r="R18" s="595" t="s">
        <v>1867</v>
      </c>
      <c r="S18" s="596" t="s">
        <v>1867</v>
      </c>
    </row>
    <row r="19" spans="1:19" ht="21.75" customHeight="1">
      <c r="A19" s="29" t="s">
        <v>2204</v>
      </c>
      <c r="B19" s="231" t="s">
        <v>869</v>
      </c>
      <c r="C19" s="29">
        <v>3</v>
      </c>
      <c r="D19" s="29">
        <v>1</v>
      </c>
      <c r="E19" s="29">
        <v>0</v>
      </c>
      <c r="F19" s="29">
        <v>54</v>
      </c>
      <c r="G19" s="29">
        <v>0</v>
      </c>
      <c r="H19" s="403">
        <v>0</v>
      </c>
      <c r="I19" s="582">
        <v>0</v>
      </c>
      <c r="J19" s="583">
        <v>0</v>
      </c>
      <c r="K19" s="578">
        <v>0</v>
      </c>
      <c r="L19" s="578">
        <v>0</v>
      </c>
      <c r="M19" s="584" t="s">
        <v>2206</v>
      </c>
      <c r="N19" s="585">
        <v>0</v>
      </c>
      <c r="O19" s="583">
        <v>0</v>
      </c>
      <c r="P19" s="581">
        <v>0</v>
      </c>
      <c r="Q19" s="581">
        <v>0</v>
      </c>
      <c r="R19" s="589" t="s">
        <v>270</v>
      </c>
      <c r="S19" s="590" t="s">
        <v>270</v>
      </c>
    </row>
    <row r="20" spans="1:19" ht="21.75" customHeight="1">
      <c r="A20" s="29" t="s">
        <v>2204</v>
      </c>
      <c r="B20" s="231" t="s">
        <v>870</v>
      </c>
      <c r="C20" s="29">
        <v>0</v>
      </c>
      <c r="D20" s="29">
        <v>0</v>
      </c>
      <c r="E20" s="29">
        <v>0</v>
      </c>
      <c r="F20" s="29">
        <v>6</v>
      </c>
      <c r="G20" s="29">
        <v>0</v>
      </c>
      <c r="H20" s="403">
        <v>0</v>
      </c>
      <c r="I20" s="582">
        <v>0</v>
      </c>
      <c r="J20" s="583">
        <v>0</v>
      </c>
      <c r="K20" s="578">
        <v>0</v>
      </c>
      <c r="L20" s="578">
        <v>0</v>
      </c>
      <c r="M20" s="584" t="s">
        <v>2206</v>
      </c>
      <c r="N20" s="585">
        <v>0</v>
      </c>
      <c r="O20" s="583">
        <v>0</v>
      </c>
      <c r="P20" s="581">
        <v>0</v>
      </c>
      <c r="Q20" s="581">
        <v>0</v>
      </c>
      <c r="R20" s="595" t="s">
        <v>1867</v>
      </c>
      <c r="S20" s="596" t="s">
        <v>1867</v>
      </c>
    </row>
    <row r="21" spans="1:19" ht="21.75" customHeight="1">
      <c r="A21" s="29" t="s">
        <v>2204</v>
      </c>
      <c r="B21" s="231" t="s">
        <v>871</v>
      </c>
      <c r="C21" s="29">
        <v>2</v>
      </c>
      <c r="D21" s="29">
        <v>1</v>
      </c>
      <c r="E21" s="29">
        <v>0</v>
      </c>
      <c r="F21" s="29">
        <v>24</v>
      </c>
      <c r="G21" s="29">
        <v>0</v>
      </c>
      <c r="H21" s="403">
        <v>6</v>
      </c>
      <c r="I21" s="582">
        <v>2</v>
      </c>
      <c r="J21" s="583">
        <v>2</v>
      </c>
      <c r="K21" s="578">
        <v>46874</v>
      </c>
      <c r="L21" s="578">
        <v>46874</v>
      </c>
      <c r="M21" s="584" t="s">
        <v>620</v>
      </c>
      <c r="N21" s="585">
        <v>2</v>
      </c>
      <c r="O21" s="583">
        <v>2</v>
      </c>
      <c r="P21" s="581">
        <v>2205</v>
      </c>
      <c r="Q21" s="581">
        <v>2205</v>
      </c>
      <c r="R21" s="595" t="s">
        <v>1392</v>
      </c>
      <c r="S21" s="596" t="s">
        <v>1392</v>
      </c>
    </row>
    <row r="22" spans="1:19" ht="21.75" customHeight="1">
      <c r="A22" s="29" t="s">
        <v>2204</v>
      </c>
      <c r="B22" s="231" t="s">
        <v>872</v>
      </c>
      <c r="C22" s="29">
        <v>3</v>
      </c>
      <c r="D22" s="29">
        <v>0</v>
      </c>
      <c r="E22" s="29">
        <v>3</v>
      </c>
      <c r="F22" s="29">
        <v>21</v>
      </c>
      <c r="G22" s="29">
        <v>0</v>
      </c>
      <c r="H22" s="403">
        <v>6</v>
      </c>
      <c r="I22" s="598">
        <v>1</v>
      </c>
      <c r="J22" s="599">
        <v>1</v>
      </c>
      <c r="K22" s="578">
        <v>72975</v>
      </c>
      <c r="L22" s="578">
        <v>72975</v>
      </c>
      <c r="M22" s="600" t="s">
        <v>620</v>
      </c>
      <c r="N22" s="601">
        <v>15</v>
      </c>
      <c r="O22" s="599">
        <v>12</v>
      </c>
      <c r="P22" s="581">
        <v>16034</v>
      </c>
      <c r="Q22" s="581">
        <v>5524</v>
      </c>
      <c r="R22" s="589" t="s">
        <v>270</v>
      </c>
      <c r="S22" s="590" t="s">
        <v>270</v>
      </c>
    </row>
    <row r="23" spans="1:19" ht="21.75" customHeight="1">
      <c r="A23" s="29" t="s">
        <v>2204</v>
      </c>
      <c r="B23" s="231" t="s">
        <v>626</v>
      </c>
      <c r="C23" s="29">
        <v>0</v>
      </c>
      <c r="D23" s="29">
        <v>0</v>
      </c>
      <c r="E23" s="29">
        <v>0</v>
      </c>
      <c r="F23" s="29">
        <v>3</v>
      </c>
      <c r="G23" s="29">
        <v>1</v>
      </c>
      <c r="H23" s="403">
        <v>1</v>
      </c>
      <c r="I23" s="602">
        <v>0</v>
      </c>
      <c r="J23" s="603">
        <v>0</v>
      </c>
      <c r="K23" s="578">
        <v>0</v>
      </c>
      <c r="L23" s="578">
        <v>0</v>
      </c>
      <c r="M23" s="604" t="s">
        <v>620</v>
      </c>
      <c r="N23" s="605">
        <v>0</v>
      </c>
      <c r="O23" s="603">
        <v>0</v>
      </c>
      <c r="P23" s="581">
        <v>0</v>
      </c>
      <c r="Q23" s="581">
        <v>0</v>
      </c>
      <c r="R23" s="595" t="s">
        <v>178</v>
      </c>
      <c r="S23" s="596" t="s">
        <v>178</v>
      </c>
    </row>
    <row r="24" spans="1:19" ht="21.75" customHeight="1">
      <c r="A24" s="29" t="s">
        <v>2204</v>
      </c>
      <c r="B24" s="231" t="s">
        <v>627</v>
      </c>
      <c r="C24" s="29">
        <v>0</v>
      </c>
      <c r="D24" s="29">
        <v>0</v>
      </c>
      <c r="E24" s="29">
        <v>0</v>
      </c>
      <c r="F24" s="29">
        <v>4</v>
      </c>
      <c r="G24" s="29">
        <v>0</v>
      </c>
      <c r="H24" s="403">
        <v>0</v>
      </c>
      <c r="I24" s="602">
        <v>0</v>
      </c>
      <c r="J24" s="603">
        <v>0</v>
      </c>
      <c r="K24" s="578">
        <v>0</v>
      </c>
      <c r="L24" s="578">
        <v>0</v>
      </c>
      <c r="M24" s="604" t="s">
        <v>620</v>
      </c>
      <c r="N24" s="605">
        <v>0</v>
      </c>
      <c r="O24" s="603">
        <v>0</v>
      </c>
      <c r="P24" s="581">
        <v>0</v>
      </c>
      <c r="Q24" s="581">
        <v>0</v>
      </c>
      <c r="R24" s="595" t="s">
        <v>178</v>
      </c>
      <c r="S24" s="596" t="s">
        <v>178</v>
      </c>
    </row>
    <row r="25" spans="1:19" ht="21.75" customHeight="1">
      <c r="A25" s="29" t="s">
        <v>2204</v>
      </c>
      <c r="B25" s="231" t="s">
        <v>628</v>
      </c>
      <c r="C25" s="29">
        <v>2</v>
      </c>
      <c r="D25" s="29">
        <v>1</v>
      </c>
      <c r="E25" s="29">
        <v>0</v>
      </c>
      <c r="F25" s="29">
        <v>23</v>
      </c>
      <c r="G25" s="29">
        <v>0</v>
      </c>
      <c r="H25" s="403">
        <v>0</v>
      </c>
      <c r="I25" s="602">
        <v>2</v>
      </c>
      <c r="J25" s="603">
        <v>2</v>
      </c>
      <c r="K25" s="578">
        <v>80129</v>
      </c>
      <c r="L25" s="578">
        <v>80129</v>
      </c>
      <c r="M25" s="604" t="s">
        <v>620</v>
      </c>
      <c r="N25" s="605">
        <v>0</v>
      </c>
      <c r="O25" s="603">
        <v>0</v>
      </c>
      <c r="P25" s="581">
        <v>0</v>
      </c>
      <c r="Q25" s="581">
        <v>0</v>
      </c>
      <c r="R25" s="595" t="s">
        <v>178</v>
      </c>
      <c r="S25" s="596" t="s">
        <v>178</v>
      </c>
    </row>
    <row r="26" spans="1:19" ht="21.75" customHeight="1">
      <c r="A26" s="29" t="s">
        <v>2204</v>
      </c>
      <c r="B26" s="231" t="s">
        <v>629</v>
      </c>
      <c r="C26" s="29">
        <v>2</v>
      </c>
      <c r="D26" s="29">
        <v>2</v>
      </c>
      <c r="E26" s="29">
        <v>0</v>
      </c>
      <c r="F26" s="29">
        <v>7</v>
      </c>
      <c r="G26" s="29">
        <v>2</v>
      </c>
      <c r="H26" s="403">
        <v>0</v>
      </c>
      <c r="I26" s="602">
        <v>0</v>
      </c>
      <c r="J26" s="603">
        <v>0</v>
      </c>
      <c r="K26" s="578">
        <v>0</v>
      </c>
      <c r="L26" s="578">
        <v>0</v>
      </c>
      <c r="M26" s="604" t="s">
        <v>620</v>
      </c>
      <c r="N26" s="605">
        <v>0</v>
      </c>
      <c r="O26" s="603">
        <v>0</v>
      </c>
      <c r="P26" s="581">
        <v>0</v>
      </c>
      <c r="Q26" s="581">
        <v>0</v>
      </c>
      <c r="R26" s="595" t="s">
        <v>178</v>
      </c>
      <c r="S26" s="596" t="s">
        <v>178</v>
      </c>
    </row>
    <row r="27" spans="1:19" ht="21.75" customHeight="1">
      <c r="A27" s="29" t="s">
        <v>2204</v>
      </c>
      <c r="B27" s="231" t="s">
        <v>630</v>
      </c>
      <c r="C27" s="29">
        <v>1</v>
      </c>
      <c r="D27" s="29">
        <v>1</v>
      </c>
      <c r="E27" s="29">
        <v>0</v>
      </c>
      <c r="F27" s="29">
        <v>7</v>
      </c>
      <c r="G27" s="29">
        <v>0</v>
      </c>
      <c r="H27" s="403">
        <v>1</v>
      </c>
      <c r="I27" s="602">
        <v>1</v>
      </c>
      <c r="J27" s="603">
        <v>1</v>
      </c>
      <c r="K27" s="578">
        <v>71834</v>
      </c>
      <c r="L27" s="578">
        <v>71834</v>
      </c>
      <c r="M27" s="604" t="s">
        <v>620</v>
      </c>
      <c r="N27" s="605">
        <v>0</v>
      </c>
      <c r="O27" s="603">
        <v>0</v>
      </c>
      <c r="P27" s="581">
        <v>0</v>
      </c>
      <c r="Q27" s="581">
        <v>0</v>
      </c>
      <c r="R27" s="595" t="s">
        <v>178</v>
      </c>
      <c r="S27" s="596" t="s">
        <v>178</v>
      </c>
    </row>
    <row r="28" spans="1:19" ht="21.75" customHeight="1">
      <c r="A28" s="29" t="s">
        <v>2204</v>
      </c>
      <c r="B28" s="231" t="s">
        <v>631</v>
      </c>
      <c r="C28" s="29">
        <v>1</v>
      </c>
      <c r="D28" s="29">
        <v>0</v>
      </c>
      <c r="E28" s="29">
        <v>0</v>
      </c>
      <c r="F28" s="29">
        <v>13</v>
      </c>
      <c r="G28" s="29">
        <v>0</v>
      </c>
      <c r="H28" s="403">
        <v>0</v>
      </c>
      <c r="I28" s="602">
        <v>1</v>
      </c>
      <c r="J28" s="603">
        <v>1</v>
      </c>
      <c r="K28" s="578">
        <v>26706</v>
      </c>
      <c r="L28" s="578">
        <v>26706</v>
      </c>
      <c r="M28" s="604" t="s">
        <v>620</v>
      </c>
      <c r="N28" s="605">
        <v>0</v>
      </c>
      <c r="O28" s="603">
        <v>0</v>
      </c>
      <c r="P28" s="581">
        <v>0</v>
      </c>
      <c r="Q28" s="581">
        <v>0</v>
      </c>
      <c r="R28" s="595" t="s">
        <v>178</v>
      </c>
      <c r="S28" s="596" t="s">
        <v>178</v>
      </c>
    </row>
    <row r="29" spans="1:19" ht="21.75" customHeight="1">
      <c r="A29" s="29" t="s">
        <v>2204</v>
      </c>
      <c r="B29" s="231" t="s">
        <v>632</v>
      </c>
      <c r="C29" s="29">
        <v>1</v>
      </c>
      <c r="D29" s="29">
        <v>0</v>
      </c>
      <c r="E29" s="29">
        <v>1</v>
      </c>
      <c r="F29" s="29">
        <v>3</v>
      </c>
      <c r="G29" s="29">
        <v>0</v>
      </c>
      <c r="H29" s="403">
        <v>0</v>
      </c>
      <c r="I29" s="602">
        <v>1</v>
      </c>
      <c r="J29" s="603">
        <v>1</v>
      </c>
      <c r="K29" s="578">
        <v>7769</v>
      </c>
      <c r="L29" s="578">
        <v>7769</v>
      </c>
      <c r="M29" s="604" t="s">
        <v>620</v>
      </c>
      <c r="N29" s="605">
        <v>0</v>
      </c>
      <c r="O29" s="603">
        <v>0</v>
      </c>
      <c r="P29" s="581">
        <v>0</v>
      </c>
      <c r="Q29" s="581">
        <v>0</v>
      </c>
      <c r="R29" s="595" t="s">
        <v>178</v>
      </c>
      <c r="S29" s="596" t="s">
        <v>178</v>
      </c>
    </row>
    <row r="30" spans="1:19" ht="21.75" customHeight="1">
      <c r="A30" s="29" t="s">
        <v>2204</v>
      </c>
      <c r="B30" s="231" t="s">
        <v>633</v>
      </c>
      <c r="C30" s="29">
        <v>2</v>
      </c>
      <c r="D30" s="29">
        <v>1</v>
      </c>
      <c r="E30" s="29">
        <v>1</v>
      </c>
      <c r="F30" s="29">
        <v>16</v>
      </c>
      <c r="G30" s="29">
        <v>0</v>
      </c>
      <c r="H30" s="403">
        <v>4</v>
      </c>
      <c r="I30" s="582">
        <v>2</v>
      </c>
      <c r="J30" s="583">
        <v>2</v>
      </c>
      <c r="K30" s="578">
        <v>45419</v>
      </c>
      <c r="L30" s="578">
        <v>45419</v>
      </c>
      <c r="M30" s="584" t="s">
        <v>620</v>
      </c>
      <c r="N30" s="585">
        <v>4</v>
      </c>
      <c r="O30" s="583">
        <v>4</v>
      </c>
      <c r="P30" s="581">
        <v>10548.534</v>
      </c>
      <c r="Q30" s="581">
        <v>10548.534</v>
      </c>
      <c r="R30" s="595" t="s">
        <v>178</v>
      </c>
      <c r="S30" s="596" t="s">
        <v>178</v>
      </c>
    </row>
    <row r="31" spans="1:19" ht="21.75" customHeight="1">
      <c r="A31" s="29" t="s">
        <v>2204</v>
      </c>
      <c r="B31" s="231" t="s">
        <v>634</v>
      </c>
      <c r="C31" s="29">
        <v>0</v>
      </c>
      <c r="D31" s="29">
        <v>0</v>
      </c>
      <c r="E31" s="29">
        <v>0</v>
      </c>
      <c r="F31" s="29">
        <v>0</v>
      </c>
      <c r="G31" s="29">
        <v>0</v>
      </c>
      <c r="H31" s="403">
        <v>0</v>
      </c>
      <c r="I31" s="582">
        <v>0</v>
      </c>
      <c r="J31" s="583">
        <v>0</v>
      </c>
      <c r="K31" s="578">
        <v>0</v>
      </c>
      <c r="L31" s="578">
        <v>0</v>
      </c>
      <c r="M31" s="584" t="s">
        <v>2206</v>
      </c>
      <c r="N31" s="585">
        <v>0</v>
      </c>
      <c r="O31" s="583">
        <v>0</v>
      </c>
      <c r="P31" s="581">
        <v>0</v>
      </c>
      <c r="Q31" s="581">
        <v>0</v>
      </c>
      <c r="R31" s="595" t="s">
        <v>1867</v>
      </c>
      <c r="S31" s="596" t="s">
        <v>1867</v>
      </c>
    </row>
    <row r="32" spans="1:19" ht="21.75" customHeight="1">
      <c r="A32" s="29" t="s">
        <v>2204</v>
      </c>
      <c r="B32" s="231" t="s">
        <v>635</v>
      </c>
      <c r="C32" s="29">
        <v>1</v>
      </c>
      <c r="D32" s="29">
        <v>0</v>
      </c>
      <c r="E32" s="29">
        <v>0</v>
      </c>
      <c r="F32" s="29">
        <v>3</v>
      </c>
      <c r="G32" s="29">
        <v>0</v>
      </c>
      <c r="H32" s="403">
        <v>0</v>
      </c>
      <c r="I32" s="582">
        <v>0</v>
      </c>
      <c r="J32" s="583">
        <v>0</v>
      </c>
      <c r="K32" s="578">
        <v>0</v>
      </c>
      <c r="L32" s="578">
        <v>0</v>
      </c>
      <c r="M32" s="584" t="s">
        <v>2206</v>
      </c>
      <c r="N32" s="585">
        <v>0</v>
      </c>
      <c r="O32" s="583">
        <v>0</v>
      </c>
      <c r="P32" s="581">
        <v>0</v>
      </c>
      <c r="Q32" s="581">
        <v>0</v>
      </c>
      <c r="R32" s="595" t="s">
        <v>1867</v>
      </c>
      <c r="S32" s="596" t="s">
        <v>1867</v>
      </c>
    </row>
    <row r="33" spans="1:19" ht="21.75" customHeight="1">
      <c r="A33" s="29" t="s">
        <v>2204</v>
      </c>
      <c r="B33" s="231" t="s">
        <v>636</v>
      </c>
      <c r="C33" s="29">
        <v>2</v>
      </c>
      <c r="D33" s="29">
        <v>1</v>
      </c>
      <c r="E33" s="29">
        <v>0</v>
      </c>
      <c r="F33" s="29">
        <v>9</v>
      </c>
      <c r="G33" s="29">
        <v>0</v>
      </c>
      <c r="H33" s="403">
        <v>3</v>
      </c>
      <c r="I33" s="598">
        <v>7</v>
      </c>
      <c r="J33" s="599">
        <v>7</v>
      </c>
      <c r="K33" s="578">
        <v>37184</v>
      </c>
      <c r="L33" s="578">
        <v>37184</v>
      </c>
      <c r="M33" s="600" t="s">
        <v>620</v>
      </c>
      <c r="N33" s="601">
        <v>0</v>
      </c>
      <c r="O33" s="599">
        <v>0</v>
      </c>
      <c r="P33" s="581">
        <v>0</v>
      </c>
      <c r="Q33" s="581">
        <v>0</v>
      </c>
      <c r="R33" s="595" t="s">
        <v>178</v>
      </c>
      <c r="S33" s="596" t="s">
        <v>178</v>
      </c>
    </row>
    <row r="34" spans="1:19" ht="21.75" customHeight="1">
      <c r="A34" s="29" t="s">
        <v>2204</v>
      </c>
      <c r="B34" s="419" t="s">
        <v>637</v>
      </c>
      <c r="C34" s="29">
        <v>4</v>
      </c>
      <c r="D34" s="29">
        <v>1</v>
      </c>
      <c r="E34" s="29">
        <v>3</v>
      </c>
      <c r="F34" s="29">
        <v>35</v>
      </c>
      <c r="G34" s="29">
        <v>0</v>
      </c>
      <c r="H34" s="403">
        <v>5</v>
      </c>
      <c r="I34" s="576">
        <v>19</v>
      </c>
      <c r="J34" s="577">
        <v>19</v>
      </c>
      <c r="K34" s="578">
        <v>83321</v>
      </c>
      <c r="L34" s="578">
        <v>83321</v>
      </c>
      <c r="M34" s="606" t="s">
        <v>620</v>
      </c>
      <c r="N34" s="580">
        <v>1</v>
      </c>
      <c r="O34" s="577">
        <v>1</v>
      </c>
      <c r="P34" s="581">
        <v>1050</v>
      </c>
      <c r="Q34" s="581">
        <v>1050</v>
      </c>
      <c r="R34" s="607" t="s">
        <v>178</v>
      </c>
      <c r="S34" s="596" t="s">
        <v>178</v>
      </c>
    </row>
    <row r="35" spans="1:19" ht="21.75" customHeight="1">
      <c r="A35" s="29" t="s">
        <v>2204</v>
      </c>
      <c r="B35" s="231" t="s">
        <v>770</v>
      </c>
      <c r="C35" s="29">
        <v>3</v>
      </c>
      <c r="D35" s="29">
        <v>0</v>
      </c>
      <c r="E35" s="29">
        <v>3</v>
      </c>
      <c r="F35" s="29">
        <v>24</v>
      </c>
      <c r="G35" s="29">
        <v>0</v>
      </c>
      <c r="H35" s="403">
        <v>11</v>
      </c>
      <c r="I35" s="582">
        <v>78</v>
      </c>
      <c r="J35" s="583">
        <v>78</v>
      </c>
      <c r="K35" s="578">
        <v>377513</v>
      </c>
      <c r="L35" s="578">
        <v>377513</v>
      </c>
      <c r="M35" s="584" t="s">
        <v>2206</v>
      </c>
      <c r="N35" s="585">
        <v>0</v>
      </c>
      <c r="O35" s="583">
        <v>0</v>
      </c>
      <c r="P35" s="581">
        <v>0</v>
      </c>
      <c r="Q35" s="581">
        <v>0</v>
      </c>
      <c r="R35" s="595" t="s">
        <v>1867</v>
      </c>
      <c r="S35" s="596" t="s">
        <v>1867</v>
      </c>
    </row>
    <row r="36" spans="1:19" ht="21.75" customHeight="1">
      <c r="A36" s="29" t="s">
        <v>2204</v>
      </c>
      <c r="B36" s="231" t="s">
        <v>771</v>
      </c>
      <c r="C36" s="608" t="s">
        <v>782</v>
      </c>
      <c r="D36" s="608" t="s">
        <v>781</v>
      </c>
      <c r="E36" s="608" t="s">
        <v>783</v>
      </c>
      <c r="F36" s="608" t="s">
        <v>784</v>
      </c>
      <c r="G36" s="147">
        <v>0</v>
      </c>
      <c r="H36" s="591" t="s">
        <v>785</v>
      </c>
      <c r="I36" s="582">
        <v>1</v>
      </c>
      <c r="J36" s="583">
        <v>1</v>
      </c>
      <c r="K36" s="578">
        <v>25000</v>
      </c>
      <c r="L36" s="578">
        <v>25000</v>
      </c>
      <c r="M36" s="584" t="s">
        <v>620</v>
      </c>
      <c r="N36" s="585">
        <v>2</v>
      </c>
      <c r="O36" s="583">
        <v>1</v>
      </c>
      <c r="P36" s="581">
        <v>24313.074</v>
      </c>
      <c r="Q36" s="581">
        <v>49.074</v>
      </c>
      <c r="R36" s="595" t="s">
        <v>178</v>
      </c>
      <c r="S36" s="596" t="s">
        <v>178</v>
      </c>
    </row>
    <row r="37" spans="1:19" ht="21.75" customHeight="1">
      <c r="A37" s="29" t="s">
        <v>2204</v>
      </c>
      <c r="B37" s="231" t="s">
        <v>772</v>
      </c>
      <c r="C37" s="608" t="s">
        <v>782</v>
      </c>
      <c r="D37" s="608" t="s">
        <v>781</v>
      </c>
      <c r="E37" s="608" t="s">
        <v>783</v>
      </c>
      <c r="F37" s="608" t="s">
        <v>784</v>
      </c>
      <c r="G37" s="147">
        <v>0</v>
      </c>
      <c r="H37" s="410">
        <v>4</v>
      </c>
      <c r="I37" s="582">
        <v>1</v>
      </c>
      <c r="J37" s="583">
        <v>1</v>
      </c>
      <c r="K37" s="578">
        <v>69999.3</v>
      </c>
      <c r="L37" s="578">
        <v>69999.3</v>
      </c>
      <c r="M37" s="500" t="s">
        <v>620</v>
      </c>
      <c r="N37" s="585">
        <v>2</v>
      </c>
      <c r="O37" s="583">
        <v>0</v>
      </c>
      <c r="P37" s="581">
        <v>1512</v>
      </c>
      <c r="Q37" s="581">
        <v>0</v>
      </c>
      <c r="R37" s="609" t="s">
        <v>270</v>
      </c>
      <c r="S37" s="610" t="s">
        <v>270</v>
      </c>
    </row>
    <row r="38" spans="1:19" ht="21.75" customHeight="1">
      <c r="A38" s="29" t="s">
        <v>2204</v>
      </c>
      <c r="B38" s="231" t="s">
        <v>773</v>
      </c>
      <c r="C38" s="29">
        <v>1</v>
      </c>
      <c r="D38" s="29">
        <v>1</v>
      </c>
      <c r="E38" s="29">
        <v>0</v>
      </c>
      <c r="F38" s="29">
        <v>20</v>
      </c>
      <c r="G38" s="29">
        <v>0</v>
      </c>
      <c r="H38" s="403">
        <v>0</v>
      </c>
      <c r="I38" s="29">
        <v>3</v>
      </c>
      <c r="J38" s="29">
        <v>3</v>
      </c>
      <c r="K38" s="578">
        <v>70395</v>
      </c>
      <c r="L38" s="578">
        <v>70395</v>
      </c>
      <c r="M38" s="500" t="s">
        <v>619</v>
      </c>
      <c r="N38" s="611">
        <v>9</v>
      </c>
      <c r="O38" s="236">
        <v>9</v>
      </c>
      <c r="P38" s="581">
        <v>8429.096</v>
      </c>
      <c r="Q38" s="581">
        <v>8429.096</v>
      </c>
      <c r="R38" s="612" t="s">
        <v>270</v>
      </c>
      <c r="S38" s="613" t="s">
        <v>270</v>
      </c>
    </row>
    <row r="39" spans="1:19" ht="21.75" customHeight="1" thickBot="1">
      <c r="A39" s="29" t="s">
        <v>2204</v>
      </c>
      <c r="B39" s="28" t="s">
        <v>774</v>
      </c>
      <c r="C39" s="234">
        <v>1</v>
      </c>
      <c r="D39" s="234">
        <v>0</v>
      </c>
      <c r="E39" s="234">
        <v>0</v>
      </c>
      <c r="F39" s="234">
        <v>2</v>
      </c>
      <c r="G39" s="234">
        <v>0</v>
      </c>
      <c r="H39" s="614">
        <v>0</v>
      </c>
      <c r="I39" s="615">
        <v>1</v>
      </c>
      <c r="J39" s="616">
        <v>1</v>
      </c>
      <c r="K39" s="578">
        <v>2182</v>
      </c>
      <c r="L39" s="578">
        <v>2182</v>
      </c>
      <c r="M39" s="617" t="s">
        <v>2206</v>
      </c>
      <c r="N39" s="618">
        <v>0</v>
      </c>
      <c r="O39" s="616">
        <v>0</v>
      </c>
      <c r="P39" s="581">
        <v>0</v>
      </c>
      <c r="Q39" s="581">
        <v>0</v>
      </c>
      <c r="R39" s="619" t="s">
        <v>1867</v>
      </c>
      <c r="S39" s="620" t="s">
        <v>1867</v>
      </c>
    </row>
    <row r="40" spans="2:19" ht="13.5">
      <c r="B40" s="146"/>
      <c r="C40" s="1306" t="s">
        <v>775</v>
      </c>
      <c r="D40" s="1307"/>
      <c r="E40" s="1307"/>
      <c r="F40" s="1307"/>
      <c r="G40" s="1307"/>
      <c r="H40" s="1307"/>
      <c r="I40" s="1307"/>
      <c r="J40" s="1307"/>
      <c r="K40" s="1307"/>
      <c r="L40" s="1307"/>
      <c r="M40" s="621"/>
      <c r="N40" s="1308" t="s">
        <v>776</v>
      </c>
      <c r="O40" s="1309"/>
      <c r="P40" s="1309"/>
      <c r="Q40" s="1309"/>
      <c r="R40" s="621"/>
      <c r="S40" s="146"/>
    </row>
  </sheetData>
  <mergeCells count="5">
    <mergeCell ref="R3:S3"/>
    <mergeCell ref="I2:Q2"/>
    <mergeCell ref="B2:H2"/>
    <mergeCell ref="C40:L40"/>
    <mergeCell ref="N40:Q40"/>
  </mergeCells>
  <printOptions/>
  <pageMargins left="0.63" right="0.34" top="0.43" bottom="0.28" header="0.34" footer="0.24"/>
  <pageSetup fitToWidth="2" horizontalDpi="600" verticalDpi="600" orientation="landscape" paperSize="9" scale="65" r:id="rId1"/>
</worksheet>
</file>

<file path=xl/worksheets/sheet47.xml><?xml version="1.0" encoding="utf-8"?>
<worksheet xmlns="http://schemas.openxmlformats.org/spreadsheetml/2006/main" xmlns:r="http://schemas.openxmlformats.org/officeDocument/2006/relationships">
  <dimension ref="A1:T44"/>
  <sheetViews>
    <sheetView view="pageBreakPreview" zoomScale="75" zoomScaleSheetLayoutView="75" workbookViewId="0" topLeftCell="A1">
      <selection activeCell="K4" sqref="K4:L4"/>
    </sheetView>
  </sheetViews>
  <sheetFormatPr defaultColWidth="9.00390625" defaultRowHeight="13.5"/>
  <cols>
    <col min="1" max="1" width="5.25390625" style="127" bestFit="1" customWidth="1"/>
    <col min="2" max="2" width="34.25390625" style="127" customWidth="1"/>
    <col min="3" max="3" width="9.125" style="127" bestFit="1" customWidth="1"/>
    <col min="4" max="4" width="8.00390625" style="127" bestFit="1" customWidth="1"/>
    <col min="5" max="5" width="8.375" style="127" bestFit="1" customWidth="1"/>
    <col min="6" max="6" width="9.25390625" style="127" bestFit="1" customWidth="1"/>
    <col min="7" max="7" width="8.125" style="127" bestFit="1" customWidth="1"/>
    <col min="8" max="8" width="8.50390625" style="127" bestFit="1" customWidth="1"/>
    <col min="9" max="10" width="9.25390625" style="127" bestFit="1" customWidth="1"/>
    <col min="11" max="11" width="13.25390625" style="127" customWidth="1"/>
    <col min="12" max="12" width="13.50390625" style="127" customWidth="1"/>
    <col min="13" max="13" width="8.75390625" style="127" bestFit="1" customWidth="1"/>
    <col min="14" max="15" width="9.25390625" style="127" bestFit="1" customWidth="1"/>
    <col min="16" max="16" width="14.00390625" style="127" bestFit="1" customWidth="1"/>
    <col min="17" max="17" width="12.25390625" style="127" bestFit="1" customWidth="1"/>
    <col min="18" max="18" width="5.625" style="127" customWidth="1"/>
    <col min="19" max="19" width="8.00390625" style="127" customWidth="1"/>
    <col min="20" max="20" width="18.75390625" style="127" customWidth="1"/>
    <col min="21" max="16384" width="9.00390625" style="127" customWidth="1"/>
  </cols>
  <sheetData>
    <row r="1" spans="2:19" ht="14.25" thickBot="1">
      <c r="B1" s="127">
        <f>COUNTA(B$5:B$44)</f>
        <v>40</v>
      </c>
      <c r="C1" s="772">
        <f>SUM(C5:C44)</f>
        <v>42</v>
      </c>
      <c r="D1" s="127">
        <f>SUM(D$5:D$44)</f>
        <v>22</v>
      </c>
      <c r="E1" s="772">
        <f>SUM(E5:E44)</f>
        <v>10</v>
      </c>
      <c r="F1" s="127">
        <f>SUM(F$5:F$44)</f>
        <v>730</v>
      </c>
      <c r="G1" s="772">
        <f>SUM(G5:G44)</f>
        <v>43</v>
      </c>
      <c r="H1" s="127">
        <f>SUM(H$5:H$44)</f>
        <v>78</v>
      </c>
      <c r="I1" s="772">
        <f>SUM(I5:I44)</f>
        <v>197</v>
      </c>
      <c r="J1" s="127">
        <f>SUM(J$5:J$44)</f>
        <v>196</v>
      </c>
      <c r="K1" s="772">
        <f>SUM(K5:K44)</f>
        <v>3282734.5670000003</v>
      </c>
      <c r="L1" s="127">
        <f>SUM(L$5:L$44)</f>
        <v>3282154.5670000003</v>
      </c>
      <c r="M1" s="772" t="s">
        <v>620</v>
      </c>
      <c r="N1" s="127">
        <f>SUM(N$5:N$44)</f>
        <v>277</v>
      </c>
      <c r="O1" s="772">
        <f>SUM(O5:O44)</f>
        <v>188</v>
      </c>
      <c r="P1" s="1030">
        <f>SUM(P$5:P$44)</f>
        <v>588875.1699999999</v>
      </c>
      <c r="Q1" s="772">
        <f>SUM(Q5:Q44)</f>
        <v>260227.12</v>
      </c>
      <c r="R1" s="127" t="e">
        <f>#REF!</f>
        <v>#REF!</v>
      </c>
      <c r="S1" s="127" t="e">
        <f>#REF!</f>
        <v>#REF!</v>
      </c>
    </row>
    <row r="2" spans="2:20" ht="14.25" customHeight="1">
      <c r="B2" s="1201" t="s">
        <v>471</v>
      </c>
      <c r="C2" s="1202"/>
      <c r="D2" s="1202"/>
      <c r="E2" s="1202"/>
      <c r="F2" s="1202"/>
      <c r="G2" s="1202"/>
      <c r="H2" s="1203"/>
      <c r="I2" s="1201" t="s">
        <v>1868</v>
      </c>
      <c r="J2" s="1202"/>
      <c r="K2" s="1202"/>
      <c r="L2" s="1202"/>
      <c r="M2" s="1202"/>
      <c r="N2" s="1202"/>
      <c r="O2" s="1202"/>
      <c r="P2" s="1202"/>
      <c r="Q2" s="1202"/>
      <c r="R2" s="1031"/>
      <c r="S2" s="914"/>
      <c r="T2" s="1312" t="s">
        <v>660</v>
      </c>
    </row>
    <row r="3" spans="1:20" ht="14.25" customHeight="1" hidden="1" thickBot="1">
      <c r="A3" s="915"/>
      <c r="B3" s="903" t="s">
        <v>2038</v>
      </c>
      <c r="C3" s="916" t="s">
        <v>2039</v>
      </c>
      <c r="D3" s="916" t="s">
        <v>2040</v>
      </c>
      <c r="E3" s="916" t="s">
        <v>2041</v>
      </c>
      <c r="F3" s="916" t="s">
        <v>2042</v>
      </c>
      <c r="G3" s="916" t="s">
        <v>2043</v>
      </c>
      <c r="H3" s="917" t="s">
        <v>2044</v>
      </c>
      <c r="I3" s="903" t="s">
        <v>2045</v>
      </c>
      <c r="J3" s="916" t="s">
        <v>2046</v>
      </c>
      <c r="K3" s="916" t="s">
        <v>596</v>
      </c>
      <c r="L3" s="918" t="s">
        <v>597</v>
      </c>
      <c r="M3" s="773" t="s">
        <v>1114</v>
      </c>
      <c r="N3" s="903" t="s">
        <v>598</v>
      </c>
      <c r="O3" s="916" t="s">
        <v>599</v>
      </c>
      <c r="P3" s="916" t="s">
        <v>600</v>
      </c>
      <c r="Q3" s="918" t="s">
        <v>601</v>
      </c>
      <c r="R3" s="1199" t="s">
        <v>602</v>
      </c>
      <c r="S3" s="1200"/>
      <c r="T3" s="1313"/>
    </row>
    <row r="4" spans="1:20" ht="54">
      <c r="A4" s="11" t="s">
        <v>669</v>
      </c>
      <c r="B4" s="921" t="s">
        <v>395</v>
      </c>
      <c r="C4" s="922" t="s">
        <v>604</v>
      </c>
      <c r="D4" s="922" t="s">
        <v>396</v>
      </c>
      <c r="E4" s="922" t="s">
        <v>605</v>
      </c>
      <c r="F4" s="922" t="s">
        <v>606</v>
      </c>
      <c r="G4" s="922" t="s">
        <v>607</v>
      </c>
      <c r="H4" s="925" t="s">
        <v>608</v>
      </c>
      <c r="I4" s="921" t="s">
        <v>397</v>
      </c>
      <c r="J4" s="922" t="s">
        <v>398</v>
      </c>
      <c r="K4" s="740" t="s">
        <v>294</v>
      </c>
      <c r="L4" s="741" t="s">
        <v>1549</v>
      </c>
      <c r="M4" s="924" t="s">
        <v>609</v>
      </c>
      <c r="N4" s="921" t="s">
        <v>399</v>
      </c>
      <c r="O4" s="922" t="s">
        <v>400</v>
      </c>
      <c r="P4" s="922" t="s">
        <v>895</v>
      </c>
      <c r="Q4" s="923" t="s">
        <v>896</v>
      </c>
      <c r="R4" s="1032" t="s">
        <v>403</v>
      </c>
      <c r="S4" s="927" t="s">
        <v>610</v>
      </c>
      <c r="T4" s="1313"/>
    </row>
    <row r="5" spans="1:20" ht="34.5" customHeight="1">
      <c r="A5" s="178" t="s">
        <v>786</v>
      </c>
      <c r="B5" s="441" t="s">
        <v>787</v>
      </c>
      <c r="C5" s="441">
        <v>3</v>
      </c>
      <c r="D5" s="441">
        <v>1</v>
      </c>
      <c r="E5" s="441">
        <v>2</v>
      </c>
      <c r="F5" s="441">
        <v>11</v>
      </c>
      <c r="G5" s="441">
        <v>1</v>
      </c>
      <c r="H5" s="441">
        <v>2</v>
      </c>
      <c r="I5" s="441">
        <v>1</v>
      </c>
      <c r="J5" s="441">
        <v>1</v>
      </c>
      <c r="K5" s="1033">
        <v>3870.3</v>
      </c>
      <c r="L5" s="1033">
        <v>3870.3</v>
      </c>
      <c r="M5" s="245" t="s">
        <v>620</v>
      </c>
      <c r="N5" s="1033">
        <v>1</v>
      </c>
      <c r="O5" s="1033">
        <v>1</v>
      </c>
      <c r="P5" s="1033">
        <v>1995</v>
      </c>
      <c r="Q5" s="1033">
        <v>1995</v>
      </c>
      <c r="R5" s="1034" t="s">
        <v>2257</v>
      </c>
      <c r="S5" s="1035"/>
      <c r="T5" s="1310" t="s">
        <v>788</v>
      </c>
    </row>
    <row r="6" spans="1:20" ht="34.5" customHeight="1">
      <c r="A6" s="178" t="s">
        <v>786</v>
      </c>
      <c r="B6" s="153" t="s">
        <v>789</v>
      </c>
      <c r="C6" s="153">
        <v>2</v>
      </c>
      <c r="D6" s="153">
        <v>1</v>
      </c>
      <c r="E6" s="153">
        <v>1</v>
      </c>
      <c r="F6" s="153">
        <v>13</v>
      </c>
      <c r="G6" s="153">
        <v>1</v>
      </c>
      <c r="H6" s="153">
        <v>5</v>
      </c>
      <c r="I6" s="153">
        <v>11</v>
      </c>
      <c r="J6" s="153">
        <v>11</v>
      </c>
      <c r="K6" s="1033">
        <v>1029.984</v>
      </c>
      <c r="L6" s="1033">
        <v>1029.984</v>
      </c>
      <c r="M6" s="178" t="s">
        <v>620</v>
      </c>
      <c r="N6" s="624">
        <v>0</v>
      </c>
      <c r="O6" s="624">
        <v>0</v>
      </c>
      <c r="P6" s="1033">
        <v>0</v>
      </c>
      <c r="Q6" s="1033">
        <v>0</v>
      </c>
      <c r="R6" s="1036" t="s">
        <v>2257</v>
      </c>
      <c r="S6" s="1037"/>
      <c r="T6" s="1310"/>
    </row>
    <row r="7" spans="1:20" ht="34.5" customHeight="1">
      <c r="A7" s="178" t="s">
        <v>786</v>
      </c>
      <c r="B7" s="153" t="s">
        <v>790</v>
      </c>
      <c r="C7" s="153">
        <v>3</v>
      </c>
      <c r="D7" s="153">
        <v>1</v>
      </c>
      <c r="E7" s="153">
        <v>2</v>
      </c>
      <c r="F7" s="153">
        <v>35</v>
      </c>
      <c r="G7" s="153">
        <v>2</v>
      </c>
      <c r="H7" s="153">
        <v>7</v>
      </c>
      <c r="I7" s="153">
        <v>45</v>
      </c>
      <c r="J7" s="153">
        <v>45</v>
      </c>
      <c r="K7" s="1033">
        <v>441343.943</v>
      </c>
      <c r="L7" s="1033">
        <v>441343.943</v>
      </c>
      <c r="M7" s="178" t="s">
        <v>620</v>
      </c>
      <c r="N7" s="624">
        <v>0</v>
      </c>
      <c r="O7" s="624">
        <v>0</v>
      </c>
      <c r="P7" s="1033">
        <v>0</v>
      </c>
      <c r="Q7" s="1033">
        <v>0</v>
      </c>
      <c r="R7" s="1036" t="s">
        <v>2257</v>
      </c>
      <c r="S7" s="1037"/>
      <c r="T7" s="1311"/>
    </row>
    <row r="8" spans="1:20" ht="34.5" customHeight="1">
      <c r="A8" s="178" t="s">
        <v>786</v>
      </c>
      <c r="B8" s="153" t="s">
        <v>791</v>
      </c>
      <c r="C8" s="153">
        <v>2</v>
      </c>
      <c r="D8" s="153">
        <v>0</v>
      </c>
      <c r="E8" s="153">
        <v>2</v>
      </c>
      <c r="F8" s="153">
        <v>19</v>
      </c>
      <c r="G8" s="153">
        <v>0</v>
      </c>
      <c r="H8" s="153">
        <v>0</v>
      </c>
      <c r="I8" s="153">
        <v>3</v>
      </c>
      <c r="J8" s="153">
        <v>3</v>
      </c>
      <c r="K8" s="1033">
        <v>20653.5</v>
      </c>
      <c r="L8" s="1033">
        <v>20653.5</v>
      </c>
      <c r="M8" s="178" t="s">
        <v>620</v>
      </c>
      <c r="N8" s="624">
        <v>5</v>
      </c>
      <c r="O8" s="624">
        <v>4</v>
      </c>
      <c r="P8" s="1033">
        <v>14813</v>
      </c>
      <c r="Q8" s="1033">
        <v>11663.4</v>
      </c>
      <c r="R8" s="1036" t="s">
        <v>2257</v>
      </c>
      <c r="S8" s="1037"/>
      <c r="T8" s="1038"/>
    </row>
    <row r="9" spans="1:20" ht="34.5" customHeight="1">
      <c r="A9" s="178" t="s">
        <v>786</v>
      </c>
      <c r="B9" s="153" t="s">
        <v>792</v>
      </c>
      <c r="C9" s="153">
        <v>4</v>
      </c>
      <c r="D9" s="153">
        <v>4</v>
      </c>
      <c r="E9" s="153">
        <v>0</v>
      </c>
      <c r="F9" s="153">
        <v>91</v>
      </c>
      <c r="G9" s="153">
        <v>7</v>
      </c>
      <c r="H9" s="153">
        <v>10</v>
      </c>
      <c r="I9" s="153">
        <v>15</v>
      </c>
      <c r="J9" s="153">
        <v>15</v>
      </c>
      <c r="K9" s="1033">
        <v>1266555</v>
      </c>
      <c r="L9" s="1033">
        <v>1266555</v>
      </c>
      <c r="M9" s="178" t="s">
        <v>620</v>
      </c>
      <c r="N9" s="624">
        <v>67</v>
      </c>
      <c r="O9" s="624">
        <v>19</v>
      </c>
      <c r="P9" s="1033">
        <v>92696</v>
      </c>
      <c r="Q9" s="1033">
        <v>10853</v>
      </c>
      <c r="R9" s="543" t="s">
        <v>2102</v>
      </c>
      <c r="S9" s="1039"/>
      <c r="T9" s="1038" t="s">
        <v>793</v>
      </c>
    </row>
    <row r="10" spans="1:20" ht="34.5" customHeight="1">
      <c r="A10" s="178" t="s">
        <v>786</v>
      </c>
      <c r="B10" s="153" t="s">
        <v>794</v>
      </c>
      <c r="C10" s="153">
        <v>1</v>
      </c>
      <c r="D10" s="153">
        <v>0</v>
      </c>
      <c r="E10" s="153">
        <v>1</v>
      </c>
      <c r="F10" s="153">
        <v>5</v>
      </c>
      <c r="G10" s="153">
        <v>3</v>
      </c>
      <c r="H10" s="153">
        <v>1</v>
      </c>
      <c r="I10" s="153">
        <v>3</v>
      </c>
      <c r="J10" s="153">
        <v>3</v>
      </c>
      <c r="K10" s="1033">
        <v>24969</v>
      </c>
      <c r="L10" s="1033">
        <v>24969</v>
      </c>
      <c r="M10" s="178" t="s">
        <v>620</v>
      </c>
      <c r="N10" s="624">
        <v>12</v>
      </c>
      <c r="O10" s="624">
        <v>12</v>
      </c>
      <c r="P10" s="1033">
        <v>4757.19</v>
      </c>
      <c r="Q10" s="1033">
        <v>4757.19</v>
      </c>
      <c r="R10" s="1036" t="s">
        <v>2102</v>
      </c>
      <c r="S10" s="1037"/>
      <c r="T10" s="1038"/>
    </row>
    <row r="11" spans="1:20" ht="34.5" customHeight="1">
      <c r="A11" s="178" t="s">
        <v>786</v>
      </c>
      <c r="B11" s="153" t="s">
        <v>795</v>
      </c>
      <c r="C11" s="153">
        <v>1</v>
      </c>
      <c r="D11" s="153">
        <v>1</v>
      </c>
      <c r="E11" s="153">
        <v>0</v>
      </c>
      <c r="F11" s="153">
        <v>40</v>
      </c>
      <c r="G11" s="153">
        <v>6</v>
      </c>
      <c r="H11" s="153">
        <v>18</v>
      </c>
      <c r="I11" s="153">
        <v>4</v>
      </c>
      <c r="J11" s="153">
        <v>4</v>
      </c>
      <c r="K11" s="1033">
        <v>563259.49</v>
      </c>
      <c r="L11" s="1033">
        <v>563259.49</v>
      </c>
      <c r="M11" s="178" t="s">
        <v>620</v>
      </c>
      <c r="N11" s="624">
        <v>79</v>
      </c>
      <c r="O11" s="624">
        <v>61</v>
      </c>
      <c r="P11" s="1033">
        <v>247468.127</v>
      </c>
      <c r="Q11" s="1033">
        <v>85402.517</v>
      </c>
      <c r="R11" s="1036" t="s">
        <v>2102</v>
      </c>
      <c r="S11" s="1037"/>
      <c r="T11" s="1038"/>
    </row>
    <row r="12" spans="1:20" ht="34.5" customHeight="1">
      <c r="A12" s="178" t="s">
        <v>786</v>
      </c>
      <c r="B12" s="153" t="s">
        <v>796</v>
      </c>
      <c r="C12" s="153">
        <v>1</v>
      </c>
      <c r="D12" s="153">
        <v>1</v>
      </c>
      <c r="E12" s="153">
        <v>0</v>
      </c>
      <c r="F12" s="153">
        <v>27</v>
      </c>
      <c r="G12" s="153">
        <v>4</v>
      </c>
      <c r="H12" s="153">
        <v>13</v>
      </c>
      <c r="I12" s="153">
        <v>0</v>
      </c>
      <c r="J12" s="153">
        <v>0</v>
      </c>
      <c r="K12" s="1033">
        <v>0</v>
      </c>
      <c r="L12" s="1033">
        <v>0</v>
      </c>
      <c r="M12" s="178" t="s">
        <v>2257</v>
      </c>
      <c r="N12" s="624" t="s">
        <v>2257</v>
      </c>
      <c r="O12" s="624" t="s">
        <v>2257</v>
      </c>
      <c r="P12" s="624" t="s">
        <v>2257</v>
      </c>
      <c r="Q12" s="624" t="s">
        <v>2257</v>
      </c>
      <c r="R12" s="1036" t="s">
        <v>2257</v>
      </c>
      <c r="S12" s="1037"/>
      <c r="T12" s="1038"/>
    </row>
    <row r="13" spans="1:20" ht="34.5" customHeight="1">
      <c r="A13" s="178" t="s">
        <v>786</v>
      </c>
      <c r="B13" s="153" t="s">
        <v>797</v>
      </c>
      <c r="C13" s="153">
        <v>0</v>
      </c>
      <c r="D13" s="153">
        <v>0</v>
      </c>
      <c r="E13" s="153">
        <v>0</v>
      </c>
      <c r="F13" s="153">
        <v>7</v>
      </c>
      <c r="G13" s="153">
        <v>0</v>
      </c>
      <c r="H13" s="153">
        <v>0</v>
      </c>
      <c r="I13" s="153">
        <v>1</v>
      </c>
      <c r="J13" s="153">
        <v>1</v>
      </c>
      <c r="K13" s="1033">
        <v>734.475</v>
      </c>
      <c r="L13" s="1033">
        <v>734.475</v>
      </c>
      <c r="M13" s="178" t="s">
        <v>620</v>
      </c>
      <c r="N13" s="624">
        <v>0</v>
      </c>
      <c r="O13" s="624">
        <v>0</v>
      </c>
      <c r="P13" s="1033">
        <v>0</v>
      </c>
      <c r="Q13" s="1033">
        <v>0</v>
      </c>
      <c r="R13" s="1036" t="s">
        <v>2257</v>
      </c>
      <c r="S13" s="1037"/>
      <c r="T13" s="1038"/>
    </row>
    <row r="14" spans="1:20" ht="34.5" customHeight="1">
      <c r="A14" s="178" t="s">
        <v>786</v>
      </c>
      <c r="B14" s="153" t="s">
        <v>798</v>
      </c>
      <c r="C14" s="153">
        <v>1</v>
      </c>
      <c r="D14" s="153">
        <v>1</v>
      </c>
      <c r="E14" s="153">
        <v>0</v>
      </c>
      <c r="F14" s="153">
        <v>2</v>
      </c>
      <c r="G14" s="153">
        <v>2</v>
      </c>
      <c r="H14" s="153">
        <v>0</v>
      </c>
      <c r="I14" s="153">
        <v>1</v>
      </c>
      <c r="J14" s="153">
        <v>1</v>
      </c>
      <c r="K14" s="1033">
        <v>3622</v>
      </c>
      <c r="L14" s="1033">
        <v>3622</v>
      </c>
      <c r="M14" s="178" t="s">
        <v>620</v>
      </c>
      <c r="N14" s="624">
        <v>0</v>
      </c>
      <c r="O14" s="624">
        <v>0</v>
      </c>
      <c r="P14" s="1033">
        <v>0</v>
      </c>
      <c r="Q14" s="1033">
        <v>0</v>
      </c>
      <c r="R14" s="1036" t="s">
        <v>2102</v>
      </c>
      <c r="S14" s="1037"/>
      <c r="T14" s="1038"/>
    </row>
    <row r="15" spans="1:20" ht="34.5" customHeight="1">
      <c r="A15" s="178" t="s">
        <v>786</v>
      </c>
      <c r="B15" s="153" t="s">
        <v>799</v>
      </c>
      <c r="C15" s="153">
        <v>0</v>
      </c>
      <c r="D15" s="153">
        <v>0</v>
      </c>
      <c r="E15" s="153">
        <v>0</v>
      </c>
      <c r="F15" s="153">
        <v>21</v>
      </c>
      <c r="G15" s="153">
        <v>0</v>
      </c>
      <c r="H15" s="153">
        <v>8</v>
      </c>
      <c r="I15" s="153">
        <v>2</v>
      </c>
      <c r="J15" s="153">
        <v>2</v>
      </c>
      <c r="K15" s="1033">
        <v>174589.8</v>
      </c>
      <c r="L15" s="1033">
        <v>174589.8</v>
      </c>
      <c r="M15" s="178" t="s">
        <v>620</v>
      </c>
      <c r="N15" s="624">
        <v>17</v>
      </c>
      <c r="O15" s="624">
        <v>15</v>
      </c>
      <c r="P15" s="1033">
        <v>64130.885</v>
      </c>
      <c r="Q15" s="1033">
        <v>16849.385</v>
      </c>
      <c r="R15" s="1036" t="s">
        <v>2077</v>
      </c>
      <c r="S15" s="1037"/>
      <c r="T15" s="1038"/>
    </row>
    <row r="16" spans="1:20" ht="54">
      <c r="A16" s="178" t="s">
        <v>786</v>
      </c>
      <c r="B16" s="153" t="s">
        <v>800</v>
      </c>
      <c r="C16" s="153">
        <v>1</v>
      </c>
      <c r="D16" s="153">
        <v>1</v>
      </c>
      <c r="E16" s="153">
        <v>0</v>
      </c>
      <c r="F16" s="153">
        <v>0</v>
      </c>
      <c r="G16" s="153">
        <v>0</v>
      </c>
      <c r="H16" s="153">
        <v>0</v>
      </c>
      <c r="I16" s="153">
        <v>0</v>
      </c>
      <c r="J16" s="153">
        <v>0</v>
      </c>
      <c r="K16" s="1033">
        <v>0</v>
      </c>
      <c r="L16" s="1033">
        <v>0</v>
      </c>
      <c r="M16" s="178" t="s">
        <v>476</v>
      </c>
      <c r="N16" s="624" t="s">
        <v>476</v>
      </c>
      <c r="O16" s="624" t="s">
        <v>476</v>
      </c>
      <c r="P16" s="624" t="s">
        <v>476</v>
      </c>
      <c r="Q16" s="624" t="s">
        <v>476</v>
      </c>
      <c r="R16" s="1036" t="s">
        <v>476</v>
      </c>
      <c r="S16" s="1037"/>
      <c r="T16" s="1038" t="s">
        <v>801</v>
      </c>
    </row>
    <row r="17" spans="1:20" ht="34.5" customHeight="1">
      <c r="A17" s="178" t="s">
        <v>786</v>
      </c>
      <c r="B17" s="153" t="s">
        <v>802</v>
      </c>
      <c r="C17" s="153">
        <v>1</v>
      </c>
      <c r="D17" s="153">
        <v>1</v>
      </c>
      <c r="E17" s="153">
        <v>0</v>
      </c>
      <c r="F17" s="153">
        <v>3</v>
      </c>
      <c r="G17" s="153">
        <v>1</v>
      </c>
      <c r="H17" s="153">
        <v>1</v>
      </c>
      <c r="I17" s="153">
        <v>0</v>
      </c>
      <c r="J17" s="153" t="s">
        <v>2102</v>
      </c>
      <c r="K17" s="153" t="s">
        <v>2102</v>
      </c>
      <c r="L17" s="153" t="s">
        <v>2102</v>
      </c>
      <c r="M17" s="178" t="s">
        <v>2102</v>
      </c>
      <c r="N17" s="624" t="s">
        <v>2102</v>
      </c>
      <c r="O17" s="624" t="s">
        <v>2102</v>
      </c>
      <c r="P17" s="624" t="s">
        <v>2102</v>
      </c>
      <c r="Q17" s="624" t="s">
        <v>2102</v>
      </c>
      <c r="R17" s="543" t="s">
        <v>2102</v>
      </c>
      <c r="S17" s="1039"/>
      <c r="T17" s="1038"/>
    </row>
    <row r="18" spans="1:20" ht="34.5" customHeight="1">
      <c r="A18" s="178" t="s">
        <v>786</v>
      </c>
      <c r="B18" s="153" t="s">
        <v>803</v>
      </c>
      <c r="C18" s="153">
        <v>1</v>
      </c>
      <c r="D18" s="153">
        <v>1</v>
      </c>
      <c r="E18" s="153">
        <v>0</v>
      </c>
      <c r="F18" s="153">
        <v>14</v>
      </c>
      <c r="G18" s="153">
        <v>0</v>
      </c>
      <c r="H18" s="153">
        <v>0</v>
      </c>
      <c r="I18" s="153">
        <v>0</v>
      </c>
      <c r="J18" s="153">
        <v>0</v>
      </c>
      <c r="K18" s="1033">
        <v>0</v>
      </c>
      <c r="L18" s="1033">
        <v>0</v>
      </c>
      <c r="M18" s="178" t="s">
        <v>2257</v>
      </c>
      <c r="N18" s="624" t="s">
        <v>2257</v>
      </c>
      <c r="O18" s="624" t="s">
        <v>2257</v>
      </c>
      <c r="P18" s="624" t="s">
        <v>2257</v>
      </c>
      <c r="Q18" s="624" t="s">
        <v>2257</v>
      </c>
      <c r="R18" s="1036" t="s">
        <v>2257</v>
      </c>
      <c r="S18" s="1037"/>
      <c r="T18" s="1038"/>
    </row>
    <row r="19" spans="1:20" ht="34.5" customHeight="1">
      <c r="A19" s="178" t="s">
        <v>786</v>
      </c>
      <c r="B19" s="153" t="s">
        <v>804</v>
      </c>
      <c r="C19" s="153">
        <v>3</v>
      </c>
      <c r="D19" s="153">
        <v>2</v>
      </c>
      <c r="E19" s="153">
        <v>0</v>
      </c>
      <c r="F19" s="153">
        <v>144</v>
      </c>
      <c r="G19" s="153">
        <v>2</v>
      </c>
      <c r="H19" s="153">
        <v>0</v>
      </c>
      <c r="I19" s="153">
        <v>1</v>
      </c>
      <c r="J19" s="153">
        <v>1</v>
      </c>
      <c r="K19" s="1033">
        <v>199985</v>
      </c>
      <c r="L19" s="1033">
        <v>199985</v>
      </c>
      <c r="M19" s="178" t="s">
        <v>620</v>
      </c>
      <c r="N19" s="624">
        <v>19</v>
      </c>
      <c r="O19" s="624">
        <v>17</v>
      </c>
      <c r="P19" s="1033">
        <v>75932.458</v>
      </c>
      <c r="Q19" s="1033">
        <v>61005.868</v>
      </c>
      <c r="R19" s="1036" t="s">
        <v>2257</v>
      </c>
      <c r="S19" s="1037"/>
      <c r="T19" s="1038"/>
    </row>
    <row r="20" spans="1:20" ht="34.5" customHeight="1">
      <c r="A20" s="178" t="s">
        <v>786</v>
      </c>
      <c r="B20" s="153" t="s">
        <v>805</v>
      </c>
      <c r="C20" s="1040" t="s">
        <v>806</v>
      </c>
      <c r="D20" s="1041"/>
      <c r="E20" s="1041"/>
      <c r="F20" s="1041"/>
      <c r="G20" s="1041"/>
      <c r="H20" s="1041"/>
      <c r="I20" s="1041"/>
      <c r="J20" s="1041"/>
      <c r="K20" s="1033"/>
      <c r="L20" s="1033"/>
      <c r="M20" s="1041"/>
      <c r="N20" s="1041"/>
      <c r="O20" s="1041"/>
      <c r="P20" s="1033"/>
      <c r="Q20" s="1033"/>
      <c r="R20" s="1036" t="s">
        <v>477</v>
      </c>
      <c r="S20" s="1042"/>
      <c r="T20" s="1038"/>
    </row>
    <row r="21" spans="1:20" ht="34.5" customHeight="1">
      <c r="A21" s="178" t="s">
        <v>786</v>
      </c>
      <c r="B21" s="153" t="s">
        <v>807</v>
      </c>
      <c r="C21" s="153">
        <v>1</v>
      </c>
      <c r="D21" s="153">
        <v>0</v>
      </c>
      <c r="E21" s="153">
        <v>1</v>
      </c>
      <c r="F21" s="153">
        <v>7</v>
      </c>
      <c r="G21" s="153">
        <v>0</v>
      </c>
      <c r="H21" s="153">
        <v>3</v>
      </c>
      <c r="I21" s="153">
        <v>4</v>
      </c>
      <c r="J21" s="153">
        <v>4</v>
      </c>
      <c r="K21" s="1033">
        <v>108769.5</v>
      </c>
      <c r="L21" s="1033">
        <v>108769.5</v>
      </c>
      <c r="M21" s="178" t="s">
        <v>620</v>
      </c>
      <c r="N21" s="624">
        <v>13</v>
      </c>
      <c r="O21" s="624">
        <v>11</v>
      </c>
      <c r="P21" s="1033">
        <v>15759.66</v>
      </c>
      <c r="Q21" s="1033">
        <v>7118.16</v>
      </c>
      <c r="R21" s="1036" t="s">
        <v>2257</v>
      </c>
      <c r="S21" s="1037"/>
      <c r="T21" s="1038"/>
    </row>
    <row r="22" spans="1:20" ht="34.5" customHeight="1">
      <c r="A22" s="178" t="s">
        <v>786</v>
      </c>
      <c r="B22" s="153" t="s">
        <v>119</v>
      </c>
      <c r="C22" s="153">
        <v>1</v>
      </c>
      <c r="D22" s="153">
        <v>0</v>
      </c>
      <c r="E22" s="153">
        <v>1</v>
      </c>
      <c r="F22" s="153">
        <v>3</v>
      </c>
      <c r="G22" s="153">
        <v>1</v>
      </c>
      <c r="H22" s="153">
        <v>1</v>
      </c>
      <c r="I22" s="153">
        <v>6</v>
      </c>
      <c r="J22" s="153">
        <v>6</v>
      </c>
      <c r="K22" s="1033">
        <v>7226.625</v>
      </c>
      <c r="L22" s="1033">
        <v>7226.625</v>
      </c>
      <c r="M22" s="178" t="s">
        <v>620</v>
      </c>
      <c r="N22" s="624">
        <v>2</v>
      </c>
      <c r="O22" s="624">
        <v>1</v>
      </c>
      <c r="P22" s="1033">
        <v>1277.85</v>
      </c>
      <c r="Q22" s="1033">
        <v>999.6</v>
      </c>
      <c r="R22" s="1036" t="s">
        <v>73</v>
      </c>
      <c r="S22" s="1037"/>
      <c r="T22" s="1038"/>
    </row>
    <row r="23" spans="1:20" ht="34.5" customHeight="1">
      <c r="A23" s="178" t="s">
        <v>786</v>
      </c>
      <c r="B23" s="153" t="s">
        <v>808</v>
      </c>
      <c r="C23" s="153">
        <v>0</v>
      </c>
      <c r="D23" s="153">
        <v>0</v>
      </c>
      <c r="E23" s="153">
        <v>0</v>
      </c>
      <c r="F23" s="153">
        <v>6</v>
      </c>
      <c r="G23" s="153">
        <v>0</v>
      </c>
      <c r="H23" s="153">
        <v>0</v>
      </c>
      <c r="I23" s="153">
        <v>0</v>
      </c>
      <c r="J23" s="153">
        <v>0</v>
      </c>
      <c r="K23" s="1033">
        <v>0</v>
      </c>
      <c r="L23" s="1033">
        <v>0</v>
      </c>
      <c r="M23" s="178" t="s">
        <v>2257</v>
      </c>
      <c r="N23" s="624" t="s">
        <v>2257</v>
      </c>
      <c r="O23" s="624" t="s">
        <v>2257</v>
      </c>
      <c r="P23" s="624" t="s">
        <v>2257</v>
      </c>
      <c r="Q23" s="624" t="s">
        <v>2257</v>
      </c>
      <c r="R23" s="1036" t="s">
        <v>2257</v>
      </c>
      <c r="S23" s="1037"/>
      <c r="T23" s="1038"/>
    </row>
    <row r="24" spans="1:20" ht="34.5" customHeight="1">
      <c r="A24" s="178" t="s">
        <v>786</v>
      </c>
      <c r="B24" s="153" t="s">
        <v>809</v>
      </c>
      <c r="C24" s="153">
        <v>1</v>
      </c>
      <c r="D24" s="153">
        <v>1</v>
      </c>
      <c r="E24" s="153">
        <v>0</v>
      </c>
      <c r="F24" s="153">
        <v>9</v>
      </c>
      <c r="G24" s="153">
        <v>2</v>
      </c>
      <c r="H24" s="153">
        <v>0</v>
      </c>
      <c r="I24" s="153">
        <v>0</v>
      </c>
      <c r="J24" s="153">
        <v>0</v>
      </c>
      <c r="K24" s="1033">
        <v>0</v>
      </c>
      <c r="L24" s="1033">
        <v>0</v>
      </c>
      <c r="M24" s="178" t="s">
        <v>2257</v>
      </c>
      <c r="N24" s="624" t="s">
        <v>2257</v>
      </c>
      <c r="O24" s="624" t="s">
        <v>2257</v>
      </c>
      <c r="P24" s="624" t="s">
        <v>2257</v>
      </c>
      <c r="Q24" s="624" t="s">
        <v>2257</v>
      </c>
      <c r="R24" s="1036" t="s">
        <v>2257</v>
      </c>
      <c r="S24" s="1037"/>
      <c r="T24" s="1038"/>
    </row>
    <row r="25" spans="1:20" ht="34.5" customHeight="1">
      <c r="A25" s="178" t="s">
        <v>786</v>
      </c>
      <c r="B25" s="153" t="s">
        <v>810</v>
      </c>
      <c r="C25" s="153">
        <v>4</v>
      </c>
      <c r="D25" s="153">
        <v>0</v>
      </c>
      <c r="E25" s="153">
        <v>0</v>
      </c>
      <c r="F25" s="153">
        <v>91</v>
      </c>
      <c r="G25" s="153">
        <v>0</v>
      </c>
      <c r="H25" s="153">
        <v>1</v>
      </c>
      <c r="I25" s="153">
        <v>0</v>
      </c>
      <c r="J25" s="153">
        <v>0</v>
      </c>
      <c r="K25" s="1033">
        <v>0</v>
      </c>
      <c r="L25" s="1033">
        <v>0</v>
      </c>
      <c r="M25" s="178" t="s">
        <v>478</v>
      </c>
      <c r="N25" s="624" t="s">
        <v>478</v>
      </c>
      <c r="O25" s="624" t="s">
        <v>478</v>
      </c>
      <c r="P25" s="624" t="s">
        <v>478</v>
      </c>
      <c r="Q25" s="624" t="s">
        <v>478</v>
      </c>
      <c r="R25" s="1036" t="s">
        <v>478</v>
      </c>
      <c r="S25" s="1037"/>
      <c r="T25" s="1038"/>
    </row>
    <row r="26" spans="1:20" ht="34.5" customHeight="1">
      <c r="A26" s="178" t="s">
        <v>786</v>
      </c>
      <c r="B26" s="623" t="s">
        <v>811</v>
      </c>
      <c r="C26" s="153">
        <v>0</v>
      </c>
      <c r="D26" s="153">
        <v>0</v>
      </c>
      <c r="E26" s="153">
        <v>0</v>
      </c>
      <c r="F26" s="153">
        <v>4</v>
      </c>
      <c r="G26" s="153">
        <v>2</v>
      </c>
      <c r="H26" s="153">
        <v>0</v>
      </c>
      <c r="I26" s="153">
        <v>1</v>
      </c>
      <c r="J26" s="153">
        <v>1</v>
      </c>
      <c r="K26" s="1033">
        <v>191</v>
      </c>
      <c r="L26" s="1033">
        <v>191</v>
      </c>
      <c r="M26" s="178" t="s">
        <v>620</v>
      </c>
      <c r="N26" s="624">
        <v>0</v>
      </c>
      <c r="O26" s="624">
        <v>0</v>
      </c>
      <c r="P26" s="1033">
        <v>0</v>
      </c>
      <c r="Q26" s="1033">
        <v>0</v>
      </c>
      <c r="R26" s="1036" t="s">
        <v>2257</v>
      </c>
      <c r="S26" s="1037"/>
      <c r="T26" s="1038"/>
    </row>
    <row r="27" spans="1:20" ht="34.5" customHeight="1">
      <c r="A27" s="178" t="s">
        <v>786</v>
      </c>
      <c r="B27" s="153" t="s">
        <v>812</v>
      </c>
      <c r="C27" s="153">
        <v>2</v>
      </c>
      <c r="D27" s="153">
        <v>1</v>
      </c>
      <c r="E27" s="153">
        <v>0</v>
      </c>
      <c r="F27" s="153">
        <v>52</v>
      </c>
      <c r="G27" s="153">
        <v>0</v>
      </c>
      <c r="H27" s="153">
        <v>0</v>
      </c>
      <c r="I27" s="153">
        <v>0</v>
      </c>
      <c r="J27" s="153">
        <v>0</v>
      </c>
      <c r="K27" s="1033">
        <v>0</v>
      </c>
      <c r="L27" s="1033">
        <v>0</v>
      </c>
      <c r="M27" s="178" t="s">
        <v>1389</v>
      </c>
      <c r="N27" s="624" t="s">
        <v>1389</v>
      </c>
      <c r="O27" s="624" t="s">
        <v>1389</v>
      </c>
      <c r="P27" s="624" t="s">
        <v>1389</v>
      </c>
      <c r="Q27" s="624" t="s">
        <v>1389</v>
      </c>
      <c r="R27" s="1036" t="s">
        <v>1389</v>
      </c>
      <c r="S27" s="1037"/>
      <c r="T27" s="1038"/>
    </row>
    <row r="28" spans="1:20" ht="34.5" customHeight="1">
      <c r="A28" s="178" t="s">
        <v>786</v>
      </c>
      <c r="B28" s="153" t="s">
        <v>813</v>
      </c>
      <c r="C28" s="153">
        <v>1</v>
      </c>
      <c r="D28" s="153">
        <v>1</v>
      </c>
      <c r="E28" s="153">
        <v>0</v>
      </c>
      <c r="F28" s="153">
        <v>50</v>
      </c>
      <c r="G28" s="153">
        <v>3</v>
      </c>
      <c r="H28" s="153">
        <v>1</v>
      </c>
      <c r="I28" s="153">
        <v>93</v>
      </c>
      <c r="J28" s="153">
        <v>92</v>
      </c>
      <c r="K28" s="1033">
        <v>351755</v>
      </c>
      <c r="L28" s="1033">
        <v>351175</v>
      </c>
      <c r="M28" s="178" t="s">
        <v>620</v>
      </c>
      <c r="N28" s="624">
        <v>43</v>
      </c>
      <c r="O28" s="624">
        <v>29</v>
      </c>
      <c r="P28" s="1033">
        <v>27329</v>
      </c>
      <c r="Q28" s="1033">
        <v>23545</v>
      </c>
      <c r="R28" s="1036" t="s">
        <v>2257</v>
      </c>
      <c r="S28" s="1037"/>
      <c r="T28" s="1038"/>
    </row>
    <row r="29" spans="1:20" ht="34.5" customHeight="1">
      <c r="A29" s="178" t="s">
        <v>786</v>
      </c>
      <c r="B29" s="153" t="s">
        <v>814</v>
      </c>
      <c r="C29" s="1040" t="s">
        <v>806</v>
      </c>
      <c r="D29" s="1041"/>
      <c r="E29" s="1041"/>
      <c r="F29" s="1041"/>
      <c r="G29" s="1041"/>
      <c r="H29" s="1041"/>
      <c r="I29" s="1041"/>
      <c r="J29" s="1041"/>
      <c r="K29" s="1033"/>
      <c r="L29" s="1033"/>
      <c r="M29" s="1041"/>
      <c r="N29" s="1041"/>
      <c r="O29" s="1041"/>
      <c r="P29" s="1033"/>
      <c r="Q29" s="1033"/>
      <c r="R29" s="1036" t="s">
        <v>477</v>
      </c>
      <c r="S29" s="1042"/>
      <c r="T29" s="1038"/>
    </row>
    <row r="30" spans="1:20" ht="34.5" customHeight="1">
      <c r="A30" s="178" t="s">
        <v>786</v>
      </c>
      <c r="B30" s="153" t="s">
        <v>815</v>
      </c>
      <c r="C30" s="153">
        <v>0</v>
      </c>
      <c r="D30" s="153">
        <v>0</v>
      </c>
      <c r="E30" s="153">
        <v>0</v>
      </c>
      <c r="F30" s="153">
        <v>3</v>
      </c>
      <c r="G30" s="153">
        <v>0</v>
      </c>
      <c r="H30" s="153">
        <v>3</v>
      </c>
      <c r="I30" s="153">
        <v>0</v>
      </c>
      <c r="J30" s="153">
        <v>0</v>
      </c>
      <c r="K30" s="1033">
        <v>0</v>
      </c>
      <c r="L30" s="1033">
        <v>0</v>
      </c>
      <c r="M30" s="178" t="s">
        <v>2257</v>
      </c>
      <c r="N30" s="624" t="s">
        <v>2257</v>
      </c>
      <c r="O30" s="624" t="s">
        <v>2257</v>
      </c>
      <c r="P30" s="624" t="s">
        <v>2257</v>
      </c>
      <c r="Q30" s="624" t="s">
        <v>2257</v>
      </c>
      <c r="R30" s="1036" t="s">
        <v>2257</v>
      </c>
      <c r="S30" s="1037"/>
      <c r="T30" s="1038"/>
    </row>
    <row r="31" spans="1:20" ht="34.5" customHeight="1">
      <c r="A31" s="178" t="s">
        <v>786</v>
      </c>
      <c r="B31" s="153" t="s">
        <v>816</v>
      </c>
      <c r="C31" s="153">
        <v>0</v>
      </c>
      <c r="D31" s="153">
        <v>0</v>
      </c>
      <c r="E31" s="153">
        <v>0</v>
      </c>
      <c r="F31" s="153">
        <v>0</v>
      </c>
      <c r="G31" s="153">
        <v>0</v>
      </c>
      <c r="H31" s="153">
        <v>0</v>
      </c>
      <c r="I31" s="153">
        <v>0</v>
      </c>
      <c r="J31" s="153">
        <v>0</v>
      </c>
      <c r="K31" s="1033">
        <v>0</v>
      </c>
      <c r="L31" s="1033">
        <v>0</v>
      </c>
      <c r="M31" s="178" t="s">
        <v>2257</v>
      </c>
      <c r="N31" s="624" t="s">
        <v>2257</v>
      </c>
      <c r="O31" s="624" t="s">
        <v>2257</v>
      </c>
      <c r="P31" s="624" t="s">
        <v>2257</v>
      </c>
      <c r="Q31" s="624" t="s">
        <v>2257</v>
      </c>
      <c r="R31" s="1036" t="s">
        <v>2257</v>
      </c>
      <c r="S31" s="1037"/>
      <c r="T31" s="1038"/>
    </row>
    <row r="32" spans="1:20" ht="34.5" customHeight="1">
      <c r="A32" s="178" t="s">
        <v>786</v>
      </c>
      <c r="B32" s="153" t="s">
        <v>817</v>
      </c>
      <c r="C32" s="153">
        <v>1</v>
      </c>
      <c r="D32" s="153">
        <v>0</v>
      </c>
      <c r="E32" s="153">
        <v>0</v>
      </c>
      <c r="F32" s="153">
        <v>1</v>
      </c>
      <c r="G32" s="153">
        <v>0</v>
      </c>
      <c r="H32" s="153">
        <v>0</v>
      </c>
      <c r="I32" s="153">
        <v>0</v>
      </c>
      <c r="J32" s="153">
        <v>0</v>
      </c>
      <c r="K32" s="1033">
        <v>0</v>
      </c>
      <c r="L32" s="1033">
        <v>0</v>
      </c>
      <c r="M32" s="178" t="s">
        <v>2257</v>
      </c>
      <c r="N32" s="624" t="s">
        <v>2257</v>
      </c>
      <c r="O32" s="624" t="s">
        <v>2257</v>
      </c>
      <c r="P32" s="624" t="s">
        <v>2257</v>
      </c>
      <c r="Q32" s="624" t="s">
        <v>2257</v>
      </c>
      <c r="R32" s="1036" t="s">
        <v>2257</v>
      </c>
      <c r="S32" s="1037"/>
      <c r="T32" s="1038"/>
    </row>
    <row r="33" spans="1:20" ht="34.5" customHeight="1">
      <c r="A33" s="178" t="s">
        <v>786</v>
      </c>
      <c r="B33" s="153" t="s">
        <v>818</v>
      </c>
      <c r="C33" s="153">
        <v>0</v>
      </c>
      <c r="D33" s="153">
        <v>0</v>
      </c>
      <c r="E33" s="153">
        <v>0</v>
      </c>
      <c r="F33" s="153">
        <v>3</v>
      </c>
      <c r="G33" s="153">
        <v>0</v>
      </c>
      <c r="H33" s="153">
        <v>0</v>
      </c>
      <c r="I33" s="153">
        <v>0</v>
      </c>
      <c r="J33" s="153">
        <v>0</v>
      </c>
      <c r="K33" s="1033">
        <v>0</v>
      </c>
      <c r="L33" s="1033">
        <v>0</v>
      </c>
      <c r="M33" s="178" t="s">
        <v>2257</v>
      </c>
      <c r="N33" s="624" t="s">
        <v>2257</v>
      </c>
      <c r="O33" s="624" t="s">
        <v>2257</v>
      </c>
      <c r="P33" s="624" t="s">
        <v>2257</v>
      </c>
      <c r="Q33" s="624" t="s">
        <v>2257</v>
      </c>
      <c r="R33" s="1036" t="s">
        <v>2257</v>
      </c>
      <c r="S33" s="1037"/>
      <c r="T33" s="1038"/>
    </row>
    <row r="34" spans="1:20" ht="34.5" customHeight="1">
      <c r="A34" s="178" t="s">
        <v>786</v>
      </c>
      <c r="B34" s="153" t="s">
        <v>819</v>
      </c>
      <c r="C34" s="153">
        <v>0</v>
      </c>
      <c r="D34" s="153">
        <v>0</v>
      </c>
      <c r="E34" s="153">
        <v>0</v>
      </c>
      <c r="F34" s="153">
        <v>6</v>
      </c>
      <c r="G34" s="153">
        <v>2</v>
      </c>
      <c r="H34" s="153">
        <v>0</v>
      </c>
      <c r="I34" s="153">
        <v>0</v>
      </c>
      <c r="J34" s="153">
        <v>0</v>
      </c>
      <c r="K34" s="1033">
        <v>0</v>
      </c>
      <c r="L34" s="1033">
        <v>0</v>
      </c>
      <c r="M34" s="178" t="s">
        <v>2257</v>
      </c>
      <c r="N34" s="624" t="s">
        <v>2257</v>
      </c>
      <c r="O34" s="624" t="s">
        <v>2257</v>
      </c>
      <c r="P34" s="624" t="s">
        <v>2257</v>
      </c>
      <c r="Q34" s="624" t="s">
        <v>2257</v>
      </c>
      <c r="R34" s="1036" t="s">
        <v>2257</v>
      </c>
      <c r="S34" s="1037"/>
      <c r="T34" s="1038"/>
    </row>
    <row r="35" spans="1:20" ht="34.5" customHeight="1">
      <c r="A35" s="178" t="s">
        <v>786</v>
      </c>
      <c r="B35" s="153" t="s">
        <v>820</v>
      </c>
      <c r="C35" s="153">
        <v>0</v>
      </c>
      <c r="D35" s="153">
        <v>0</v>
      </c>
      <c r="E35" s="153">
        <v>0</v>
      </c>
      <c r="F35" s="153">
        <v>1</v>
      </c>
      <c r="G35" s="153">
        <v>0</v>
      </c>
      <c r="H35" s="153">
        <v>0</v>
      </c>
      <c r="I35" s="153">
        <v>0</v>
      </c>
      <c r="J35" s="153">
        <v>0</v>
      </c>
      <c r="K35" s="1033">
        <v>0</v>
      </c>
      <c r="L35" s="1033">
        <v>0</v>
      </c>
      <c r="M35" s="178" t="s">
        <v>715</v>
      </c>
      <c r="N35" s="624" t="s">
        <v>715</v>
      </c>
      <c r="O35" s="624" t="s">
        <v>715</v>
      </c>
      <c r="P35" s="624" t="s">
        <v>715</v>
      </c>
      <c r="Q35" s="624" t="s">
        <v>715</v>
      </c>
      <c r="R35" s="1036" t="s">
        <v>715</v>
      </c>
      <c r="S35" s="1037"/>
      <c r="T35" s="1038"/>
    </row>
    <row r="36" spans="1:20" ht="34.5" customHeight="1">
      <c r="A36" s="178" t="s">
        <v>786</v>
      </c>
      <c r="B36" s="153" t="s">
        <v>821</v>
      </c>
      <c r="C36" s="153">
        <v>0</v>
      </c>
      <c r="D36" s="153">
        <v>0</v>
      </c>
      <c r="E36" s="153">
        <v>0</v>
      </c>
      <c r="F36" s="153">
        <v>1</v>
      </c>
      <c r="G36" s="153">
        <v>1</v>
      </c>
      <c r="H36" s="153">
        <v>0</v>
      </c>
      <c r="I36" s="153">
        <v>0</v>
      </c>
      <c r="J36" s="153">
        <v>0</v>
      </c>
      <c r="K36" s="1033">
        <v>0</v>
      </c>
      <c r="L36" s="1033">
        <v>0</v>
      </c>
      <c r="M36" s="178" t="s">
        <v>2257</v>
      </c>
      <c r="N36" s="624" t="s">
        <v>2257</v>
      </c>
      <c r="O36" s="624" t="s">
        <v>2257</v>
      </c>
      <c r="P36" s="624" t="s">
        <v>2257</v>
      </c>
      <c r="Q36" s="624" t="s">
        <v>2257</v>
      </c>
      <c r="R36" s="1036" t="s">
        <v>2257</v>
      </c>
      <c r="S36" s="1037"/>
      <c r="T36" s="1038"/>
    </row>
    <row r="37" spans="1:20" ht="34.5" customHeight="1">
      <c r="A37" s="178" t="s">
        <v>786</v>
      </c>
      <c r="B37" s="153" t="s">
        <v>822</v>
      </c>
      <c r="C37" s="153">
        <v>1</v>
      </c>
      <c r="D37" s="153">
        <v>1</v>
      </c>
      <c r="E37" s="153">
        <v>0</v>
      </c>
      <c r="F37" s="153">
        <v>18</v>
      </c>
      <c r="G37" s="153">
        <v>2</v>
      </c>
      <c r="H37" s="153">
        <v>1</v>
      </c>
      <c r="I37" s="153">
        <v>2</v>
      </c>
      <c r="J37" s="153">
        <v>2</v>
      </c>
      <c r="K37" s="1033">
        <v>102600</v>
      </c>
      <c r="L37" s="1033">
        <v>102600</v>
      </c>
      <c r="M37" s="178" t="s">
        <v>620</v>
      </c>
      <c r="N37" s="624">
        <v>14</v>
      </c>
      <c r="O37" s="624">
        <v>13</v>
      </c>
      <c r="P37" s="1033">
        <v>38309</v>
      </c>
      <c r="Q37" s="1033">
        <v>31631</v>
      </c>
      <c r="R37" s="1036" t="s">
        <v>2257</v>
      </c>
      <c r="S37" s="1037"/>
      <c r="T37" s="1038"/>
    </row>
    <row r="38" spans="1:20" ht="34.5" customHeight="1">
      <c r="A38" s="178" t="s">
        <v>786</v>
      </c>
      <c r="B38" s="153" t="s">
        <v>823</v>
      </c>
      <c r="C38" s="153">
        <v>1</v>
      </c>
      <c r="D38" s="153">
        <v>1</v>
      </c>
      <c r="E38" s="153">
        <v>0</v>
      </c>
      <c r="F38" s="153">
        <v>5</v>
      </c>
      <c r="G38" s="153">
        <v>0</v>
      </c>
      <c r="H38" s="153">
        <v>0</v>
      </c>
      <c r="I38" s="153">
        <v>2</v>
      </c>
      <c r="J38" s="153">
        <v>2</v>
      </c>
      <c r="K38" s="1033">
        <v>5134</v>
      </c>
      <c r="L38" s="1033">
        <v>5134</v>
      </c>
      <c r="M38" s="178" t="s">
        <v>620</v>
      </c>
      <c r="N38" s="624">
        <v>4</v>
      </c>
      <c r="O38" s="624">
        <v>4</v>
      </c>
      <c r="P38" s="1033">
        <v>480</v>
      </c>
      <c r="Q38" s="1033">
        <v>480</v>
      </c>
      <c r="R38" s="1036" t="s">
        <v>2257</v>
      </c>
      <c r="S38" s="1037"/>
      <c r="T38" s="1038"/>
    </row>
    <row r="39" spans="1:20" ht="34.5" customHeight="1">
      <c r="A39" s="178" t="s">
        <v>786</v>
      </c>
      <c r="B39" s="153" t="s">
        <v>824</v>
      </c>
      <c r="C39" s="153">
        <v>1</v>
      </c>
      <c r="D39" s="153">
        <v>1</v>
      </c>
      <c r="E39" s="153">
        <v>0</v>
      </c>
      <c r="F39" s="153">
        <v>5</v>
      </c>
      <c r="G39" s="153">
        <v>1</v>
      </c>
      <c r="H39" s="153">
        <v>3</v>
      </c>
      <c r="I39" s="153">
        <v>0</v>
      </c>
      <c r="J39" s="153">
        <v>0</v>
      </c>
      <c r="K39" s="1033">
        <v>0</v>
      </c>
      <c r="L39" s="1033">
        <v>0</v>
      </c>
      <c r="M39" s="178" t="s">
        <v>2257</v>
      </c>
      <c r="N39" s="624" t="s">
        <v>2257</v>
      </c>
      <c r="O39" s="624" t="s">
        <v>2257</v>
      </c>
      <c r="P39" s="624" t="s">
        <v>2257</v>
      </c>
      <c r="Q39" s="624" t="s">
        <v>2257</v>
      </c>
      <c r="R39" s="1036" t="s">
        <v>2257</v>
      </c>
      <c r="S39" s="1037"/>
      <c r="T39" s="1038"/>
    </row>
    <row r="40" spans="1:20" ht="34.5" customHeight="1">
      <c r="A40" s="178" t="s">
        <v>786</v>
      </c>
      <c r="B40" s="153" t="s">
        <v>825</v>
      </c>
      <c r="C40" s="153">
        <v>2</v>
      </c>
      <c r="D40" s="153">
        <v>1</v>
      </c>
      <c r="E40" s="153">
        <v>0</v>
      </c>
      <c r="F40" s="153">
        <v>20</v>
      </c>
      <c r="G40" s="153">
        <v>0</v>
      </c>
      <c r="H40" s="153">
        <v>0</v>
      </c>
      <c r="I40" s="153">
        <v>0</v>
      </c>
      <c r="J40" s="153">
        <v>0</v>
      </c>
      <c r="K40" s="1033">
        <v>0</v>
      </c>
      <c r="L40" s="1033">
        <v>0</v>
      </c>
      <c r="M40" s="178" t="s">
        <v>62</v>
      </c>
      <c r="N40" s="624" t="s">
        <v>62</v>
      </c>
      <c r="O40" s="624" t="s">
        <v>62</v>
      </c>
      <c r="P40" s="624" t="s">
        <v>62</v>
      </c>
      <c r="Q40" s="624" t="s">
        <v>62</v>
      </c>
      <c r="R40" s="543" t="s">
        <v>62</v>
      </c>
      <c r="S40" s="1039"/>
      <c r="T40" s="1038"/>
    </row>
    <row r="41" spans="1:20" ht="34.5" customHeight="1">
      <c r="A41" s="178" t="s">
        <v>786</v>
      </c>
      <c r="B41" s="153" t="s">
        <v>1256</v>
      </c>
      <c r="C41" s="153">
        <v>1</v>
      </c>
      <c r="D41" s="153">
        <v>0</v>
      </c>
      <c r="E41" s="153">
        <v>0</v>
      </c>
      <c r="F41" s="153">
        <v>3</v>
      </c>
      <c r="G41" s="153">
        <v>0</v>
      </c>
      <c r="H41" s="153">
        <v>0</v>
      </c>
      <c r="I41" s="153">
        <v>0</v>
      </c>
      <c r="J41" s="153">
        <v>0</v>
      </c>
      <c r="K41" s="1033">
        <v>0</v>
      </c>
      <c r="L41" s="1033">
        <v>0</v>
      </c>
      <c r="M41" s="178" t="s">
        <v>2257</v>
      </c>
      <c r="N41" s="624" t="s">
        <v>2257</v>
      </c>
      <c r="O41" s="624" t="s">
        <v>2257</v>
      </c>
      <c r="P41" s="624" t="s">
        <v>2257</v>
      </c>
      <c r="Q41" s="624" t="s">
        <v>2257</v>
      </c>
      <c r="R41" s="1036" t="s">
        <v>2257</v>
      </c>
      <c r="S41" s="1037"/>
      <c r="T41" s="1038"/>
    </row>
    <row r="42" spans="1:20" ht="34.5" customHeight="1">
      <c r="A42" s="178" t="s">
        <v>786</v>
      </c>
      <c r="B42" s="153" t="s">
        <v>1257</v>
      </c>
      <c r="C42" s="153">
        <v>0</v>
      </c>
      <c r="D42" s="153">
        <v>0</v>
      </c>
      <c r="E42" s="153">
        <v>0</v>
      </c>
      <c r="F42" s="153">
        <v>1</v>
      </c>
      <c r="G42" s="153">
        <v>0</v>
      </c>
      <c r="H42" s="153">
        <v>0</v>
      </c>
      <c r="I42" s="153">
        <v>0</v>
      </c>
      <c r="J42" s="153">
        <v>0</v>
      </c>
      <c r="K42" s="1033">
        <v>0</v>
      </c>
      <c r="L42" s="1033">
        <v>0</v>
      </c>
      <c r="M42" s="178" t="s">
        <v>2257</v>
      </c>
      <c r="N42" s="624" t="s">
        <v>2257</v>
      </c>
      <c r="O42" s="624" t="s">
        <v>2257</v>
      </c>
      <c r="P42" s="624" t="s">
        <v>2257</v>
      </c>
      <c r="Q42" s="624" t="s">
        <v>2257</v>
      </c>
      <c r="R42" s="1036" t="s">
        <v>2257</v>
      </c>
      <c r="S42" s="1037"/>
      <c r="T42" s="1038"/>
    </row>
    <row r="43" spans="1:20" ht="34.5" customHeight="1">
      <c r="A43" s="178" t="s">
        <v>786</v>
      </c>
      <c r="B43" s="153" t="s">
        <v>1258</v>
      </c>
      <c r="C43" s="153">
        <v>0</v>
      </c>
      <c r="D43" s="153">
        <v>0</v>
      </c>
      <c r="E43" s="153">
        <v>0</v>
      </c>
      <c r="F43" s="153">
        <v>5</v>
      </c>
      <c r="G43" s="153">
        <v>0</v>
      </c>
      <c r="H43" s="153">
        <v>0</v>
      </c>
      <c r="I43" s="153">
        <v>0</v>
      </c>
      <c r="J43" s="153">
        <v>0</v>
      </c>
      <c r="K43" s="1033">
        <v>0</v>
      </c>
      <c r="L43" s="1033">
        <v>0</v>
      </c>
      <c r="M43" s="178" t="s">
        <v>1073</v>
      </c>
      <c r="N43" s="624" t="s">
        <v>1073</v>
      </c>
      <c r="O43" s="624" t="s">
        <v>1073</v>
      </c>
      <c r="P43" s="624" t="s">
        <v>1073</v>
      </c>
      <c r="Q43" s="624" t="s">
        <v>1073</v>
      </c>
      <c r="R43" s="1036" t="s">
        <v>1073</v>
      </c>
      <c r="S43" s="1037"/>
      <c r="T43" s="1038"/>
    </row>
    <row r="44" spans="1:20" ht="27.75" thickBot="1">
      <c r="A44" s="178" t="s">
        <v>786</v>
      </c>
      <c r="B44" s="153" t="s">
        <v>1259</v>
      </c>
      <c r="C44" s="153">
        <v>1</v>
      </c>
      <c r="D44" s="153">
        <v>0</v>
      </c>
      <c r="E44" s="153">
        <v>0</v>
      </c>
      <c r="F44" s="153">
        <v>4</v>
      </c>
      <c r="G44" s="153">
        <v>0</v>
      </c>
      <c r="H44" s="153">
        <v>0</v>
      </c>
      <c r="I44" s="153">
        <v>2</v>
      </c>
      <c r="J44" s="153">
        <v>2</v>
      </c>
      <c r="K44" s="1033">
        <v>6445.95</v>
      </c>
      <c r="L44" s="1033">
        <v>6445.95</v>
      </c>
      <c r="M44" s="178" t="s">
        <v>620</v>
      </c>
      <c r="N44" s="624">
        <v>1</v>
      </c>
      <c r="O44" s="624">
        <v>1</v>
      </c>
      <c r="P44" s="1033">
        <v>3927</v>
      </c>
      <c r="Q44" s="1033">
        <v>3927</v>
      </c>
      <c r="R44" s="904" t="s">
        <v>2257</v>
      </c>
      <c r="S44" s="920"/>
      <c r="T44" s="1009"/>
    </row>
  </sheetData>
  <mergeCells count="5">
    <mergeCell ref="T5:T7"/>
    <mergeCell ref="B2:H2"/>
    <mergeCell ref="T2:T4"/>
    <mergeCell ref="R3:S3"/>
    <mergeCell ref="I2:Q2"/>
  </mergeCells>
  <printOptions/>
  <pageMargins left="1.1811023622047245" right="0.7874015748031497" top="0.984251968503937" bottom="0.984251968503937" header="0.5118110236220472" footer="0.5118110236220472"/>
  <pageSetup horizontalDpi="600" verticalDpi="600" orientation="landscape" paperSize="8" scale="80" r:id="rId1"/>
</worksheet>
</file>

<file path=xl/worksheets/sheet48.xml><?xml version="1.0" encoding="utf-8"?>
<worksheet xmlns="http://schemas.openxmlformats.org/spreadsheetml/2006/main" xmlns:r="http://schemas.openxmlformats.org/officeDocument/2006/relationships">
  <dimension ref="A1:S40"/>
  <sheetViews>
    <sheetView view="pageBreakPreview" zoomScale="75" zoomScaleSheetLayoutView="75" workbookViewId="0" topLeftCell="A1">
      <selection activeCell="K11" sqref="K11"/>
    </sheetView>
  </sheetViews>
  <sheetFormatPr defaultColWidth="9.00390625" defaultRowHeight="13.5"/>
  <cols>
    <col min="1" max="1" width="7.25390625" style="1" customWidth="1"/>
    <col min="2" max="2" width="29.00390625" style="1" bestFit="1" customWidth="1"/>
    <col min="3" max="3" width="7.1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2" width="8.00390625" style="1" customWidth="1"/>
    <col min="13" max="13" width="8.625" style="1" bestFit="1" customWidth="1"/>
    <col min="14" max="14" width="9.00390625" style="1" customWidth="1"/>
    <col min="15" max="15" width="7.375" style="1" customWidth="1"/>
    <col min="16" max="16" width="7.75390625" style="1" customWidth="1"/>
    <col min="17" max="17" width="7.375" style="1" customWidth="1"/>
    <col min="18" max="18" width="5.625" style="1" customWidth="1"/>
    <col min="19" max="19" width="3.125" style="1" customWidth="1"/>
    <col min="20" max="16384" width="9.00390625" style="1" customWidth="1"/>
  </cols>
  <sheetData>
    <row r="1" spans="2:19" ht="27.75" thickBot="1">
      <c r="B1" s="1">
        <f>COUNTA(B5:B36)</f>
        <v>32</v>
      </c>
      <c r="C1" s="674">
        <f aca="true" t="shared" si="0" ref="C1:H1">SUM(C3:C36)</f>
        <v>37</v>
      </c>
      <c r="D1" s="674">
        <f t="shared" si="0"/>
        <v>7</v>
      </c>
      <c r="E1" s="674">
        <f t="shared" si="0"/>
        <v>15</v>
      </c>
      <c r="F1" s="674">
        <f t="shared" si="0"/>
        <v>1299</v>
      </c>
      <c r="G1" s="674">
        <f t="shared" si="0"/>
        <v>0</v>
      </c>
      <c r="H1" s="674">
        <f t="shared" si="0"/>
        <v>139</v>
      </c>
      <c r="I1" s="674" t="s">
        <v>306</v>
      </c>
      <c r="J1" s="674" t="s">
        <v>306</v>
      </c>
      <c r="K1" s="674" t="s">
        <v>306</v>
      </c>
      <c r="L1" s="674" t="s">
        <v>306</v>
      </c>
      <c r="M1" s="674" t="str">
        <f>M5</f>
        <v>把握していない</v>
      </c>
      <c r="N1" s="674" t="s">
        <v>306</v>
      </c>
      <c r="O1" s="674" t="s">
        <v>306</v>
      </c>
      <c r="P1" s="674" t="s">
        <v>306</v>
      </c>
      <c r="Q1" s="674" t="s">
        <v>306</v>
      </c>
      <c r="R1" s="674" t="str">
        <f>R5</f>
        <v>なし</v>
      </c>
      <c r="S1" s="674">
        <f>S5</f>
        <v>0</v>
      </c>
    </row>
    <row r="2" spans="2:19" ht="13.5">
      <c r="B2" s="1117" t="s">
        <v>1111</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203" t="s">
        <v>341</v>
      </c>
      <c r="J4" s="204" t="s">
        <v>342</v>
      </c>
      <c r="K4" s="740" t="s">
        <v>294</v>
      </c>
      <c r="L4" s="741" t="s">
        <v>1549</v>
      </c>
      <c r="M4" s="205" t="s">
        <v>609</v>
      </c>
      <c r="N4" s="203" t="s">
        <v>343</v>
      </c>
      <c r="O4" s="204" t="s">
        <v>1863</v>
      </c>
      <c r="P4" s="204" t="s">
        <v>1864</v>
      </c>
      <c r="Q4" s="206" t="s">
        <v>1865</v>
      </c>
      <c r="R4" s="17" t="s">
        <v>1866</v>
      </c>
      <c r="S4" s="41" t="s">
        <v>610</v>
      </c>
    </row>
    <row r="5" spans="1:19" ht="18" customHeight="1">
      <c r="A5" s="29" t="s">
        <v>1260</v>
      </c>
      <c r="B5" s="91" t="s">
        <v>1261</v>
      </c>
      <c r="C5" s="441">
        <v>0</v>
      </c>
      <c r="D5" s="441">
        <v>0</v>
      </c>
      <c r="E5" s="441">
        <v>0</v>
      </c>
      <c r="F5" s="441">
        <v>3</v>
      </c>
      <c r="G5" s="441">
        <v>0</v>
      </c>
      <c r="H5" s="441">
        <v>0</v>
      </c>
      <c r="I5" s="29" t="s">
        <v>2285</v>
      </c>
      <c r="J5" s="29" t="s">
        <v>2285</v>
      </c>
      <c r="K5" s="422" t="s">
        <v>2285</v>
      </c>
      <c r="L5" s="422" t="s">
        <v>2285</v>
      </c>
      <c r="M5" s="29" t="s">
        <v>621</v>
      </c>
      <c r="N5" s="29"/>
      <c r="O5" s="29"/>
      <c r="P5" s="29"/>
      <c r="Q5" s="29"/>
      <c r="R5" s="23" t="s">
        <v>2087</v>
      </c>
      <c r="S5" s="29"/>
    </row>
    <row r="6" spans="1:17" ht="18" customHeight="1">
      <c r="A6" s="29" t="s">
        <v>1260</v>
      </c>
      <c r="B6" s="240" t="s">
        <v>1262</v>
      </c>
      <c r="C6" s="153">
        <v>1</v>
      </c>
      <c r="D6" s="153">
        <v>1</v>
      </c>
      <c r="E6" s="153">
        <v>0</v>
      </c>
      <c r="F6" s="153">
        <v>22</v>
      </c>
      <c r="G6" s="153">
        <v>0</v>
      </c>
      <c r="H6" s="153">
        <v>3</v>
      </c>
      <c r="I6" s="145"/>
      <c r="J6" s="146"/>
      <c r="K6" s="146"/>
      <c r="L6" s="146"/>
      <c r="M6" s="146"/>
      <c r="N6" s="146"/>
      <c r="O6" s="146"/>
      <c r="P6" s="146"/>
      <c r="Q6" s="146"/>
    </row>
    <row r="7" spans="1:17" ht="18" customHeight="1">
      <c r="A7" s="29" t="s">
        <v>1260</v>
      </c>
      <c r="B7" s="625" t="s">
        <v>1134</v>
      </c>
      <c r="C7" s="626">
        <v>1</v>
      </c>
      <c r="D7" s="626">
        <v>0</v>
      </c>
      <c r="E7" s="626">
        <v>1</v>
      </c>
      <c r="F7" s="153">
        <v>9</v>
      </c>
      <c r="G7" s="153">
        <v>0</v>
      </c>
      <c r="H7" s="153">
        <v>5</v>
      </c>
      <c r="I7" s="145"/>
      <c r="J7" s="146"/>
      <c r="K7" s="146"/>
      <c r="L7" s="146"/>
      <c r="M7" s="146"/>
      <c r="N7" s="146"/>
      <c r="O7" s="146"/>
      <c r="P7" s="146"/>
      <c r="Q7" s="146"/>
    </row>
    <row r="8" spans="1:17" ht="18" customHeight="1">
      <c r="A8" s="29" t="s">
        <v>1260</v>
      </c>
      <c r="B8" s="240" t="s">
        <v>1135</v>
      </c>
      <c r="C8" s="153">
        <v>1</v>
      </c>
      <c r="D8" s="153">
        <v>0</v>
      </c>
      <c r="E8" s="153">
        <v>1</v>
      </c>
      <c r="F8" s="453">
        <v>48</v>
      </c>
      <c r="G8" s="153">
        <v>0</v>
      </c>
      <c r="H8" s="153">
        <v>19</v>
      </c>
      <c r="I8" s="145"/>
      <c r="J8" s="146"/>
      <c r="K8" s="146"/>
      <c r="L8" s="146"/>
      <c r="M8" s="146"/>
      <c r="N8" s="146"/>
      <c r="O8" s="146"/>
      <c r="P8" s="146"/>
      <c r="Q8" s="146"/>
    </row>
    <row r="9" spans="1:17" ht="18" customHeight="1">
      <c r="A9" s="29" t="s">
        <v>1260</v>
      </c>
      <c r="B9" s="627" t="s">
        <v>1136</v>
      </c>
      <c r="C9" s="441">
        <v>0</v>
      </c>
      <c r="D9" s="441">
        <v>0</v>
      </c>
      <c r="E9" s="441">
        <v>0</v>
      </c>
      <c r="F9" s="153">
        <v>0</v>
      </c>
      <c r="G9" s="153">
        <v>0</v>
      </c>
      <c r="H9" s="153">
        <v>0</v>
      </c>
      <c r="I9" s="145"/>
      <c r="J9" s="146"/>
      <c r="K9" s="146"/>
      <c r="L9" s="146"/>
      <c r="M9" s="146"/>
      <c r="N9" s="146"/>
      <c r="O9" s="146"/>
      <c r="P9" s="146"/>
      <c r="Q9" s="146"/>
    </row>
    <row r="10" spans="1:17" ht="18" customHeight="1">
      <c r="A10" s="29" t="s">
        <v>1260</v>
      </c>
      <c r="B10" s="240" t="s">
        <v>1137</v>
      </c>
      <c r="C10" s="153">
        <v>1</v>
      </c>
      <c r="D10" s="153">
        <v>0</v>
      </c>
      <c r="E10" s="153">
        <v>1</v>
      </c>
      <c r="F10" s="29">
        <v>453</v>
      </c>
      <c r="G10" s="153">
        <v>0</v>
      </c>
      <c r="H10" s="153">
        <v>1</v>
      </c>
      <c r="I10" s="145"/>
      <c r="J10" s="146"/>
      <c r="K10" s="146"/>
      <c r="L10" s="146"/>
      <c r="M10" s="146"/>
      <c r="N10" s="146"/>
      <c r="O10" s="146"/>
      <c r="P10" s="146"/>
      <c r="Q10" s="146"/>
    </row>
    <row r="11" spans="1:17" ht="18" customHeight="1">
      <c r="A11" s="29" t="s">
        <v>1260</v>
      </c>
      <c r="B11" s="240" t="s">
        <v>1138</v>
      </c>
      <c r="C11" s="153">
        <v>0</v>
      </c>
      <c r="D11" s="153">
        <v>0</v>
      </c>
      <c r="E11" s="153">
        <v>0</v>
      </c>
      <c r="F11" s="153">
        <v>0</v>
      </c>
      <c r="G11" s="153">
        <v>0</v>
      </c>
      <c r="H11" s="153">
        <v>0</v>
      </c>
      <c r="I11" s="145"/>
      <c r="J11" s="146"/>
      <c r="K11" s="146"/>
      <c r="L11" s="146"/>
      <c r="M11" s="146"/>
      <c r="N11" s="146"/>
      <c r="O11" s="146"/>
      <c r="P11" s="146"/>
      <c r="Q11" s="146"/>
    </row>
    <row r="12" spans="1:17" ht="18" customHeight="1">
      <c r="A12" s="29" t="s">
        <v>1260</v>
      </c>
      <c r="B12" s="628" t="s">
        <v>1139</v>
      </c>
      <c r="C12" s="153">
        <v>1</v>
      </c>
      <c r="D12" s="153">
        <v>0</v>
      </c>
      <c r="E12" s="153">
        <v>1</v>
      </c>
      <c r="F12" s="29">
        <v>49</v>
      </c>
      <c r="G12" s="29">
        <v>0</v>
      </c>
      <c r="H12" s="153">
        <v>1</v>
      </c>
      <c r="I12" s="145"/>
      <c r="J12" s="146"/>
      <c r="K12" s="146"/>
      <c r="L12" s="146"/>
      <c r="M12" s="146"/>
      <c r="N12" s="146"/>
      <c r="O12" s="146"/>
      <c r="P12" s="146"/>
      <c r="Q12" s="146"/>
    </row>
    <row r="13" spans="1:17" ht="18" customHeight="1">
      <c r="A13" s="29" t="s">
        <v>1260</v>
      </c>
      <c r="B13" s="240" t="s">
        <v>1140</v>
      </c>
      <c r="C13" s="153">
        <v>1</v>
      </c>
      <c r="D13" s="153">
        <v>0</v>
      </c>
      <c r="E13" s="153">
        <v>0</v>
      </c>
      <c r="F13" s="153">
        <v>4</v>
      </c>
      <c r="G13" s="153">
        <v>0</v>
      </c>
      <c r="H13" s="153">
        <v>0</v>
      </c>
      <c r="I13" s="145"/>
      <c r="J13" s="146"/>
      <c r="K13" s="146"/>
      <c r="L13" s="146"/>
      <c r="M13" s="146"/>
      <c r="N13" s="146"/>
      <c r="O13" s="146"/>
      <c r="P13" s="146"/>
      <c r="Q13" s="146"/>
    </row>
    <row r="14" spans="1:17" ht="18" customHeight="1" thickBot="1">
      <c r="A14" s="29" t="s">
        <v>1260</v>
      </c>
      <c r="B14" s="625" t="s">
        <v>1141</v>
      </c>
      <c r="C14" s="626">
        <v>0</v>
      </c>
      <c r="D14" s="626">
        <v>0</v>
      </c>
      <c r="E14" s="626">
        <v>0</v>
      </c>
      <c r="F14" s="626">
        <v>1</v>
      </c>
      <c r="G14" s="626">
        <v>0</v>
      </c>
      <c r="H14" s="626">
        <v>0</v>
      </c>
      <c r="I14" s="145"/>
      <c r="J14" s="146"/>
      <c r="K14" s="146"/>
      <c r="L14" s="146"/>
      <c r="M14" s="146"/>
      <c r="N14" s="146"/>
      <c r="O14" s="146"/>
      <c r="P14" s="146"/>
      <c r="Q14" s="146"/>
    </row>
    <row r="15" spans="1:17" ht="18" customHeight="1">
      <c r="A15" s="29" t="s">
        <v>1260</v>
      </c>
      <c r="B15" s="629" t="s">
        <v>1160</v>
      </c>
      <c r="C15" s="1316">
        <v>2</v>
      </c>
      <c r="D15" s="1316">
        <v>0</v>
      </c>
      <c r="E15" s="1318">
        <v>2</v>
      </c>
      <c r="F15" s="630">
        <v>14</v>
      </c>
      <c r="G15" s="630">
        <v>0</v>
      </c>
      <c r="H15" s="631">
        <v>5</v>
      </c>
      <c r="I15" s="145"/>
      <c r="J15" s="146"/>
      <c r="K15" s="146"/>
      <c r="L15" s="146"/>
      <c r="M15" s="146"/>
      <c r="N15" s="146"/>
      <c r="O15" s="146"/>
      <c r="P15" s="146"/>
      <c r="Q15" s="146"/>
    </row>
    <row r="16" spans="1:17" ht="18" customHeight="1" thickBot="1">
      <c r="A16" s="29" t="s">
        <v>1260</v>
      </c>
      <c r="B16" s="632" t="s">
        <v>1161</v>
      </c>
      <c r="C16" s="1317"/>
      <c r="D16" s="1317"/>
      <c r="E16" s="1319"/>
      <c r="F16" s="633">
        <v>5</v>
      </c>
      <c r="G16" s="633">
        <v>0</v>
      </c>
      <c r="H16" s="634">
        <v>1</v>
      </c>
      <c r="I16" s="145"/>
      <c r="J16" s="146"/>
      <c r="K16" s="146"/>
      <c r="L16" s="146"/>
      <c r="M16" s="146"/>
      <c r="N16" s="146"/>
      <c r="O16" s="146"/>
      <c r="P16" s="146"/>
      <c r="Q16" s="146"/>
    </row>
    <row r="17" spans="1:17" ht="18" customHeight="1">
      <c r="A17" s="29" t="s">
        <v>1260</v>
      </c>
      <c r="B17" s="91" t="s">
        <v>1142</v>
      </c>
      <c r="C17" s="441">
        <v>1</v>
      </c>
      <c r="D17" s="441">
        <v>0</v>
      </c>
      <c r="E17" s="441">
        <v>1</v>
      </c>
      <c r="F17" s="441">
        <v>11</v>
      </c>
      <c r="G17" s="441">
        <v>0</v>
      </c>
      <c r="H17" s="441">
        <v>6</v>
      </c>
      <c r="I17" s="145"/>
      <c r="J17" s="146"/>
      <c r="K17" s="146"/>
      <c r="L17" s="146"/>
      <c r="M17" s="146"/>
      <c r="N17" s="146"/>
      <c r="O17" s="146"/>
      <c r="P17" s="146"/>
      <c r="Q17" s="146"/>
    </row>
    <row r="18" spans="1:17" ht="18" customHeight="1">
      <c r="A18" s="29" t="s">
        <v>1260</v>
      </c>
      <c r="B18" s="240" t="s">
        <v>1143</v>
      </c>
      <c r="C18" s="153">
        <v>1</v>
      </c>
      <c r="D18" s="153">
        <v>0</v>
      </c>
      <c r="E18" s="153">
        <v>0</v>
      </c>
      <c r="F18" s="153">
        <v>3</v>
      </c>
      <c r="G18" s="153">
        <v>0</v>
      </c>
      <c r="H18" s="153">
        <v>1</v>
      </c>
      <c r="I18" s="145"/>
      <c r="J18" s="146"/>
      <c r="K18" s="146"/>
      <c r="L18" s="146"/>
      <c r="M18" s="146"/>
      <c r="N18" s="146"/>
      <c r="O18" s="146"/>
      <c r="P18" s="146"/>
      <c r="Q18" s="146"/>
    </row>
    <row r="19" spans="1:17" ht="18" customHeight="1">
      <c r="A19" s="29" t="s">
        <v>1260</v>
      </c>
      <c r="B19" s="240" t="s">
        <v>1144</v>
      </c>
      <c r="C19" s="153">
        <v>1</v>
      </c>
      <c r="D19" s="153">
        <v>0</v>
      </c>
      <c r="E19" s="153">
        <v>1</v>
      </c>
      <c r="F19" s="29">
        <v>62</v>
      </c>
      <c r="G19" s="29">
        <v>0</v>
      </c>
      <c r="H19" s="153">
        <v>12</v>
      </c>
      <c r="I19" s="145"/>
      <c r="J19" s="146"/>
      <c r="K19" s="146"/>
      <c r="L19" s="146"/>
      <c r="M19" s="146"/>
      <c r="N19" s="146"/>
      <c r="O19" s="146"/>
      <c r="P19" s="146"/>
      <c r="Q19" s="146"/>
    </row>
    <row r="20" spans="1:17" ht="18" customHeight="1">
      <c r="A20" s="29" t="s">
        <v>1260</v>
      </c>
      <c r="B20" s="240" t="s">
        <v>1145</v>
      </c>
      <c r="C20" s="153">
        <v>1</v>
      </c>
      <c r="D20" s="153">
        <v>0</v>
      </c>
      <c r="E20" s="153">
        <v>1</v>
      </c>
      <c r="F20" s="153">
        <v>61</v>
      </c>
      <c r="G20" s="153">
        <v>0</v>
      </c>
      <c r="H20" s="153">
        <v>33</v>
      </c>
      <c r="I20" s="145"/>
      <c r="J20" s="146"/>
      <c r="K20" s="146"/>
      <c r="L20" s="146"/>
      <c r="M20" s="146"/>
      <c r="N20" s="146"/>
      <c r="O20" s="146"/>
      <c r="P20" s="146"/>
      <c r="Q20" s="146"/>
    </row>
    <row r="21" spans="1:17" ht="18" customHeight="1" thickBot="1">
      <c r="A21" s="29" t="s">
        <v>1260</v>
      </c>
      <c r="B21" s="635" t="s">
        <v>1146</v>
      </c>
      <c r="C21" s="626">
        <v>1</v>
      </c>
      <c r="D21" s="626">
        <v>0</v>
      </c>
      <c r="E21" s="626">
        <v>1</v>
      </c>
      <c r="F21" s="626">
        <v>15</v>
      </c>
      <c r="G21" s="626">
        <v>0</v>
      </c>
      <c r="H21" s="626">
        <v>10</v>
      </c>
      <c r="I21" s="145"/>
      <c r="J21" s="146"/>
      <c r="K21" s="146"/>
      <c r="L21" s="146"/>
      <c r="M21" s="146"/>
      <c r="N21" s="146"/>
      <c r="O21" s="146"/>
      <c r="P21" s="146"/>
      <c r="Q21" s="146"/>
    </row>
    <row r="22" spans="1:17" ht="18" customHeight="1">
      <c r="A22" s="29" t="s">
        <v>1260</v>
      </c>
      <c r="B22" s="629" t="s">
        <v>1162</v>
      </c>
      <c r="C22" s="1318">
        <v>2</v>
      </c>
      <c r="D22" s="1318">
        <v>0</v>
      </c>
      <c r="E22" s="1318">
        <v>2</v>
      </c>
      <c r="F22" s="630">
        <v>61</v>
      </c>
      <c r="G22" s="630">
        <v>0</v>
      </c>
      <c r="H22" s="631">
        <v>7</v>
      </c>
      <c r="I22" s="145"/>
      <c r="J22" s="146"/>
      <c r="K22" s="146"/>
      <c r="L22" s="146"/>
      <c r="M22" s="146"/>
      <c r="N22" s="146"/>
      <c r="O22" s="146"/>
      <c r="P22" s="146"/>
      <c r="Q22" s="146"/>
    </row>
    <row r="23" spans="1:17" ht="18" customHeight="1" thickBot="1">
      <c r="A23" s="29" t="s">
        <v>1260</v>
      </c>
      <c r="B23" s="632" t="s">
        <v>1163</v>
      </c>
      <c r="C23" s="1320"/>
      <c r="D23" s="1320"/>
      <c r="E23" s="1320"/>
      <c r="F23" s="633">
        <v>17</v>
      </c>
      <c r="G23" s="633">
        <v>0</v>
      </c>
      <c r="H23" s="634">
        <v>0</v>
      </c>
      <c r="I23" s="145"/>
      <c r="J23" s="146"/>
      <c r="K23" s="146"/>
      <c r="L23" s="146"/>
      <c r="M23" s="146"/>
      <c r="N23" s="146"/>
      <c r="O23" s="146"/>
      <c r="P23" s="146"/>
      <c r="Q23" s="146"/>
    </row>
    <row r="24" spans="1:17" ht="18" customHeight="1">
      <c r="A24" s="29" t="s">
        <v>1260</v>
      </c>
      <c r="B24" s="627" t="s">
        <v>1410</v>
      </c>
      <c r="C24" s="441">
        <v>1</v>
      </c>
      <c r="D24" s="441">
        <v>0</v>
      </c>
      <c r="E24" s="441">
        <v>0</v>
      </c>
      <c r="F24" s="441">
        <v>32</v>
      </c>
      <c r="G24" s="441">
        <v>0</v>
      </c>
      <c r="H24" s="441">
        <v>24</v>
      </c>
      <c r="I24" s="145"/>
      <c r="J24" s="146"/>
      <c r="K24" s="146"/>
      <c r="L24" s="146"/>
      <c r="M24" s="146"/>
      <c r="N24" s="146"/>
      <c r="O24" s="146"/>
      <c r="P24" s="146"/>
      <c r="Q24" s="146"/>
    </row>
    <row r="25" spans="1:17" ht="18" customHeight="1">
      <c r="A25" s="29" t="s">
        <v>1260</v>
      </c>
      <c r="B25" s="628" t="s">
        <v>1411</v>
      </c>
      <c r="C25" s="153">
        <v>1</v>
      </c>
      <c r="D25" s="153">
        <v>1</v>
      </c>
      <c r="E25" s="153">
        <v>0</v>
      </c>
      <c r="F25" s="153">
        <v>1</v>
      </c>
      <c r="G25" s="153">
        <v>0</v>
      </c>
      <c r="H25" s="153">
        <v>0</v>
      </c>
      <c r="I25" s="145"/>
      <c r="J25" s="146"/>
      <c r="K25" s="146"/>
      <c r="L25" s="146"/>
      <c r="M25" s="146"/>
      <c r="N25" s="146"/>
      <c r="O25" s="146"/>
      <c r="P25" s="146"/>
      <c r="Q25" s="146"/>
    </row>
    <row r="26" spans="1:17" ht="18" customHeight="1">
      <c r="A26" s="29" t="s">
        <v>1260</v>
      </c>
      <c r="B26" s="636" t="s">
        <v>1164</v>
      </c>
      <c r="C26" s="153">
        <v>1</v>
      </c>
      <c r="D26" s="153">
        <v>1</v>
      </c>
      <c r="E26" s="153">
        <v>0</v>
      </c>
      <c r="F26" s="153">
        <v>2</v>
      </c>
      <c r="G26" s="153">
        <v>0</v>
      </c>
      <c r="H26" s="153">
        <v>1</v>
      </c>
      <c r="I26" s="145"/>
      <c r="J26" s="146"/>
      <c r="K26" s="146"/>
      <c r="L26" s="146"/>
      <c r="M26" s="146"/>
      <c r="N26" s="146"/>
      <c r="O26" s="146"/>
      <c r="P26" s="146"/>
      <c r="Q26" s="146"/>
    </row>
    <row r="27" spans="1:17" ht="18" customHeight="1">
      <c r="A27" s="29" t="s">
        <v>1260</v>
      </c>
      <c r="B27" s="636" t="s">
        <v>1165</v>
      </c>
      <c r="C27" s="153">
        <v>0</v>
      </c>
      <c r="D27" s="153">
        <v>0</v>
      </c>
      <c r="E27" s="153">
        <v>0</v>
      </c>
      <c r="F27" s="153">
        <v>3</v>
      </c>
      <c r="G27" s="153">
        <v>0</v>
      </c>
      <c r="H27" s="153">
        <v>1</v>
      </c>
      <c r="I27" s="145"/>
      <c r="J27" s="146"/>
      <c r="K27" s="146"/>
      <c r="L27" s="146"/>
      <c r="M27" s="146"/>
      <c r="N27" s="146"/>
      <c r="O27" s="146"/>
      <c r="P27" s="146"/>
      <c r="Q27" s="146"/>
    </row>
    <row r="28" spans="1:17" ht="18" customHeight="1">
      <c r="A28" s="29" t="s">
        <v>1260</v>
      </c>
      <c r="B28" s="628" t="s">
        <v>1412</v>
      </c>
      <c r="C28" s="29">
        <v>1</v>
      </c>
      <c r="D28" s="153">
        <v>0</v>
      </c>
      <c r="E28" s="153">
        <v>0</v>
      </c>
      <c r="F28" s="29">
        <v>3</v>
      </c>
      <c r="G28" s="153">
        <v>0</v>
      </c>
      <c r="H28" s="153">
        <v>0</v>
      </c>
      <c r="I28" s="145"/>
      <c r="J28" s="146"/>
      <c r="K28" s="146"/>
      <c r="L28" s="146"/>
      <c r="M28" s="146"/>
      <c r="N28" s="146"/>
      <c r="O28" s="146"/>
      <c r="P28" s="146"/>
      <c r="Q28" s="146"/>
    </row>
    <row r="29" spans="1:17" ht="18" customHeight="1">
      <c r="A29" s="29" t="s">
        <v>1260</v>
      </c>
      <c r="B29" s="636" t="s">
        <v>1166</v>
      </c>
      <c r="C29" s="153">
        <v>1</v>
      </c>
      <c r="D29" s="153">
        <v>0</v>
      </c>
      <c r="E29" s="153">
        <v>1</v>
      </c>
      <c r="F29" s="153">
        <v>2</v>
      </c>
      <c r="G29" s="153">
        <v>0</v>
      </c>
      <c r="H29" s="153">
        <v>0</v>
      </c>
      <c r="I29" s="145"/>
      <c r="J29" s="146"/>
      <c r="K29" s="146"/>
      <c r="L29" s="146"/>
      <c r="M29" s="146"/>
      <c r="N29" s="146"/>
      <c r="O29" s="146"/>
      <c r="P29" s="146"/>
      <c r="Q29" s="146"/>
    </row>
    <row r="30" spans="1:17" ht="18" customHeight="1">
      <c r="A30" s="29" t="s">
        <v>1260</v>
      </c>
      <c r="B30" s="636" t="s">
        <v>1167</v>
      </c>
      <c r="C30" s="29">
        <v>1</v>
      </c>
      <c r="D30" s="29">
        <v>0</v>
      </c>
      <c r="E30" s="29">
        <v>0</v>
      </c>
      <c r="F30" s="29">
        <v>1</v>
      </c>
      <c r="G30" s="29">
        <v>0</v>
      </c>
      <c r="H30" s="153">
        <v>0</v>
      </c>
      <c r="I30" s="145"/>
      <c r="J30" s="146"/>
      <c r="K30" s="146"/>
      <c r="L30" s="146"/>
      <c r="M30" s="146"/>
      <c r="N30" s="146"/>
      <c r="O30" s="146"/>
      <c r="P30" s="146"/>
      <c r="Q30" s="146"/>
    </row>
    <row r="31" spans="1:17" ht="18" customHeight="1">
      <c r="A31" s="29" t="s">
        <v>1260</v>
      </c>
      <c r="B31" s="240" t="s">
        <v>1413</v>
      </c>
      <c r="C31" s="153">
        <v>3</v>
      </c>
      <c r="D31" s="153">
        <v>1</v>
      </c>
      <c r="E31" s="153">
        <v>0</v>
      </c>
      <c r="F31" s="29">
        <v>71</v>
      </c>
      <c r="G31" s="29">
        <v>0</v>
      </c>
      <c r="H31" s="153">
        <v>0</v>
      </c>
      <c r="I31" s="145"/>
      <c r="J31" s="146"/>
      <c r="K31" s="146"/>
      <c r="L31" s="146"/>
      <c r="M31" s="146"/>
      <c r="N31" s="146"/>
      <c r="O31" s="146"/>
      <c r="P31" s="146"/>
      <c r="Q31" s="146"/>
    </row>
    <row r="32" spans="1:17" ht="18" customHeight="1">
      <c r="A32" s="29" t="s">
        <v>1260</v>
      </c>
      <c r="B32" s="240" t="s">
        <v>1414</v>
      </c>
      <c r="C32" s="153">
        <v>1</v>
      </c>
      <c r="D32" s="153">
        <v>0</v>
      </c>
      <c r="E32" s="153">
        <v>1</v>
      </c>
      <c r="F32" s="29">
        <v>2</v>
      </c>
      <c r="G32" s="29">
        <v>0</v>
      </c>
      <c r="H32" s="153">
        <v>0</v>
      </c>
      <c r="I32" s="145"/>
      <c r="J32" s="146"/>
      <c r="K32" s="146"/>
      <c r="L32" s="146"/>
      <c r="M32" s="146"/>
      <c r="N32" s="146"/>
      <c r="O32" s="146"/>
      <c r="P32" s="146"/>
      <c r="Q32" s="146"/>
    </row>
    <row r="33" spans="1:17" ht="18" customHeight="1">
      <c r="A33" s="29" t="s">
        <v>1260</v>
      </c>
      <c r="B33" s="628" t="s">
        <v>1421</v>
      </c>
      <c r="C33" s="153">
        <v>3</v>
      </c>
      <c r="D33" s="153">
        <v>0</v>
      </c>
      <c r="E33" s="153">
        <v>1</v>
      </c>
      <c r="F33" s="29">
        <v>121</v>
      </c>
      <c r="G33" s="29">
        <v>0</v>
      </c>
      <c r="H33" s="153">
        <v>6</v>
      </c>
      <c r="I33" s="145"/>
      <c r="J33" s="146"/>
      <c r="K33" s="146"/>
      <c r="L33" s="146"/>
      <c r="M33" s="146"/>
      <c r="N33" s="146"/>
      <c r="O33" s="146"/>
      <c r="P33" s="146"/>
      <c r="Q33" s="146"/>
    </row>
    <row r="34" spans="1:17" ht="18" customHeight="1">
      <c r="A34" s="29" t="s">
        <v>1260</v>
      </c>
      <c r="B34" s="240" t="s">
        <v>1422</v>
      </c>
      <c r="C34" s="153">
        <v>3</v>
      </c>
      <c r="D34" s="153">
        <v>0</v>
      </c>
      <c r="E34" s="153">
        <v>0</v>
      </c>
      <c r="F34" s="29">
        <v>100</v>
      </c>
      <c r="G34" s="29">
        <v>0</v>
      </c>
      <c r="H34" s="153">
        <v>2</v>
      </c>
      <c r="I34" s="145"/>
      <c r="J34" s="146"/>
      <c r="K34" s="146"/>
      <c r="L34" s="146"/>
      <c r="M34" s="146"/>
      <c r="N34" s="146"/>
      <c r="O34" s="146"/>
      <c r="P34" s="146"/>
      <c r="Q34" s="146"/>
    </row>
    <row r="35" spans="1:17" ht="18" customHeight="1">
      <c r="A35" s="29" t="s">
        <v>1260</v>
      </c>
      <c r="B35" s="240" t="s">
        <v>1423</v>
      </c>
      <c r="C35" s="153">
        <v>4</v>
      </c>
      <c r="D35" s="153">
        <v>2</v>
      </c>
      <c r="E35" s="153">
        <v>0</v>
      </c>
      <c r="F35" s="29">
        <v>109</v>
      </c>
      <c r="G35" s="29">
        <v>0</v>
      </c>
      <c r="H35" s="153">
        <v>1</v>
      </c>
      <c r="I35" s="145"/>
      <c r="J35" s="146"/>
      <c r="K35" s="146"/>
      <c r="L35" s="146"/>
      <c r="M35" s="146"/>
      <c r="N35" s="146"/>
      <c r="O35" s="146"/>
      <c r="P35" s="146"/>
      <c r="Q35" s="146"/>
    </row>
    <row r="36" spans="1:17" ht="18" customHeight="1">
      <c r="A36" s="29" t="s">
        <v>1260</v>
      </c>
      <c r="B36" s="240" t="s">
        <v>1424</v>
      </c>
      <c r="C36" s="153">
        <v>2</v>
      </c>
      <c r="D36" s="153">
        <v>1</v>
      </c>
      <c r="E36" s="153">
        <v>0</v>
      </c>
      <c r="F36" s="29">
        <v>14</v>
      </c>
      <c r="G36" s="29">
        <v>0</v>
      </c>
      <c r="H36" s="153">
        <v>0</v>
      </c>
      <c r="I36" s="145"/>
      <c r="J36" s="146"/>
      <c r="K36" s="146"/>
      <c r="L36" s="146"/>
      <c r="M36" s="146"/>
      <c r="N36" s="146"/>
      <c r="O36" s="146"/>
      <c r="P36" s="146"/>
      <c r="Q36" s="146"/>
    </row>
    <row r="37" spans="2:17" ht="18" customHeight="1">
      <c r="B37" s="637" t="s">
        <v>145</v>
      </c>
      <c r="C37" s="29">
        <f aca="true" t="shared" si="1" ref="C37:H37">SUM(C5:C36)</f>
        <v>37</v>
      </c>
      <c r="D37" s="29">
        <f t="shared" si="1"/>
        <v>7</v>
      </c>
      <c r="E37" s="153">
        <f t="shared" si="1"/>
        <v>15</v>
      </c>
      <c r="F37" s="29">
        <f t="shared" si="1"/>
        <v>1299</v>
      </c>
      <c r="G37" s="29">
        <f t="shared" si="1"/>
        <v>0</v>
      </c>
      <c r="H37" s="153">
        <f t="shared" si="1"/>
        <v>139</v>
      </c>
      <c r="I37" s="145"/>
      <c r="J37" s="146"/>
      <c r="K37" s="146"/>
      <c r="L37" s="146"/>
      <c r="M37" s="146"/>
      <c r="N37" s="146"/>
      <c r="O37" s="146"/>
      <c r="P37" s="146"/>
      <c r="Q37" s="146"/>
    </row>
    <row r="38" spans="2:17" ht="18" customHeight="1">
      <c r="B38" s="1321" t="s">
        <v>1425</v>
      </c>
      <c r="C38" s="1321"/>
      <c r="D38" s="1321"/>
      <c r="E38" s="1321"/>
      <c r="F38" s="1321"/>
      <c r="G38" s="1321"/>
      <c r="H38" s="1321"/>
      <c r="I38" s="145"/>
      <c r="J38" s="146"/>
      <c r="K38" s="146"/>
      <c r="L38" s="146"/>
      <c r="M38" s="146"/>
      <c r="N38" s="146"/>
      <c r="O38" s="146"/>
      <c r="P38" s="146"/>
      <c r="Q38" s="146"/>
    </row>
    <row r="39" spans="2:17" ht="18" customHeight="1">
      <c r="B39" s="1314" t="s">
        <v>1158</v>
      </c>
      <c r="C39" s="1314"/>
      <c r="D39" s="1314"/>
      <c r="E39" s="1314"/>
      <c r="F39" s="1314"/>
      <c r="G39" s="1314"/>
      <c r="H39" s="1314"/>
      <c r="I39" s="145"/>
      <c r="J39" s="146"/>
      <c r="K39" s="146"/>
      <c r="L39" s="146"/>
      <c r="M39" s="146"/>
      <c r="N39" s="146"/>
      <c r="O39" s="146"/>
      <c r="P39" s="146"/>
      <c r="Q39" s="146"/>
    </row>
    <row r="40" spans="2:17" ht="18" customHeight="1">
      <c r="B40" s="1315" t="s">
        <v>1159</v>
      </c>
      <c r="C40" s="1315"/>
      <c r="D40" s="1315"/>
      <c r="E40" s="1315"/>
      <c r="F40" s="1315"/>
      <c r="G40" s="1315"/>
      <c r="H40" s="1315"/>
      <c r="I40" s="145"/>
      <c r="J40" s="146"/>
      <c r="K40" s="146"/>
      <c r="L40" s="146"/>
      <c r="M40" s="146"/>
      <c r="N40" s="146"/>
      <c r="O40" s="146"/>
      <c r="P40" s="146"/>
      <c r="Q40" s="146"/>
    </row>
  </sheetData>
  <mergeCells count="12">
    <mergeCell ref="R3:S3"/>
    <mergeCell ref="I2:Q2"/>
    <mergeCell ref="B2:H2"/>
    <mergeCell ref="B38:H38"/>
    <mergeCell ref="B39:H39"/>
    <mergeCell ref="B40:H40"/>
    <mergeCell ref="C15:C16"/>
    <mergeCell ref="D15:D16"/>
    <mergeCell ref="E15:E16"/>
    <mergeCell ref="C22:C23"/>
    <mergeCell ref="D22:D23"/>
    <mergeCell ref="E22:E23"/>
  </mergeCells>
  <printOptions/>
  <pageMargins left="0.984251968503937" right="0.7874015748031497" top="0.76" bottom="0.66"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S58"/>
  <sheetViews>
    <sheetView view="pageBreakPreview" zoomScale="75" zoomScaleSheetLayoutView="75" workbookViewId="0" topLeftCell="A1">
      <selection activeCell="K4" sqref="K4:L4"/>
    </sheetView>
  </sheetViews>
  <sheetFormatPr defaultColWidth="9.00390625" defaultRowHeight="13.5"/>
  <cols>
    <col min="1" max="1" width="5.25390625" style="1" bestFit="1" customWidth="1"/>
    <col min="2" max="2" width="29.875" style="127" customWidth="1"/>
    <col min="3" max="3" width="6.375" style="1" customWidth="1"/>
    <col min="4" max="4" width="7.875" style="1" bestFit="1" customWidth="1"/>
    <col min="5" max="5" width="8.25390625" style="1" bestFit="1" customWidth="1"/>
    <col min="6" max="6" width="7.25390625" style="1" customWidth="1"/>
    <col min="7" max="7" width="7.875" style="1" bestFit="1" customWidth="1"/>
    <col min="8" max="8" width="8.25390625" style="1" bestFit="1" customWidth="1"/>
    <col min="9" max="10" width="9.00390625" style="1" customWidth="1"/>
    <col min="11" max="11" width="10.00390625" style="1" customWidth="1"/>
    <col min="12" max="12" width="9.00390625" style="1" customWidth="1"/>
    <col min="13" max="13" width="8.625" style="1" bestFit="1" customWidth="1"/>
    <col min="14" max="16" width="9.00390625" style="1" customWidth="1"/>
    <col min="17" max="17" width="7.75390625" style="1" customWidth="1"/>
    <col min="18" max="18" width="5.625" style="1" customWidth="1"/>
    <col min="19" max="19" width="16.875" style="1" customWidth="1"/>
    <col min="20" max="16384" width="9.00390625" style="1" customWidth="1"/>
  </cols>
  <sheetData>
    <row r="1" spans="2:19" ht="135.75" thickBot="1">
      <c r="B1" s="127">
        <f aca="true" t="shared" si="0" ref="B1:H1">COUNTA(B5:B58)</f>
        <v>54</v>
      </c>
      <c r="C1" s="674">
        <f t="shared" si="0"/>
        <v>43</v>
      </c>
      <c r="D1" s="674">
        <f t="shared" si="0"/>
        <v>36</v>
      </c>
      <c r="E1" s="674">
        <f t="shared" si="0"/>
        <v>4</v>
      </c>
      <c r="F1" s="674">
        <f t="shared" si="0"/>
        <v>48</v>
      </c>
      <c r="G1" s="674">
        <f t="shared" si="0"/>
        <v>25</v>
      </c>
      <c r="H1" s="674">
        <f t="shared" si="0"/>
        <v>15</v>
      </c>
      <c r="I1" s="674" t="s">
        <v>306</v>
      </c>
      <c r="J1" s="674" t="s">
        <v>306</v>
      </c>
      <c r="K1" s="674">
        <f>SUM(K5:K58)</f>
        <v>11724502</v>
      </c>
      <c r="L1" s="674" t="s">
        <v>306</v>
      </c>
      <c r="M1" s="674" t="str">
        <f>M5</f>
        <v>把握していない</v>
      </c>
      <c r="N1" s="674" t="s">
        <v>306</v>
      </c>
      <c r="O1" s="674" t="s">
        <v>306</v>
      </c>
      <c r="P1" s="674" t="s">
        <v>306</v>
      </c>
      <c r="Q1" s="674" t="s">
        <v>306</v>
      </c>
      <c r="R1" s="674" t="str">
        <f>R5</f>
        <v>あり</v>
      </c>
      <c r="S1" s="674" t="str">
        <f>S5</f>
        <v>　一部の法人について，議会報告後に公表（１０月頃）を予定している。要綱において，再委託率についての回答を求めているが，再委託契約件数及び契約金額についての回答は規定していない。</v>
      </c>
    </row>
    <row r="2" spans="2:19" ht="14.25" thickBot="1">
      <c r="B2" s="1117" t="s">
        <v>1111</v>
      </c>
      <c r="C2" s="1118"/>
      <c r="D2" s="1118"/>
      <c r="E2" s="1118"/>
      <c r="F2" s="1118"/>
      <c r="G2" s="1118"/>
      <c r="H2" s="1119"/>
      <c r="I2" s="1117" t="s">
        <v>1868</v>
      </c>
      <c r="J2" s="1118"/>
      <c r="K2" s="1118"/>
      <c r="L2" s="1118"/>
      <c r="M2" s="1118"/>
      <c r="N2" s="1118"/>
      <c r="O2" s="1118"/>
      <c r="P2" s="1118"/>
      <c r="Q2" s="1119"/>
      <c r="R2" s="3"/>
      <c r="S2" s="4"/>
    </row>
    <row r="3" spans="1:19" ht="23.25" customHeight="1" hidden="1" thickBot="1">
      <c r="A3" s="5"/>
      <c r="B3" s="903" t="s">
        <v>2038</v>
      </c>
      <c r="C3" s="7" t="s">
        <v>2039</v>
      </c>
      <c r="D3" s="7" t="s">
        <v>2040</v>
      </c>
      <c r="E3" s="7" t="s">
        <v>2041</v>
      </c>
      <c r="F3" s="7" t="s">
        <v>2042</v>
      </c>
      <c r="G3" s="7" t="s">
        <v>2043</v>
      </c>
      <c r="H3" s="8" t="s">
        <v>2044</v>
      </c>
      <c r="I3" s="6" t="s">
        <v>2045</v>
      </c>
      <c r="J3" s="7" t="s">
        <v>2046</v>
      </c>
      <c r="K3" s="7" t="s">
        <v>596</v>
      </c>
      <c r="L3" s="9" t="s">
        <v>597</v>
      </c>
      <c r="M3" s="10" t="s">
        <v>1114</v>
      </c>
      <c r="N3" s="6" t="s">
        <v>598</v>
      </c>
      <c r="O3" s="7" t="s">
        <v>599</v>
      </c>
      <c r="P3" s="7" t="s">
        <v>600</v>
      </c>
      <c r="Q3" s="8" t="s">
        <v>601</v>
      </c>
      <c r="R3" s="1114" t="s">
        <v>602</v>
      </c>
      <c r="S3" s="1190"/>
    </row>
    <row r="4" spans="1:19" ht="54.75" thickBot="1">
      <c r="A4" s="11" t="s">
        <v>669</v>
      </c>
      <c r="B4" s="90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1550</v>
      </c>
      <c r="Q4" s="13" t="s">
        <v>1551</v>
      </c>
      <c r="R4" s="17" t="s">
        <v>1866</v>
      </c>
      <c r="S4" s="18" t="s">
        <v>610</v>
      </c>
    </row>
    <row r="5" spans="1:19" ht="27">
      <c r="A5" s="29" t="s">
        <v>74</v>
      </c>
      <c r="B5" s="905" t="s">
        <v>344</v>
      </c>
      <c r="C5" s="29">
        <v>2</v>
      </c>
      <c r="D5" s="29">
        <v>2</v>
      </c>
      <c r="E5" s="29"/>
      <c r="F5" s="29">
        <v>12</v>
      </c>
      <c r="G5" s="29">
        <v>1</v>
      </c>
      <c r="H5" s="29"/>
      <c r="I5" s="29"/>
      <c r="J5" s="29"/>
      <c r="K5" s="92">
        <v>0</v>
      </c>
      <c r="L5" s="29"/>
      <c r="M5" s="30" t="s">
        <v>621</v>
      </c>
      <c r="N5" s="29"/>
      <c r="O5" s="29"/>
      <c r="P5" s="29"/>
      <c r="Q5" s="29"/>
      <c r="R5" s="23" t="s">
        <v>2086</v>
      </c>
      <c r="S5" s="1115" t="s">
        <v>75</v>
      </c>
    </row>
    <row r="6" spans="1:19" ht="27">
      <c r="A6" s="29" t="s">
        <v>74</v>
      </c>
      <c r="B6" s="905" t="s">
        <v>76</v>
      </c>
      <c r="C6" s="29">
        <v>1</v>
      </c>
      <c r="D6" s="29"/>
      <c r="E6" s="29">
        <v>1</v>
      </c>
      <c r="F6" s="29">
        <v>7</v>
      </c>
      <c r="G6" s="29"/>
      <c r="H6" s="29">
        <v>3</v>
      </c>
      <c r="I6" s="29"/>
      <c r="J6" s="29"/>
      <c r="K6" s="92">
        <v>5828</v>
      </c>
      <c r="L6" s="29"/>
      <c r="M6" s="31"/>
      <c r="N6" s="29"/>
      <c r="O6" s="29"/>
      <c r="P6" s="29"/>
      <c r="Q6" s="29"/>
      <c r="S6" s="1116"/>
    </row>
    <row r="7" spans="1:19" ht="27">
      <c r="A7" s="29" t="s">
        <v>74</v>
      </c>
      <c r="B7" s="905" t="s">
        <v>77</v>
      </c>
      <c r="C7" s="29">
        <v>4</v>
      </c>
      <c r="D7" s="29">
        <v>1</v>
      </c>
      <c r="E7" s="29"/>
      <c r="F7" s="29">
        <v>92</v>
      </c>
      <c r="G7" s="29"/>
      <c r="H7" s="29"/>
      <c r="I7" s="29"/>
      <c r="J7" s="29"/>
      <c r="K7" s="92">
        <v>0</v>
      </c>
      <c r="L7" s="29"/>
      <c r="M7" s="31"/>
      <c r="N7" s="29"/>
      <c r="O7" s="29"/>
      <c r="P7" s="29"/>
      <c r="Q7" s="29"/>
      <c r="S7" s="1116"/>
    </row>
    <row r="8" spans="1:19" ht="27">
      <c r="A8" s="29" t="s">
        <v>74</v>
      </c>
      <c r="B8" s="905" t="s">
        <v>78</v>
      </c>
      <c r="C8" s="29">
        <v>3</v>
      </c>
      <c r="D8" s="29">
        <v>1</v>
      </c>
      <c r="E8" s="29"/>
      <c r="F8" s="29">
        <v>79</v>
      </c>
      <c r="G8" s="29"/>
      <c r="H8" s="29"/>
      <c r="I8" s="29"/>
      <c r="J8" s="29"/>
      <c r="K8" s="92">
        <v>0</v>
      </c>
      <c r="L8" s="29"/>
      <c r="M8" s="31"/>
      <c r="N8" s="29"/>
      <c r="O8" s="29"/>
      <c r="P8" s="29"/>
      <c r="Q8" s="29"/>
      <c r="S8" s="1116"/>
    </row>
    <row r="9" spans="1:19" ht="27">
      <c r="A9" s="29" t="s">
        <v>74</v>
      </c>
      <c r="B9" s="905" t="s">
        <v>79</v>
      </c>
      <c r="C9" s="29"/>
      <c r="D9" s="29"/>
      <c r="E9" s="29"/>
      <c r="F9" s="29">
        <v>4</v>
      </c>
      <c r="G9" s="29">
        <v>1</v>
      </c>
      <c r="H9" s="29"/>
      <c r="I9" s="29"/>
      <c r="J9" s="29"/>
      <c r="K9" s="92">
        <v>22903</v>
      </c>
      <c r="L9" s="29"/>
      <c r="M9" s="31"/>
      <c r="N9" s="29"/>
      <c r="O9" s="29"/>
      <c r="P9" s="29"/>
      <c r="Q9" s="29"/>
      <c r="S9" s="1116"/>
    </row>
    <row r="10" spans="1:19" ht="27">
      <c r="A10" s="29" t="s">
        <v>74</v>
      </c>
      <c r="B10" s="905" t="s">
        <v>80</v>
      </c>
      <c r="C10" s="29">
        <v>1</v>
      </c>
      <c r="D10" s="29">
        <v>1</v>
      </c>
      <c r="E10" s="29"/>
      <c r="F10" s="29">
        <v>10</v>
      </c>
      <c r="G10" s="29"/>
      <c r="H10" s="29">
        <v>2</v>
      </c>
      <c r="I10" s="29"/>
      <c r="J10" s="29"/>
      <c r="K10" s="92">
        <v>244567</v>
      </c>
      <c r="L10" s="29"/>
      <c r="M10" s="31"/>
      <c r="N10" s="29"/>
      <c r="O10" s="29"/>
      <c r="P10" s="29"/>
      <c r="Q10" s="29"/>
      <c r="S10" s="1116"/>
    </row>
    <row r="11" spans="1:19" ht="27">
      <c r="A11" s="29" t="s">
        <v>74</v>
      </c>
      <c r="B11" s="905" t="s">
        <v>81</v>
      </c>
      <c r="C11" s="29"/>
      <c r="D11" s="29"/>
      <c r="E11" s="29"/>
      <c r="F11" s="29">
        <v>8</v>
      </c>
      <c r="G11" s="29">
        <v>1</v>
      </c>
      <c r="H11" s="29">
        <v>2</v>
      </c>
      <c r="I11" s="29"/>
      <c r="J11" s="29"/>
      <c r="K11" s="92">
        <v>223235</v>
      </c>
      <c r="L11" s="29"/>
      <c r="M11" s="31"/>
      <c r="N11" s="29"/>
      <c r="O11" s="29"/>
      <c r="P11" s="29"/>
      <c r="Q11" s="29"/>
      <c r="S11" s="1116"/>
    </row>
    <row r="12" spans="1:19" ht="27">
      <c r="A12" s="29" t="s">
        <v>74</v>
      </c>
      <c r="B12" s="905" t="s">
        <v>82</v>
      </c>
      <c r="C12" s="29">
        <v>1</v>
      </c>
      <c r="D12" s="29">
        <v>1</v>
      </c>
      <c r="E12" s="29"/>
      <c r="F12" s="29">
        <v>5</v>
      </c>
      <c r="G12" s="29"/>
      <c r="H12" s="29">
        <v>2</v>
      </c>
      <c r="I12" s="29"/>
      <c r="J12" s="29"/>
      <c r="K12" s="92">
        <v>20650</v>
      </c>
      <c r="L12" s="29"/>
      <c r="M12" s="31"/>
      <c r="N12" s="29"/>
      <c r="O12" s="29"/>
      <c r="P12" s="29"/>
      <c r="Q12" s="29"/>
      <c r="S12" s="1116"/>
    </row>
    <row r="13" spans="1:19" ht="27">
      <c r="A13" s="29" t="s">
        <v>74</v>
      </c>
      <c r="B13" s="905" t="s">
        <v>83</v>
      </c>
      <c r="C13" s="29">
        <v>2</v>
      </c>
      <c r="D13" s="29">
        <v>1</v>
      </c>
      <c r="E13" s="29"/>
      <c r="F13" s="29"/>
      <c r="G13" s="29"/>
      <c r="H13" s="29"/>
      <c r="I13" s="29"/>
      <c r="J13" s="29"/>
      <c r="K13" s="92">
        <v>3292057</v>
      </c>
      <c r="L13" s="29"/>
      <c r="M13" s="31"/>
      <c r="N13" s="29"/>
      <c r="O13" s="29"/>
      <c r="P13" s="29"/>
      <c r="Q13" s="29"/>
      <c r="S13" s="1116"/>
    </row>
    <row r="14" spans="1:19" ht="27">
      <c r="A14" s="29" t="s">
        <v>74</v>
      </c>
      <c r="B14" s="905" t="s">
        <v>84</v>
      </c>
      <c r="C14" s="29">
        <v>1</v>
      </c>
      <c r="D14" s="29">
        <v>1</v>
      </c>
      <c r="E14" s="29"/>
      <c r="F14" s="29">
        <v>37</v>
      </c>
      <c r="G14" s="29">
        <v>1</v>
      </c>
      <c r="H14" s="29">
        <v>3</v>
      </c>
      <c r="I14" s="29"/>
      <c r="J14" s="29"/>
      <c r="K14" s="92">
        <v>4838</v>
      </c>
      <c r="L14" s="29"/>
      <c r="M14" s="31"/>
      <c r="N14" s="29"/>
      <c r="O14" s="29"/>
      <c r="P14" s="29"/>
      <c r="Q14" s="29"/>
      <c r="S14" s="1116"/>
    </row>
    <row r="15" spans="1:19" ht="27">
      <c r="A15" s="29" t="s">
        <v>74</v>
      </c>
      <c r="B15" s="905" t="s">
        <v>85</v>
      </c>
      <c r="C15" s="29">
        <v>4</v>
      </c>
      <c r="D15" s="29">
        <v>1</v>
      </c>
      <c r="E15" s="29"/>
      <c r="F15" s="29">
        <v>5</v>
      </c>
      <c r="G15" s="29"/>
      <c r="H15" s="29"/>
      <c r="I15" s="29"/>
      <c r="J15" s="29"/>
      <c r="K15" s="92">
        <v>16200</v>
      </c>
      <c r="L15" s="29"/>
      <c r="M15" s="31"/>
      <c r="N15" s="29"/>
      <c r="O15" s="29"/>
      <c r="P15" s="29"/>
      <c r="Q15" s="29"/>
      <c r="S15" s="1116"/>
    </row>
    <row r="16" spans="1:19" ht="27">
      <c r="A16" s="29" t="s">
        <v>74</v>
      </c>
      <c r="B16" s="905" t="s">
        <v>86</v>
      </c>
      <c r="C16" s="29">
        <v>1</v>
      </c>
      <c r="D16" s="29"/>
      <c r="E16" s="29"/>
      <c r="F16" s="29">
        <v>17</v>
      </c>
      <c r="G16" s="29"/>
      <c r="H16" s="29"/>
      <c r="I16" s="29"/>
      <c r="J16" s="29"/>
      <c r="K16" s="92">
        <v>0</v>
      </c>
      <c r="L16" s="29"/>
      <c r="M16" s="31"/>
      <c r="N16" s="29"/>
      <c r="O16" s="29"/>
      <c r="P16" s="29"/>
      <c r="Q16" s="29"/>
      <c r="S16" s="1116"/>
    </row>
    <row r="17" spans="1:19" ht="27">
      <c r="A17" s="29" t="s">
        <v>74</v>
      </c>
      <c r="B17" s="905" t="s">
        <v>87</v>
      </c>
      <c r="C17" s="29">
        <v>2</v>
      </c>
      <c r="D17" s="29">
        <v>2</v>
      </c>
      <c r="E17" s="29"/>
      <c r="F17" s="29">
        <v>7</v>
      </c>
      <c r="G17" s="29"/>
      <c r="H17" s="29"/>
      <c r="I17" s="29"/>
      <c r="J17" s="29"/>
      <c r="K17" s="92">
        <v>0</v>
      </c>
      <c r="L17" s="29"/>
      <c r="M17" s="31"/>
      <c r="N17" s="29"/>
      <c r="O17" s="29"/>
      <c r="P17" s="29"/>
      <c r="Q17" s="29"/>
      <c r="S17" s="1116"/>
    </row>
    <row r="18" spans="1:17" ht="27">
      <c r="A18" s="29" t="s">
        <v>74</v>
      </c>
      <c r="B18" s="905" t="s">
        <v>88</v>
      </c>
      <c r="C18" s="29">
        <v>1</v>
      </c>
      <c r="D18" s="29"/>
      <c r="E18" s="29"/>
      <c r="F18" s="29">
        <v>50</v>
      </c>
      <c r="G18" s="29"/>
      <c r="H18" s="29"/>
      <c r="I18" s="29"/>
      <c r="J18" s="29"/>
      <c r="K18" s="92">
        <v>0</v>
      </c>
      <c r="L18" s="29"/>
      <c r="M18" s="31"/>
      <c r="N18" s="29"/>
      <c r="O18" s="29"/>
      <c r="P18" s="29"/>
      <c r="Q18" s="29"/>
    </row>
    <row r="19" spans="1:17" ht="27">
      <c r="A19" s="29" t="s">
        <v>74</v>
      </c>
      <c r="B19" s="905" t="s">
        <v>89</v>
      </c>
      <c r="C19" s="29">
        <v>3</v>
      </c>
      <c r="D19" s="29">
        <v>1</v>
      </c>
      <c r="E19" s="29"/>
      <c r="F19" s="29">
        <v>9</v>
      </c>
      <c r="G19" s="29"/>
      <c r="H19" s="29"/>
      <c r="I19" s="29"/>
      <c r="J19" s="29"/>
      <c r="K19" s="92">
        <v>89565</v>
      </c>
      <c r="L19" s="29"/>
      <c r="M19" s="31"/>
      <c r="N19" s="29"/>
      <c r="O19" s="29"/>
      <c r="P19" s="29"/>
      <c r="Q19" s="29"/>
    </row>
    <row r="20" spans="1:17" ht="27">
      <c r="A20" s="29" t="s">
        <v>74</v>
      </c>
      <c r="B20" s="905" t="s">
        <v>90</v>
      </c>
      <c r="C20" s="29">
        <v>2</v>
      </c>
      <c r="D20" s="29">
        <v>1</v>
      </c>
      <c r="E20" s="29"/>
      <c r="F20" s="29">
        <v>53</v>
      </c>
      <c r="G20" s="29">
        <v>1</v>
      </c>
      <c r="H20" s="29"/>
      <c r="I20" s="29"/>
      <c r="J20" s="29"/>
      <c r="K20" s="92">
        <v>385199</v>
      </c>
      <c r="L20" s="29"/>
      <c r="M20" s="31"/>
      <c r="N20" s="29"/>
      <c r="O20" s="29"/>
      <c r="P20" s="29"/>
      <c r="Q20" s="29"/>
    </row>
    <row r="21" spans="1:17" ht="27">
      <c r="A21" s="29" t="s">
        <v>74</v>
      </c>
      <c r="B21" s="905" t="s">
        <v>91</v>
      </c>
      <c r="C21" s="29">
        <v>1</v>
      </c>
      <c r="D21" s="29">
        <v>1</v>
      </c>
      <c r="E21" s="29"/>
      <c r="F21" s="29"/>
      <c r="G21" s="29"/>
      <c r="H21" s="29"/>
      <c r="I21" s="29"/>
      <c r="J21" s="29"/>
      <c r="K21" s="92">
        <v>0</v>
      </c>
      <c r="L21" s="29"/>
      <c r="M21" s="31"/>
      <c r="N21" s="29"/>
      <c r="O21" s="29"/>
      <c r="P21" s="29"/>
      <c r="Q21" s="29"/>
    </row>
    <row r="22" spans="1:17" ht="27">
      <c r="A22" s="29" t="s">
        <v>74</v>
      </c>
      <c r="B22" s="905" t="s">
        <v>92</v>
      </c>
      <c r="C22" s="29">
        <v>1</v>
      </c>
      <c r="D22" s="29">
        <v>1</v>
      </c>
      <c r="E22" s="29"/>
      <c r="F22" s="29">
        <v>1</v>
      </c>
      <c r="G22" s="29"/>
      <c r="H22" s="29"/>
      <c r="I22" s="29"/>
      <c r="J22" s="29"/>
      <c r="K22" s="92">
        <v>0</v>
      </c>
      <c r="L22" s="29"/>
      <c r="M22" s="31"/>
      <c r="N22" s="29"/>
      <c r="O22" s="29"/>
      <c r="P22" s="29"/>
      <c r="Q22" s="29"/>
    </row>
    <row r="23" spans="1:17" ht="27">
      <c r="A23" s="29" t="s">
        <v>74</v>
      </c>
      <c r="B23" s="905" t="s">
        <v>93</v>
      </c>
      <c r="C23" s="29"/>
      <c r="D23" s="29"/>
      <c r="E23" s="29"/>
      <c r="F23" s="29"/>
      <c r="G23" s="29"/>
      <c r="H23" s="29"/>
      <c r="I23" s="29"/>
      <c r="J23" s="29"/>
      <c r="K23" s="92">
        <v>0</v>
      </c>
      <c r="L23" s="29"/>
      <c r="M23" s="31"/>
      <c r="N23" s="29"/>
      <c r="O23" s="29"/>
      <c r="P23" s="29"/>
      <c r="Q23" s="29"/>
    </row>
    <row r="24" spans="1:17" ht="27">
      <c r="A24" s="29" t="s">
        <v>74</v>
      </c>
      <c r="B24" s="905" t="s">
        <v>94</v>
      </c>
      <c r="C24" s="29">
        <v>2</v>
      </c>
      <c r="D24" s="29">
        <v>2</v>
      </c>
      <c r="E24" s="29"/>
      <c r="F24" s="29">
        <v>15</v>
      </c>
      <c r="G24" s="29">
        <v>2</v>
      </c>
      <c r="H24" s="29"/>
      <c r="I24" s="29"/>
      <c r="J24" s="29"/>
      <c r="K24" s="92">
        <v>270756</v>
      </c>
      <c r="L24" s="29"/>
      <c r="M24" s="31"/>
      <c r="N24" s="29"/>
      <c r="O24" s="29"/>
      <c r="P24" s="29"/>
      <c r="Q24" s="29"/>
    </row>
    <row r="25" spans="1:17" ht="27">
      <c r="A25" s="29" t="s">
        <v>74</v>
      </c>
      <c r="B25" s="905" t="s">
        <v>95</v>
      </c>
      <c r="C25" s="29">
        <v>1</v>
      </c>
      <c r="D25" s="29">
        <v>1</v>
      </c>
      <c r="E25" s="29"/>
      <c r="F25" s="29">
        <v>15</v>
      </c>
      <c r="G25" s="29"/>
      <c r="H25" s="29"/>
      <c r="I25" s="29"/>
      <c r="J25" s="29"/>
      <c r="K25" s="92">
        <v>50140</v>
      </c>
      <c r="L25" s="29"/>
      <c r="M25" s="31"/>
      <c r="N25" s="29"/>
      <c r="O25" s="29"/>
      <c r="P25" s="29"/>
      <c r="Q25" s="29"/>
    </row>
    <row r="26" spans="1:17" ht="27">
      <c r="A26" s="29" t="s">
        <v>74</v>
      </c>
      <c r="B26" s="905" t="s">
        <v>96</v>
      </c>
      <c r="C26" s="29">
        <v>2</v>
      </c>
      <c r="D26" s="29">
        <v>2</v>
      </c>
      <c r="E26" s="29"/>
      <c r="F26" s="29">
        <v>62</v>
      </c>
      <c r="G26" s="29">
        <v>1</v>
      </c>
      <c r="H26" s="29">
        <v>1</v>
      </c>
      <c r="I26" s="29"/>
      <c r="J26" s="29"/>
      <c r="K26" s="92">
        <v>357493</v>
      </c>
      <c r="L26" s="29"/>
      <c r="M26" s="31"/>
      <c r="N26" s="29"/>
      <c r="O26" s="29"/>
      <c r="P26" s="29"/>
      <c r="Q26" s="29"/>
    </row>
    <row r="27" spans="1:17" ht="27">
      <c r="A27" s="29" t="s">
        <v>74</v>
      </c>
      <c r="B27" s="905" t="s">
        <v>345</v>
      </c>
      <c r="C27" s="29">
        <v>3</v>
      </c>
      <c r="D27" s="29">
        <v>3</v>
      </c>
      <c r="E27" s="29"/>
      <c r="F27" s="29">
        <v>21</v>
      </c>
      <c r="G27" s="29"/>
      <c r="H27" s="29"/>
      <c r="I27" s="29"/>
      <c r="J27" s="29"/>
      <c r="K27" s="92">
        <v>0</v>
      </c>
      <c r="L27" s="29"/>
      <c r="M27" s="31"/>
      <c r="N27" s="29"/>
      <c r="O27" s="29"/>
      <c r="P27" s="29"/>
      <c r="Q27" s="29"/>
    </row>
    <row r="28" spans="1:17" ht="27">
      <c r="A28" s="29" t="s">
        <v>74</v>
      </c>
      <c r="B28" s="905" t="s">
        <v>97</v>
      </c>
      <c r="C28" s="29">
        <v>1</v>
      </c>
      <c r="D28" s="29">
        <v>1</v>
      </c>
      <c r="E28" s="29"/>
      <c r="F28" s="29">
        <v>4</v>
      </c>
      <c r="G28" s="29">
        <v>1</v>
      </c>
      <c r="H28" s="29"/>
      <c r="I28" s="29"/>
      <c r="J28" s="29"/>
      <c r="K28" s="92">
        <v>0</v>
      </c>
      <c r="L28" s="29"/>
      <c r="M28" s="31"/>
      <c r="N28" s="29"/>
      <c r="O28" s="29"/>
      <c r="P28" s="29"/>
      <c r="Q28" s="29"/>
    </row>
    <row r="29" spans="1:17" ht="27">
      <c r="A29" s="29" t="s">
        <v>74</v>
      </c>
      <c r="B29" s="905" t="s">
        <v>98</v>
      </c>
      <c r="C29" s="29"/>
      <c r="D29" s="29"/>
      <c r="E29" s="29"/>
      <c r="F29" s="29"/>
      <c r="G29" s="29"/>
      <c r="H29" s="29"/>
      <c r="I29" s="29"/>
      <c r="J29" s="29"/>
      <c r="K29" s="92">
        <v>0</v>
      </c>
      <c r="L29" s="29"/>
      <c r="M29" s="31"/>
      <c r="N29" s="29"/>
      <c r="O29" s="29"/>
      <c r="P29" s="29"/>
      <c r="Q29" s="29"/>
    </row>
    <row r="30" spans="1:17" ht="27">
      <c r="A30" s="29" t="s">
        <v>74</v>
      </c>
      <c r="B30" s="905" t="s">
        <v>99</v>
      </c>
      <c r="C30" s="29"/>
      <c r="D30" s="29"/>
      <c r="E30" s="29"/>
      <c r="F30" s="29"/>
      <c r="G30" s="29"/>
      <c r="H30" s="29"/>
      <c r="I30" s="29"/>
      <c r="J30" s="29"/>
      <c r="K30" s="92">
        <v>0</v>
      </c>
      <c r="L30" s="29"/>
      <c r="M30" s="31"/>
      <c r="N30" s="29"/>
      <c r="O30" s="29"/>
      <c r="P30" s="29"/>
      <c r="Q30" s="29"/>
    </row>
    <row r="31" spans="1:17" ht="27">
      <c r="A31" s="29" t="s">
        <v>74</v>
      </c>
      <c r="B31" s="905" t="s">
        <v>100</v>
      </c>
      <c r="C31" s="29">
        <v>1</v>
      </c>
      <c r="D31" s="29">
        <v>1</v>
      </c>
      <c r="E31" s="29"/>
      <c r="F31" s="29">
        <v>11</v>
      </c>
      <c r="G31" s="29"/>
      <c r="H31" s="29"/>
      <c r="I31" s="29"/>
      <c r="J31" s="29"/>
      <c r="K31" s="92">
        <v>3387</v>
      </c>
      <c r="L31" s="29"/>
      <c r="M31" s="31"/>
      <c r="N31" s="29"/>
      <c r="O31" s="29"/>
      <c r="P31" s="29"/>
      <c r="Q31" s="29"/>
    </row>
    <row r="32" spans="1:17" ht="27">
      <c r="A32" s="29" t="s">
        <v>74</v>
      </c>
      <c r="B32" s="905" t="s">
        <v>101</v>
      </c>
      <c r="C32" s="29">
        <v>3</v>
      </c>
      <c r="D32" s="29">
        <v>1</v>
      </c>
      <c r="E32" s="29"/>
      <c r="F32" s="29">
        <v>13</v>
      </c>
      <c r="G32" s="29">
        <v>1</v>
      </c>
      <c r="H32" s="29"/>
      <c r="I32" s="29"/>
      <c r="J32" s="29"/>
      <c r="K32" s="92">
        <v>0</v>
      </c>
      <c r="L32" s="29"/>
      <c r="M32" s="31"/>
      <c r="N32" s="29"/>
      <c r="O32" s="29"/>
      <c r="P32" s="29"/>
      <c r="Q32" s="29"/>
    </row>
    <row r="33" spans="1:17" ht="27">
      <c r="A33" s="29" t="s">
        <v>74</v>
      </c>
      <c r="B33" s="905" t="s">
        <v>102</v>
      </c>
      <c r="C33" s="29">
        <v>2</v>
      </c>
      <c r="D33" s="29">
        <v>1</v>
      </c>
      <c r="E33" s="29"/>
      <c r="F33" s="29">
        <v>7</v>
      </c>
      <c r="G33" s="29">
        <v>1</v>
      </c>
      <c r="H33" s="29"/>
      <c r="I33" s="29"/>
      <c r="J33" s="29"/>
      <c r="K33" s="92">
        <v>0</v>
      </c>
      <c r="L33" s="29"/>
      <c r="M33" s="31"/>
      <c r="N33" s="29"/>
      <c r="O33" s="29"/>
      <c r="P33" s="29"/>
      <c r="Q33" s="29"/>
    </row>
    <row r="34" spans="1:17" ht="27">
      <c r="A34" s="29" t="s">
        <v>74</v>
      </c>
      <c r="B34" s="905" t="s">
        <v>103</v>
      </c>
      <c r="C34" s="29">
        <v>2</v>
      </c>
      <c r="D34" s="29">
        <v>2</v>
      </c>
      <c r="E34" s="29"/>
      <c r="F34" s="29">
        <v>41</v>
      </c>
      <c r="G34" s="29">
        <v>5</v>
      </c>
      <c r="H34" s="29">
        <v>1</v>
      </c>
      <c r="I34" s="29"/>
      <c r="J34" s="29"/>
      <c r="K34" s="92">
        <v>4047492</v>
      </c>
      <c r="L34" s="29"/>
      <c r="M34" s="31"/>
      <c r="N34" s="29"/>
      <c r="O34" s="29"/>
      <c r="P34" s="29"/>
      <c r="Q34" s="29"/>
    </row>
    <row r="35" spans="1:17" ht="27">
      <c r="A35" s="29" t="s">
        <v>74</v>
      </c>
      <c r="B35" s="905" t="s">
        <v>346</v>
      </c>
      <c r="C35" s="29">
        <v>2</v>
      </c>
      <c r="D35" s="29">
        <v>2</v>
      </c>
      <c r="E35" s="29"/>
      <c r="F35" s="29">
        <v>42</v>
      </c>
      <c r="G35" s="29">
        <v>4</v>
      </c>
      <c r="H35" s="29"/>
      <c r="I35" s="29"/>
      <c r="J35" s="29"/>
      <c r="K35" s="92">
        <v>210</v>
      </c>
      <c r="L35" s="29"/>
      <c r="M35" s="31"/>
      <c r="N35" s="29"/>
      <c r="O35" s="29"/>
      <c r="P35" s="29"/>
      <c r="Q35" s="29"/>
    </row>
    <row r="36" spans="1:17" ht="27">
      <c r="A36" s="29" t="s">
        <v>74</v>
      </c>
      <c r="B36" s="905" t="s">
        <v>104</v>
      </c>
      <c r="C36" s="29">
        <v>3</v>
      </c>
      <c r="D36" s="29">
        <v>3</v>
      </c>
      <c r="E36" s="29"/>
      <c r="F36" s="29">
        <v>70</v>
      </c>
      <c r="G36" s="29">
        <v>6</v>
      </c>
      <c r="H36" s="29"/>
      <c r="I36" s="29"/>
      <c r="J36" s="29"/>
      <c r="K36" s="92">
        <v>1423705</v>
      </c>
      <c r="L36" s="29"/>
      <c r="M36" s="31"/>
      <c r="N36" s="29"/>
      <c r="O36" s="29"/>
      <c r="P36" s="29"/>
      <c r="Q36" s="29"/>
    </row>
    <row r="37" spans="1:17" ht="27">
      <c r="A37" s="29" t="s">
        <v>74</v>
      </c>
      <c r="B37" s="905" t="s">
        <v>105</v>
      </c>
      <c r="C37" s="29">
        <v>1</v>
      </c>
      <c r="D37" s="29">
        <v>1</v>
      </c>
      <c r="E37" s="29"/>
      <c r="F37" s="29">
        <v>13</v>
      </c>
      <c r="G37" s="29">
        <v>4</v>
      </c>
      <c r="H37" s="29">
        <v>5</v>
      </c>
      <c r="I37" s="29"/>
      <c r="J37" s="29"/>
      <c r="K37" s="92">
        <v>1199588</v>
      </c>
      <c r="L37" s="29"/>
      <c r="M37" s="31"/>
      <c r="N37" s="29"/>
      <c r="O37" s="29"/>
      <c r="P37" s="29"/>
      <c r="Q37" s="29"/>
    </row>
    <row r="38" spans="1:17" ht="27">
      <c r="A38" s="29" t="s">
        <v>74</v>
      </c>
      <c r="B38" s="905" t="s">
        <v>106</v>
      </c>
      <c r="C38" s="29">
        <v>1</v>
      </c>
      <c r="D38" s="29"/>
      <c r="E38" s="29"/>
      <c r="F38" s="29">
        <v>13</v>
      </c>
      <c r="G38" s="29"/>
      <c r="H38" s="29"/>
      <c r="I38" s="29"/>
      <c r="J38" s="29"/>
      <c r="K38" s="92">
        <v>3253</v>
      </c>
      <c r="L38" s="29"/>
      <c r="M38" s="31"/>
      <c r="N38" s="29"/>
      <c r="O38" s="29"/>
      <c r="P38" s="29"/>
      <c r="Q38" s="29"/>
    </row>
    <row r="39" spans="1:17" ht="27">
      <c r="A39" s="29" t="s">
        <v>74</v>
      </c>
      <c r="B39" s="905" t="s">
        <v>107</v>
      </c>
      <c r="C39" s="29">
        <v>2</v>
      </c>
      <c r="D39" s="29">
        <v>2</v>
      </c>
      <c r="E39" s="29"/>
      <c r="F39" s="29">
        <v>19</v>
      </c>
      <c r="G39" s="29">
        <v>2</v>
      </c>
      <c r="H39" s="29"/>
      <c r="I39" s="29"/>
      <c r="J39" s="29"/>
      <c r="K39" s="92">
        <v>0</v>
      </c>
      <c r="L39" s="29"/>
      <c r="M39" s="31"/>
      <c r="N39" s="29"/>
      <c r="O39" s="29"/>
      <c r="P39" s="29"/>
      <c r="Q39" s="29"/>
    </row>
    <row r="40" spans="1:17" ht="27">
      <c r="A40" s="29" t="s">
        <v>74</v>
      </c>
      <c r="B40" s="905" t="s">
        <v>108</v>
      </c>
      <c r="C40" s="29"/>
      <c r="D40" s="29"/>
      <c r="E40" s="29"/>
      <c r="F40" s="29">
        <v>3</v>
      </c>
      <c r="G40" s="29">
        <v>1</v>
      </c>
      <c r="H40" s="29"/>
      <c r="I40" s="29"/>
      <c r="J40" s="29"/>
      <c r="K40" s="92">
        <v>5438</v>
      </c>
      <c r="L40" s="29"/>
      <c r="M40" s="31"/>
      <c r="N40" s="29"/>
      <c r="O40" s="29"/>
      <c r="P40" s="29"/>
      <c r="Q40" s="29"/>
    </row>
    <row r="41" spans="1:17" ht="27">
      <c r="A41" s="29" t="s">
        <v>74</v>
      </c>
      <c r="B41" s="905" t="s">
        <v>347</v>
      </c>
      <c r="C41" s="29">
        <v>5</v>
      </c>
      <c r="D41" s="29">
        <v>2</v>
      </c>
      <c r="E41" s="29"/>
      <c r="F41" s="29">
        <v>81</v>
      </c>
      <c r="G41" s="29"/>
      <c r="H41" s="29"/>
      <c r="I41" s="29"/>
      <c r="J41" s="29"/>
      <c r="K41" s="92">
        <v>0</v>
      </c>
      <c r="L41" s="29"/>
      <c r="M41" s="31"/>
      <c r="N41" s="29"/>
      <c r="O41" s="29"/>
      <c r="P41" s="29"/>
      <c r="Q41" s="29"/>
    </row>
    <row r="42" spans="1:17" ht="27">
      <c r="A42" s="29" t="s">
        <v>74</v>
      </c>
      <c r="B42" s="905" t="s">
        <v>348</v>
      </c>
      <c r="C42" s="29">
        <v>1</v>
      </c>
      <c r="D42" s="29">
        <v>1</v>
      </c>
      <c r="E42" s="29"/>
      <c r="F42" s="29">
        <v>15</v>
      </c>
      <c r="G42" s="29"/>
      <c r="H42" s="29"/>
      <c r="I42" s="29"/>
      <c r="J42" s="29"/>
      <c r="K42" s="92">
        <v>0</v>
      </c>
      <c r="L42" s="29"/>
      <c r="M42" s="31"/>
      <c r="N42" s="29"/>
      <c r="O42" s="29"/>
      <c r="P42" s="29"/>
      <c r="Q42" s="29"/>
    </row>
    <row r="43" spans="1:17" ht="27">
      <c r="A43" s="29" t="s">
        <v>74</v>
      </c>
      <c r="B43" s="905" t="s">
        <v>109</v>
      </c>
      <c r="C43" s="29"/>
      <c r="D43" s="29"/>
      <c r="E43" s="29"/>
      <c r="F43" s="29">
        <v>3</v>
      </c>
      <c r="G43" s="29">
        <v>1</v>
      </c>
      <c r="H43" s="29">
        <v>1</v>
      </c>
      <c r="I43" s="29"/>
      <c r="J43" s="29"/>
      <c r="K43" s="92">
        <v>0</v>
      </c>
      <c r="L43" s="29"/>
      <c r="M43" s="31"/>
      <c r="N43" s="29"/>
      <c r="O43" s="29"/>
      <c r="P43" s="29"/>
      <c r="Q43" s="29"/>
    </row>
    <row r="44" spans="1:17" ht="27">
      <c r="A44" s="29" t="s">
        <v>74</v>
      </c>
      <c r="B44" s="905" t="s">
        <v>110</v>
      </c>
      <c r="C44" s="29">
        <v>2</v>
      </c>
      <c r="D44" s="29">
        <v>1</v>
      </c>
      <c r="E44" s="29"/>
      <c r="F44" s="29">
        <v>1</v>
      </c>
      <c r="G44" s="29"/>
      <c r="H44" s="29"/>
      <c r="I44" s="29"/>
      <c r="J44" s="29"/>
      <c r="K44" s="92">
        <v>0</v>
      </c>
      <c r="L44" s="29"/>
      <c r="M44" s="31"/>
      <c r="N44" s="29"/>
      <c r="O44" s="29"/>
      <c r="P44" s="29"/>
      <c r="Q44" s="29"/>
    </row>
    <row r="45" spans="1:17" ht="27">
      <c r="A45" s="29" t="s">
        <v>74</v>
      </c>
      <c r="B45" s="905" t="s">
        <v>111</v>
      </c>
      <c r="C45" s="29">
        <v>1</v>
      </c>
      <c r="D45" s="29">
        <v>1</v>
      </c>
      <c r="E45" s="29"/>
      <c r="F45" s="29">
        <v>11</v>
      </c>
      <c r="G45" s="29">
        <v>2</v>
      </c>
      <c r="H45" s="29">
        <v>1</v>
      </c>
      <c r="I45" s="29"/>
      <c r="J45" s="29"/>
      <c r="K45" s="92">
        <v>28181</v>
      </c>
      <c r="L45" s="29"/>
      <c r="M45" s="31"/>
      <c r="N45" s="29"/>
      <c r="O45" s="29"/>
      <c r="P45" s="29"/>
      <c r="Q45" s="29"/>
    </row>
    <row r="46" spans="1:17" ht="27">
      <c r="A46" s="29" t="s">
        <v>74</v>
      </c>
      <c r="B46" s="905" t="s">
        <v>1598</v>
      </c>
      <c r="C46" s="29"/>
      <c r="D46" s="29"/>
      <c r="E46" s="29"/>
      <c r="F46" s="29">
        <v>2</v>
      </c>
      <c r="G46" s="29"/>
      <c r="H46" s="29"/>
      <c r="I46" s="29"/>
      <c r="J46" s="29"/>
      <c r="K46" s="92">
        <v>0</v>
      </c>
      <c r="L46" s="29"/>
      <c r="M46" s="31"/>
      <c r="N46" s="29"/>
      <c r="O46" s="29"/>
      <c r="P46" s="29"/>
      <c r="Q46" s="29"/>
    </row>
    <row r="47" spans="1:17" ht="27">
      <c r="A47" s="29" t="s">
        <v>74</v>
      </c>
      <c r="B47" s="905" t="s">
        <v>112</v>
      </c>
      <c r="C47" s="29">
        <v>1</v>
      </c>
      <c r="D47" s="29"/>
      <c r="E47" s="29"/>
      <c r="F47" s="29">
        <v>25</v>
      </c>
      <c r="G47" s="29"/>
      <c r="H47" s="29"/>
      <c r="I47" s="29"/>
      <c r="J47" s="29"/>
      <c r="K47" s="92">
        <v>20611</v>
      </c>
      <c r="L47" s="29"/>
      <c r="M47" s="31"/>
      <c r="N47" s="29"/>
      <c r="O47" s="29"/>
      <c r="P47" s="29"/>
      <c r="Q47" s="29"/>
    </row>
    <row r="48" spans="1:17" ht="27">
      <c r="A48" s="29" t="s">
        <v>74</v>
      </c>
      <c r="B48" s="905" t="s">
        <v>113</v>
      </c>
      <c r="C48" s="29"/>
      <c r="D48" s="29"/>
      <c r="E48" s="29"/>
      <c r="F48" s="29">
        <v>1</v>
      </c>
      <c r="G48" s="29"/>
      <c r="H48" s="29"/>
      <c r="I48" s="29"/>
      <c r="J48" s="29"/>
      <c r="K48" s="92">
        <v>0</v>
      </c>
      <c r="L48" s="29"/>
      <c r="M48" s="31"/>
      <c r="N48" s="29"/>
      <c r="O48" s="29"/>
      <c r="P48" s="29"/>
      <c r="Q48" s="29"/>
    </row>
    <row r="49" spans="1:17" ht="27">
      <c r="A49" s="29" t="s">
        <v>74</v>
      </c>
      <c r="B49" s="905" t="s">
        <v>114</v>
      </c>
      <c r="C49" s="29">
        <v>1</v>
      </c>
      <c r="D49" s="29">
        <v>1</v>
      </c>
      <c r="E49" s="29"/>
      <c r="F49" s="29">
        <v>2</v>
      </c>
      <c r="G49" s="29"/>
      <c r="H49" s="29"/>
      <c r="I49" s="29"/>
      <c r="J49" s="29"/>
      <c r="K49" s="92">
        <v>0</v>
      </c>
      <c r="L49" s="29"/>
      <c r="M49" s="31"/>
      <c r="N49" s="29"/>
      <c r="O49" s="29"/>
      <c r="P49" s="29"/>
      <c r="Q49" s="29"/>
    </row>
    <row r="50" spans="1:17" ht="27">
      <c r="A50" s="29" t="s">
        <v>74</v>
      </c>
      <c r="B50" s="905" t="s">
        <v>115</v>
      </c>
      <c r="C50" s="29"/>
      <c r="D50" s="29"/>
      <c r="E50" s="29"/>
      <c r="F50" s="29"/>
      <c r="G50" s="29"/>
      <c r="H50" s="29"/>
      <c r="I50" s="29"/>
      <c r="J50" s="29"/>
      <c r="K50" s="92">
        <v>0</v>
      </c>
      <c r="L50" s="29"/>
      <c r="M50" s="31"/>
      <c r="N50" s="29"/>
      <c r="O50" s="29"/>
      <c r="P50" s="29"/>
      <c r="Q50" s="29"/>
    </row>
    <row r="51" spans="1:17" ht="27">
      <c r="A51" s="29" t="s">
        <v>74</v>
      </c>
      <c r="B51" s="905" t="s">
        <v>116</v>
      </c>
      <c r="C51" s="29">
        <v>1</v>
      </c>
      <c r="D51" s="29"/>
      <c r="E51" s="29"/>
      <c r="F51" s="29">
        <v>6</v>
      </c>
      <c r="G51" s="29"/>
      <c r="H51" s="29"/>
      <c r="I51" s="29"/>
      <c r="J51" s="29"/>
      <c r="K51" s="92">
        <v>0</v>
      </c>
      <c r="L51" s="29"/>
      <c r="M51" s="31"/>
      <c r="N51" s="29"/>
      <c r="O51" s="29"/>
      <c r="P51" s="29"/>
      <c r="Q51" s="29"/>
    </row>
    <row r="52" spans="1:17" ht="27">
      <c r="A52" s="29" t="s">
        <v>74</v>
      </c>
      <c r="B52" s="905" t="s">
        <v>117</v>
      </c>
      <c r="C52" s="29">
        <v>4</v>
      </c>
      <c r="D52" s="29">
        <v>3</v>
      </c>
      <c r="E52" s="29"/>
      <c r="F52" s="29">
        <v>29</v>
      </c>
      <c r="G52" s="29">
        <v>2</v>
      </c>
      <c r="H52" s="29">
        <v>4</v>
      </c>
      <c r="I52" s="29"/>
      <c r="J52" s="29"/>
      <c r="K52" s="92">
        <v>0</v>
      </c>
      <c r="L52" s="29"/>
      <c r="M52" s="31"/>
      <c r="N52" s="29"/>
      <c r="O52" s="29"/>
      <c r="P52" s="29"/>
      <c r="Q52" s="29"/>
    </row>
    <row r="53" spans="1:17" ht="27">
      <c r="A53" s="29" t="s">
        <v>74</v>
      </c>
      <c r="B53" s="905" t="s">
        <v>118</v>
      </c>
      <c r="C53" s="29">
        <v>1</v>
      </c>
      <c r="D53" s="29"/>
      <c r="E53" s="29"/>
      <c r="F53" s="29">
        <v>8</v>
      </c>
      <c r="G53" s="29">
        <v>2</v>
      </c>
      <c r="H53" s="29">
        <v>5</v>
      </c>
      <c r="I53" s="29"/>
      <c r="J53" s="29"/>
      <c r="K53" s="92">
        <v>5679</v>
      </c>
      <c r="L53" s="29"/>
      <c r="M53" s="31"/>
      <c r="N53" s="29"/>
      <c r="O53" s="29"/>
      <c r="P53" s="29"/>
      <c r="Q53" s="29"/>
    </row>
    <row r="54" spans="1:17" ht="27">
      <c r="A54" s="29" t="s">
        <v>74</v>
      </c>
      <c r="B54" s="905" t="s">
        <v>1593</v>
      </c>
      <c r="C54" s="29"/>
      <c r="D54" s="29"/>
      <c r="E54" s="29"/>
      <c r="F54" s="29">
        <v>3</v>
      </c>
      <c r="G54" s="29">
        <v>1</v>
      </c>
      <c r="H54" s="29"/>
      <c r="I54" s="29"/>
      <c r="J54" s="29"/>
      <c r="K54" s="92">
        <v>0</v>
      </c>
      <c r="L54" s="29"/>
      <c r="M54" s="31"/>
      <c r="N54" s="29"/>
      <c r="O54" s="29"/>
      <c r="P54" s="29"/>
      <c r="Q54" s="29"/>
    </row>
    <row r="55" spans="1:17" ht="27">
      <c r="A55" s="29" t="s">
        <v>74</v>
      </c>
      <c r="B55" s="905" t="s">
        <v>1594</v>
      </c>
      <c r="C55" s="29">
        <v>1</v>
      </c>
      <c r="D55" s="29">
        <v>1</v>
      </c>
      <c r="E55" s="29"/>
      <c r="F55" s="29">
        <v>3</v>
      </c>
      <c r="G55" s="29">
        <v>2</v>
      </c>
      <c r="H55" s="29"/>
      <c r="I55" s="29"/>
      <c r="J55" s="29"/>
      <c r="K55" s="92">
        <v>3527</v>
      </c>
      <c r="L55" s="29"/>
      <c r="M55" s="31"/>
      <c r="N55" s="29"/>
      <c r="O55" s="29"/>
      <c r="P55" s="29"/>
      <c r="Q55" s="29"/>
    </row>
    <row r="56" spans="1:17" ht="27">
      <c r="A56" s="29" t="s">
        <v>74</v>
      </c>
      <c r="B56" s="905" t="s">
        <v>1595</v>
      </c>
      <c r="C56" s="93" t="s">
        <v>264</v>
      </c>
      <c r="D56" s="93" t="s">
        <v>264</v>
      </c>
      <c r="E56" s="93" t="s">
        <v>264</v>
      </c>
      <c r="F56" s="93" t="s">
        <v>264</v>
      </c>
      <c r="G56" s="93" t="s">
        <v>264</v>
      </c>
      <c r="H56" s="93" t="s">
        <v>264</v>
      </c>
      <c r="I56" s="29"/>
      <c r="J56" s="29"/>
      <c r="K56" s="93" t="s">
        <v>265</v>
      </c>
      <c r="L56" s="29"/>
      <c r="M56" s="31"/>
      <c r="N56" s="29"/>
      <c r="O56" s="29"/>
      <c r="P56" s="29"/>
      <c r="Q56" s="29"/>
    </row>
    <row r="57" spans="1:17" ht="27">
      <c r="A57" s="29" t="s">
        <v>74</v>
      </c>
      <c r="B57" s="906" t="s">
        <v>1596</v>
      </c>
      <c r="C57" s="93" t="s">
        <v>264</v>
      </c>
      <c r="D57" s="93" t="s">
        <v>264</v>
      </c>
      <c r="E57" s="93" t="s">
        <v>264</v>
      </c>
      <c r="F57" s="93" t="s">
        <v>264</v>
      </c>
      <c r="G57" s="93" t="s">
        <v>264</v>
      </c>
      <c r="H57" s="93" t="s">
        <v>264</v>
      </c>
      <c r="I57" s="29"/>
      <c r="J57" s="29"/>
      <c r="K57" s="94" t="s">
        <v>1597</v>
      </c>
      <c r="L57" s="29"/>
      <c r="M57" s="31"/>
      <c r="N57" s="29"/>
      <c r="O57" s="29"/>
      <c r="P57" s="29"/>
      <c r="Q57" s="29"/>
    </row>
    <row r="58" spans="1:17" ht="27">
      <c r="A58" s="29" t="s">
        <v>74</v>
      </c>
      <c r="B58" s="905" t="s">
        <v>1599</v>
      </c>
      <c r="C58" s="93" t="s">
        <v>264</v>
      </c>
      <c r="D58" s="93" t="s">
        <v>264</v>
      </c>
      <c r="E58" s="93" t="s">
        <v>264</v>
      </c>
      <c r="F58" s="93" t="s">
        <v>264</v>
      </c>
      <c r="G58" s="93" t="s">
        <v>264</v>
      </c>
      <c r="H58" s="93" t="s">
        <v>264</v>
      </c>
      <c r="I58" s="29"/>
      <c r="J58" s="29"/>
      <c r="K58" s="93" t="s">
        <v>306</v>
      </c>
      <c r="L58" s="29"/>
      <c r="M58" s="31"/>
      <c r="N58" s="29"/>
      <c r="O58" s="29"/>
      <c r="P58" s="29"/>
      <c r="Q58" s="29"/>
    </row>
  </sheetData>
  <mergeCells count="4">
    <mergeCell ref="B2:H2"/>
    <mergeCell ref="R3:S3"/>
    <mergeCell ref="I2:Q2"/>
    <mergeCell ref="S5:S17"/>
  </mergeCells>
  <printOptions/>
  <pageMargins left="0.75" right="0.75" top="0.67" bottom="0.61" header="0.512" footer="0.512"/>
  <pageSetup fitToWidth="4"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S49"/>
  <sheetViews>
    <sheetView zoomScale="75" zoomScaleNormal="75" workbookViewId="0" topLeftCell="A1">
      <selection activeCell="K4" sqref="K4:L4"/>
    </sheetView>
  </sheetViews>
  <sheetFormatPr defaultColWidth="9.00390625" defaultRowHeight="13.5"/>
  <cols>
    <col min="1" max="1" width="5.25390625" style="1" bestFit="1" customWidth="1"/>
    <col min="2" max="2" width="11.375" style="1"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9" width="9.00390625" style="1" customWidth="1"/>
    <col min="10" max="10" width="9.50390625" style="1" bestFit="1" customWidth="1"/>
    <col min="11" max="12" width="12.875" style="95" bestFit="1" customWidth="1"/>
    <col min="13" max="13" width="8.625" style="1" bestFit="1" customWidth="1"/>
    <col min="14" max="17" width="9.00390625" style="1" customWidth="1"/>
    <col min="18" max="18" width="5.625" style="1" customWidth="1"/>
    <col min="19" max="19" width="14.25390625" style="1" customWidth="1"/>
    <col min="20" max="16384" width="9.00390625" style="1" customWidth="1"/>
  </cols>
  <sheetData>
    <row r="1" spans="2:19" ht="78.75" customHeight="1" thickBot="1">
      <c r="B1" s="1">
        <f>COUNTA(B5:B48)</f>
        <v>44</v>
      </c>
      <c r="C1" s="674">
        <f>SUM(C5:C48)</f>
        <v>53</v>
      </c>
      <c r="D1" s="674">
        <f aca="true" t="shared" si="0" ref="D1:L1">SUM(D5:D48)</f>
        <v>18</v>
      </c>
      <c r="E1" s="674">
        <f t="shared" si="0"/>
        <v>4</v>
      </c>
      <c r="F1" s="674">
        <f t="shared" si="0"/>
        <v>1804</v>
      </c>
      <c r="G1" s="674">
        <f t="shared" si="0"/>
        <v>50</v>
      </c>
      <c r="H1" s="674">
        <f t="shared" si="0"/>
        <v>80</v>
      </c>
      <c r="I1" s="674">
        <f t="shared" si="0"/>
        <v>123</v>
      </c>
      <c r="J1" s="674">
        <f t="shared" si="0"/>
        <v>86</v>
      </c>
      <c r="K1" s="674">
        <f t="shared" si="0"/>
        <v>6060367.378000001</v>
      </c>
      <c r="L1" s="674">
        <f t="shared" si="0"/>
        <v>5987485.478000001</v>
      </c>
      <c r="M1" s="674" t="str">
        <f>M5</f>
        <v>把握していない</v>
      </c>
      <c r="N1" s="674" t="s">
        <v>305</v>
      </c>
      <c r="O1" s="674" t="s">
        <v>305</v>
      </c>
      <c r="P1" s="674" t="s">
        <v>305</v>
      </c>
      <c r="Q1" s="674" t="s">
        <v>305</v>
      </c>
      <c r="R1" s="674" t="s">
        <v>603</v>
      </c>
      <c r="S1" s="674" t="str">
        <f>S5</f>
        <v>第三セクターへの指導・監督上の必要性を勘案し検討する。</v>
      </c>
    </row>
    <row r="2" spans="2:19" ht="18.75" customHeight="1">
      <c r="B2" s="1117" t="s">
        <v>349</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6" t="s">
        <v>2038</v>
      </c>
      <c r="C3" s="7" t="s">
        <v>2039</v>
      </c>
      <c r="D3" s="7" t="s">
        <v>2040</v>
      </c>
      <c r="E3" s="7" t="s">
        <v>2041</v>
      </c>
      <c r="F3" s="7" t="s">
        <v>2042</v>
      </c>
      <c r="G3" s="7" t="s">
        <v>2043</v>
      </c>
      <c r="H3" s="8" t="s">
        <v>2044</v>
      </c>
      <c r="I3" s="6" t="s">
        <v>2045</v>
      </c>
      <c r="J3" s="7" t="s">
        <v>2046</v>
      </c>
      <c r="K3" s="96" t="s">
        <v>596</v>
      </c>
      <c r="L3" s="97" t="s">
        <v>597</v>
      </c>
      <c r="M3" s="10" t="s">
        <v>1114</v>
      </c>
      <c r="N3" s="6" t="s">
        <v>598</v>
      </c>
      <c r="O3" s="7" t="s">
        <v>599</v>
      </c>
      <c r="P3" s="7" t="s">
        <v>600</v>
      </c>
      <c r="Q3" s="8" t="s">
        <v>601</v>
      </c>
      <c r="R3" s="1114" t="s">
        <v>602</v>
      </c>
      <c r="S3" s="1190"/>
    </row>
    <row r="4" spans="1:19" ht="54.75" thickBot="1">
      <c r="A4" s="11" t="s">
        <v>669</v>
      </c>
      <c r="B4" s="14" t="s">
        <v>339</v>
      </c>
      <c r="C4" s="12" t="s">
        <v>604</v>
      </c>
      <c r="D4" s="12" t="s">
        <v>340</v>
      </c>
      <c r="E4" s="12" t="s">
        <v>605</v>
      </c>
      <c r="F4" s="12" t="s">
        <v>606</v>
      </c>
      <c r="G4" s="12" t="s">
        <v>607</v>
      </c>
      <c r="H4" s="13" t="s">
        <v>608</v>
      </c>
      <c r="I4" s="14" t="s">
        <v>341</v>
      </c>
      <c r="J4" s="12" t="s">
        <v>342</v>
      </c>
      <c r="K4" s="740" t="s">
        <v>294</v>
      </c>
      <c r="L4" s="741" t="s">
        <v>1549</v>
      </c>
      <c r="M4" s="16" t="s">
        <v>609</v>
      </c>
      <c r="N4" s="14" t="s">
        <v>343</v>
      </c>
      <c r="O4" s="12" t="s">
        <v>1863</v>
      </c>
      <c r="P4" s="12" t="s">
        <v>1550</v>
      </c>
      <c r="Q4" s="13" t="s">
        <v>1551</v>
      </c>
      <c r="R4" s="17" t="s">
        <v>1866</v>
      </c>
      <c r="S4" s="41" t="s">
        <v>610</v>
      </c>
    </row>
    <row r="5" spans="1:19" ht="54">
      <c r="A5" s="29" t="s">
        <v>1600</v>
      </c>
      <c r="B5" s="23" t="s">
        <v>1601</v>
      </c>
      <c r="C5" s="23">
        <v>1</v>
      </c>
      <c r="D5" s="23">
        <v>0</v>
      </c>
      <c r="E5" s="23">
        <v>0</v>
      </c>
      <c r="F5" s="23">
        <v>7</v>
      </c>
      <c r="G5" s="23">
        <v>0</v>
      </c>
      <c r="H5" s="23">
        <v>0</v>
      </c>
      <c r="I5" s="23">
        <v>2</v>
      </c>
      <c r="J5" s="23">
        <v>2</v>
      </c>
      <c r="K5" s="99">
        <v>206184.95</v>
      </c>
      <c r="L5" s="99">
        <v>206184.95</v>
      </c>
      <c r="M5" s="42" t="s">
        <v>621</v>
      </c>
      <c r="N5" s="718"/>
      <c r="O5" s="718"/>
      <c r="P5" s="718"/>
      <c r="Q5" s="718"/>
      <c r="R5" s="42" t="s">
        <v>603</v>
      </c>
      <c r="S5" s="29" t="s">
        <v>1602</v>
      </c>
    </row>
    <row r="6" spans="1:17" ht="40.5">
      <c r="A6" s="29" t="s">
        <v>1600</v>
      </c>
      <c r="B6" s="29" t="s">
        <v>1603</v>
      </c>
      <c r="C6" s="29">
        <v>8</v>
      </c>
      <c r="D6" s="29">
        <v>1</v>
      </c>
      <c r="E6" s="29">
        <v>0</v>
      </c>
      <c r="F6" s="29">
        <v>57</v>
      </c>
      <c r="G6" s="29">
        <v>1</v>
      </c>
      <c r="H6" s="29">
        <v>0</v>
      </c>
      <c r="I6" s="29">
        <v>36</v>
      </c>
      <c r="J6" s="29">
        <v>0</v>
      </c>
      <c r="K6" s="99">
        <v>72464</v>
      </c>
      <c r="L6" s="99">
        <v>0</v>
      </c>
      <c r="M6" s="30"/>
      <c r="N6" s="29"/>
      <c r="O6" s="29"/>
      <c r="P6" s="29"/>
      <c r="Q6" s="29"/>
    </row>
    <row r="7" spans="1:17" ht="27">
      <c r="A7" s="29" t="s">
        <v>1600</v>
      </c>
      <c r="B7" s="29" t="s">
        <v>1604</v>
      </c>
      <c r="C7" s="29">
        <v>4</v>
      </c>
      <c r="D7" s="29">
        <v>0</v>
      </c>
      <c r="E7" s="29">
        <v>0</v>
      </c>
      <c r="F7" s="29">
        <v>58</v>
      </c>
      <c r="G7" s="29">
        <v>0</v>
      </c>
      <c r="H7" s="29">
        <v>0</v>
      </c>
      <c r="I7" s="29"/>
      <c r="J7" s="29"/>
      <c r="K7" s="99">
        <v>0</v>
      </c>
      <c r="L7" s="99">
        <v>0</v>
      </c>
      <c r="M7" s="31"/>
      <c r="N7" s="29"/>
      <c r="O7" s="29"/>
      <c r="P7" s="29"/>
      <c r="Q7" s="29"/>
    </row>
    <row r="8" spans="1:17" ht="27">
      <c r="A8" s="29" t="s">
        <v>1600</v>
      </c>
      <c r="B8" s="29" t="s">
        <v>1605</v>
      </c>
      <c r="C8" s="29">
        <v>3</v>
      </c>
      <c r="D8" s="29">
        <v>0</v>
      </c>
      <c r="E8" s="29">
        <v>0</v>
      </c>
      <c r="F8" s="29">
        <v>13</v>
      </c>
      <c r="G8" s="29">
        <v>0</v>
      </c>
      <c r="H8" s="29">
        <v>0</v>
      </c>
      <c r="I8" s="29"/>
      <c r="J8" s="29"/>
      <c r="K8" s="99">
        <v>0</v>
      </c>
      <c r="L8" s="99">
        <v>0</v>
      </c>
      <c r="M8" s="31"/>
      <c r="N8" s="29"/>
      <c r="O8" s="29"/>
      <c r="P8" s="29"/>
      <c r="Q8" s="29"/>
    </row>
    <row r="9" spans="1:17" ht="27">
      <c r="A9" s="29" t="s">
        <v>1600</v>
      </c>
      <c r="B9" s="29" t="s">
        <v>1606</v>
      </c>
      <c r="C9" s="29">
        <v>1</v>
      </c>
      <c r="D9" s="29">
        <v>0</v>
      </c>
      <c r="E9" s="29">
        <v>0</v>
      </c>
      <c r="F9" s="29">
        <v>12</v>
      </c>
      <c r="G9" s="29">
        <v>0</v>
      </c>
      <c r="H9" s="29">
        <v>0</v>
      </c>
      <c r="I9" s="29">
        <v>1</v>
      </c>
      <c r="J9" s="29">
        <v>1</v>
      </c>
      <c r="K9" s="99">
        <v>6082.23</v>
      </c>
      <c r="L9" s="99">
        <v>6082.23</v>
      </c>
      <c r="M9" s="31"/>
      <c r="N9" s="29"/>
      <c r="O9" s="29"/>
      <c r="P9" s="29"/>
      <c r="Q9" s="29"/>
    </row>
    <row r="10" spans="1:17" ht="27">
      <c r="A10" s="29" t="s">
        <v>1600</v>
      </c>
      <c r="B10" s="29" t="s">
        <v>1607</v>
      </c>
      <c r="C10" s="29">
        <v>0</v>
      </c>
      <c r="D10" s="29">
        <v>0</v>
      </c>
      <c r="E10" s="29">
        <v>0</v>
      </c>
      <c r="F10" s="29">
        <v>1</v>
      </c>
      <c r="G10" s="29">
        <v>0</v>
      </c>
      <c r="H10" s="29">
        <v>0</v>
      </c>
      <c r="I10" s="29">
        <v>2</v>
      </c>
      <c r="J10" s="29">
        <v>2</v>
      </c>
      <c r="K10" s="99">
        <v>5085.15</v>
      </c>
      <c r="L10" s="99">
        <v>5085.15</v>
      </c>
      <c r="M10" s="31"/>
      <c r="N10" s="29"/>
      <c r="O10" s="29"/>
      <c r="P10" s="29"/>
      <c r="Q10" s="29"/>
    </row>
    <row r="11" spans="1:17" ht="27">
      <c r="A11" s="29" t="s">
        <v>1600</v>
      </c>
      <c r="B11" s="29" t="s">
        <v>1608</v>
      </c>
      <c r="C11" s="29">
        <v>1</v>
      </c>
      <c r="D11" s="29">
        <v>0</v>
      </c>
      <c r="E11" s="29">
        <v>0</v>
      </c>
      <c r="F11" s="29">
        <v>30</v>
      </c>
      <c r="G11" s="29">
        <v>0</v>
      </c>
      <c r="H11" s="29">
        <v>0</v>
      </c>
      <c r="I11" s="29">
        <v>2</v>
      </c>
      <c r="J11" s="29">
        <v>2</v>
      </c>
      <c r="K11" s="99">
        <v>240076</v>
      </c>
      <c r="L11" s="99">
        <v>240076</v>
      </c>
      <c r="M11" s="31"/>
      <c r="N11" s="29"/>
      <c r="O11" s="29"/>
      <c r="P11" s="29"/>
      <c r="Q11" s="29"/>
    </row>
    <row r="12" spans="1:17" ht="27">
      <c r="A12" s="29" t="s">
        <v>1600</v>
      </c>
      <c r="B12" s="29" t="s">
        <v>1609</v>
      </c>
      <c r="C12" s="29">
        <v>1</v>
      </c>
      <c r="D12" s="29">
        <v>0</v>
      </c>
      <c r="E12" s="29">
        <v>0</v>
      </c>
      <c r="F12" s="29">
        <v>25</v>
      </c>
      <c r="G12" s="29">
        <v>0</v>
      </c>
      <c r="H12" s="29">
        <v>0</v>
      </c>
      <c r="I12" s="29"/>
      <c r="J12" s="29"/>
      <c r="K12" s="99">
        <v>0</v>
      </c>
      <c r="L12" s="99">
        <v>0</v>
      </c>
      <c r="M12" s="31"/>
      <c r="N12" s="29"/>
      <c r="O12" s="29"/>
      <c r="P12" s="29"/>
      <c r="Q12" s="29"/>
    </row>
    <row r="13" spans="1:17" ht="27">
      <c r="A13" s="29" t="s">
        <v>1600</v>
      </c>
      <c r="B13" s="29" t="s">
        <v>1610</v>
      </c>
      <c r="C13" s="29">
        <v>2</v>
      </c>
      <c r="D13" s="29">
        <v>0</v>
      </c>
      <c r="E13" s="29">
        <v>0</v>
      </c>
      <c r="F13" s="29">
        <v>37</v>
      </c>
      <c r="G13" s="29">
        <v>1</v>
      </c>
      <c r="H13" s="29">
        <v>0</v>
      </c>
      <c r="I13" s="29">
        <v>4</v>
      </c>
      <c r="J13" s="29">
        <v>4</v>
      </c>
      <c r="K13" s="99">
        <v>3958.5</v>
      </c>
      <c r="L13" s="99">
        <v>3958.5</v>
      </c>
      <c r="M13" s="31"/>
      <c r="N13" s="29"/>
      <c r="O13" s="29"/>
      <c r="P13" s="29"/>
      <c r="Q13" s="29"/>
    </row>
    <row r="14" spans="1:17" ht="27">
      <c r="A14" s="29" t="s">
        <v>1600</v>
      </c>
      <c r="B14" s="29" t="s">
        <v>1611</v>
      </c>
      <c r="C14" s="29">
        <v>4</v>
      </c>
      <c r="D14" s="29">
        <v>1</v>
      </c>
      <c r="E14" s="29">
        <v>0</v>
      </c>
      <c r="F14" s="29">
        <v>46</v>
      </c>
      <c r="G14" s="29">
        <v>0</v>
      </c>
      <c r="H14" s="29">
        <v>0</v>
      </c>
      <c r="I14" s="29"/>
      <c r="J14" s="29"/>
      <c r="K14" s="99">
        <v>0</v>
      </c>
      <c r="L14" s="99">
        <v>0</v>
      </c>
      <c r="M14" s="31"/>
      <c r="N14" s="29"/>
      <c r="O14" s="29"/>
      <c r="P14" s="29"/>
      <c r="Q14" s="29"/>
    </row>
    <row r="15" spans="1:17" ht="40.5">
      <c r="A15" s="29" t="s">
        <v>1600</v>
      </c>
      <c r="B15" s="29" t="s">
        <v>1612</v>
      </c>
      <c r="C15" s="29">
        <v>2</v>
      </c>
      <c r="D15" s="29">
        <v>1</v>
      </c>
      <c r="E15" s="29">
        <v>0</v>
      </c>
      <c r="F15" s="29">
        <v>67</v>
      </c>
      <c r="G15" s="29">
        <v>0</v>
      </c>
      <c r="H15" s="29">
        <v>1</v>
      </c>
      <c r="I15" s="29"/>
      <c r="J15" s="29"/>
      <c r="K15" s="99">
        <v>0</v>
      </c>
      <c r="L15" s="99">
        <v>0</v>
      </c>
      <c r="M15" s="31"/>
      <c r="N15" s="29"/>
      <c r="O15" s="29"/>
      <c r="P15" s="29"/>
      <c r="Q15" s="29"/>
    </row>
    <row r="16" spans="1:17" ht="27">
      <c r="A16" s="29" t="s">
        <v>1600</v>
      </c>
      <c r="B16" s="29" t="s">
        <v>1613</v>
      </c>
      <c r="C16" s="29">
        <v>1</v>
      </c>
      <c r="D16" s="29">
        <v>1</v>
      </c>
      <c r="E16" s="29">
        <v>0</v>
      </c>
      <c r="F16" s="29">
        <v>67</v>
      </c>
      <c r="G16" s="29">
        <v>0</v>
      </c>
      <c r="H16" s="29">
        <v>0</v>
      </c>
      <c r="I16" s="29"/>
      <c r="J16" s="29"/>
      <c r="K16" s="99">
        <v>0</v>
      </c>
      <c r="L16" s="99">
        <v>0</v>
      </c>
      <c r="M16" s="31"/>
      <c r="N16" s="29"/>
      <c r="O16" s="29"/>
      <c r="P16" s="29"/>
      <c r="Q16" s="29"/>
    </row>
    <row r="17" spans="1:17" ht="27">
      <c r="A17" s="29" t="s">
        <v>1600</v>
      </c>
      <c r="B17" s="29" t="s">
        <v>1614</v>
      </c>
      <c r="C17" s="29">
        <v>1</v>
      </c>
      <c r="D17" s="29">
        <v>0</v>
      </c>
      <c r="E17" s="29">
        <v>0</v>
      </c>
      <c r="F17" s="29">
        <v>25</v>
      </c>
      <c r="G17" s="29">
        <v>0</v>
      </c>
      <c r="H17" s="29">
        <v>0</v>
      </c>
      <c r="I17" s="29"/>
      <c r="J17" s="29"/>
      <c r="K17" s="99">
        <v>0</v>
      </c>
      <c r="L17" s="99">
        <v>0</v>
      </c>
      <c r="M17" s="31"/>
      <c r="N17" s="29"/>
      <c r="O17" s="29"/>
      <c r="P17" s="29"/>
      <c r="Q17" s="29"/>
    </row>
    <row r="18" spans="1:17" ht="27">
      <c r="A18" s="29" t="s">
        <v>1600</v>
      </c>
      <c r="B18" s="29" t="s">
        <v>1615</v>
      </c>
      <c r="C18" s="29">
        <v>1</v>
      </c>
      <c r="D18" s="29">
        <v>1</v>
      </c>
      <c r="E18" s="29">
        <v>0</v>
      </c>
      <c r="F18" s="29">
        <v>3</v>
      </c>
      <c r="G18" s="29">
        <v>0</v>
      </c>
      <c r="H18" s="29">
        <v>0</v>
      </c>
      <c r="I18" s="29"/>
      <c r="J18" s="29"/>
      <c r="K18" s="99">
        <v>0</v>
      </c>
      <c r="L18" s="99">
        <v>0</v>
      </c>
      <c r="M18" s="31"/>
      <c r="N18" s="29"/>
      <c r="O18" s="29"/>
      <c r="P18" s="29"/>
      <c r="Q18" s="29"/>
    </row>
    <row r="19" spans="1:17" ht="40.5">
      <c r="A19" s="29" t="s">
        <v>1600</v>
      </c>
      <c r="B19" s="29" t="s">
        <v>1616</v>
      </c>
      <c r="C19" s="29">
        <v>1</v>
      </c>
      <c r="D19" s="29">
        <v>1</v>
      </c>
      <c r="E19" s="29">
        <v>0</v>
      </c>
      <c r="F19" s="29">
        <v>6</v>
      </c>
      <c r="G19" s="29">
        <v>0</v>
      </c>
      <c r="H19" s="29">
        <v>0</v>
      </c>
      <c r="I19" s="29"/>
      <c r="J19" s="29"/>
      <c r="K19" s="99">
        <v>0</v>
      </c>
      <c r="L19" s="99">
        <v>0</v>
      </c>
      <c r="M19" s="31"/>
      <c r="N19" s="29"/>
      <c r="O19" s="29"/>
      <c r="P19" s="29"/>
      <c r="Q19" s="29"/>
    </row>
    <row r="20" spans="1:17" ht="27">
      <c r="A20" s="29" t="s">
        <v>1600</v>
      </c>
      <c r="B20" s="29" t="s">
        <v>1617</v>
      </c>
      <c r="C20" s="29">
        <v>1</v>
      </c>
      <c r="D20" s="29">
        <v>0</v>
      </c>
      <c r="E20" s="29">
        <v>0</v>
      </c>
      <c r="F20" s="29">
        <v>19</v>
      </c>
      <c r="G20" s="29">
        <v>1</v>
      </c>
      <c r="H20" s="29">
        <v>0</v>
      </c>
      <c r="I20" s="29">
        <v>1</v>
      </c>
      <c r="J20" s="29">
        <v>1</v>
      </c>
      <c r="K20" s="99">
        <v>74010.3</v>
      </c>
      <c r="L20" s="99">
        <v>74010.3</v>
      </c>
      <c r="M20" s="31"/>
      <c r="N20" s="29"/>
      <c r="O20" s="29"/>
      <c r="P20" s="29"/>
      <c r="Q20" s="29"/>
    </row>
    <row r="21" spans="1:17" ht="27">
      <c r="A21" s="29" t="s">
        <v>1600</v>
      </c>
      <c r="B21" s="29" t="s">
        <v>1618</v>
      </c>
      <c r="C21" s="29">
        <v>2</v>
      </c>
      <c r="D21" s="29">
        <v>2</v>
      </c>
      <c r="E21" s="29">
        <v>0</v>
      </c>
      <c r="F21" s="29">
        <v>250</v>
      </c>
      <c r="G21" s="29">
        <v>19</v>
      </c>
      <c r="H21" s="29">
        <v>31</v>
      </c>
      <c r="I21" s="29">
        <v>6</v>
      </c>
      <c r="J21" s="29">
        <v>6</v>
      </c>
      <c r="K21" s="99">
        <v>859308.045</v>
      </c>
      <c r="L21" s="99">
        <v>859308.045</v>
      </c>
      <c r="M21" s="31"/>
      <c r="N21" s="29"/>
      <c r="O21" s="29"/>
      <c r="P21" s="29"/>
      <c r="Q21" s="29"/>
    </row>
    <row r="22" spans="1:17" ht="27">
      <c r="A22" s="29" t="s">
        <v>1600</v>
      </c>
      <c r="B22" s="29" t="s">
        <v>1619</v>
      </c>
      <c r="C22" s="29">
        <v>0</v>
      </c>
      <c r="D22" s="29">
        <v>0</v>
      </c>
      <c r="E22" s="29">
        <v>0</v>
      </c>
      <c r="F22" s="29">
        <v>10</v>
      </c>
      <c r="G22" s="29">
        <v>0</v>
      </c>
      <c r="H22" s="29">
        <v>2</v>
      </c>
      <c r="I22" s="29">
        <v>5</v>
      </c>
      <c r="J22" s="29">
        <v>5</v>
      </c>
      <c r="K22" s="99">
        <v>19146.101</v>
      </c>
      <c r="L22" s="99">
        <v>19146.101</v>
      </c>
      <c r="M22" s="31"/>
      <c r="N22" s="29"/>
      <c r="O22" s="29"/>
      <c r="P22" s="29"/>
      <c r="Q22" s="29"/>
    </row>
    <row r="23" spans="1:17" ht="27">
      <c r="A23" s="29" t="s">
        <v>1600</v>
      </c>
      <c r="B23" s="29" t="s">
        <v>1450</v>
      </c>
      <c r="C23" s="29">
        <v>0</v>
      </c>
      <c r="D23" s="29">
        <v>0</v>
      </c>
      <c r="E23" s="29">
        <v>0</v>
      </c>
      <c r="F23" s="29">
        <v>1</v>
      </c>
      <c r="G23" s="29">
        <v>0</v>
      </c>
      <c r="H23" s="29">
        <v>0</v>
      </c>
      <c r="I23" s="29"/>
      <c r="J23" s="29"/>
      <c r="K23" s="99">
        <v>0</v>
      </c>
      <c r="L23" s="99">
        <v>0</v>
      </c>
      <c r="M23" s="31"/>
      <c r="N23" s="29"/>
      <c r="O23" s="29"/>
      <c r="P23" s="29"/>
      <c r="Q23" s="29"/>
    </row>
    <row r="24" spans="1:17" ht="40.5">
      <c r="A24" s="29" t="s">
        <v>1600</v>
      </c>
      <c r="B24" s="29" t="s">
        <v>1451</v>
      </c>
      <c r="C24" s="29">
        <v>1</v>
      </c>
      <c r="D24" s="29">
        <v>1</v>
      </c>
      <c r="E24" s="29">
        <v>0</v>
      </c>
      <c r="F24" s="29">
        <v>587</v>
      </c>
      <c r="G24" s="29">
        <v>1</v>
      </c>
      <c r="H24" s="29">
        <v>1</v>
      </c>
      <c r="I24" s="29">
        <v>21</v>
      </c>
      <c r="J24" s="29">
        <v>21</v>
      </c>
      <c r="K24" s="99">
        <v>3577429.488</v>
      </c>
      <c r="L24" s="99">
        <v>3577429.488</v>
      </c>
      <c r="M24" s="31"/>
      <c r="N24" s="29"/>
      <c r="O24" s="29"/>
      <c r="P24" s="29"/>
      <c r="Q24" s="29"/>
    </row>
    <row r="25" spans="1:17" ht="40.5">
      <c r="A25" s="29" t="s">
        <v>1600</v>
      </c>
      <c r="B25" s="29" t="s">
        <v>1452</v>
      </c>
      <c r="C25" s="29">
        <v>0</v>
      </c>
      <c r="D25" s="29">
        <v>0</v>
      </c>
      <c r="E25" s="29">
        <v>0</v>
      </c>
      <c r="F25" s="29">
        <v>16</v>
      </c>
      <c r="G25" s="29">
        <v>0</v>
      </c>
      <c r="H25" s="29">
        <v>0</v>
      </c>
      <c r="I25" s="29">
        <v>6</v>
      </c>
      <c r="J25" s="29">
        <v>6</v>
      </c>
      <c r="K25" s="99">
        <v>56140.296</v>
      </c>
      <c r="L25" s="99">
        <v>56140.296</v>
      </c>
      <c r="M25" s="31"/>
      <c r="N25" s="29"/>
      <c r="O25" s="29"/>
      <c r="P25" s="29"/>
      <c r="Q25" s="29"/>
    </row>
    <row r="26" spans="1:17" ht="40.5">
      <c r="A26" s="29" t="s">
        <v>1600</v>
      </c>
      <c r="B26" s="29" t="s">
        <v>1453</v>
      </c>
      <c r="C26" s="29">
        <v>1</v>
      </c>
      <c r="D26" s="29">
        <v>1</v>
      </c>
      <c r="E26" s="29">
        <v>0</v>
      </c>
      <c r="F26" s="29">
        <v>77</v>
      </c>
      <c r="G26" s="29">
        <v>0</v>
      </c>
      <c r="H26" s="29">
        <v>4</v>
      </c>
      <c r="I26" s="29">
        <v>3</v>
      </c>
      <c r="J26" s="29">
        <v>3</v>
      </c>
      <c r="K26" s="99">
        <v>517130.635</v>
      </c>
      <c r="L26" s="99">
        <v>517130.635</v>
      </c>
      <c r="M26" s="31"/>
      <c r="N26" s="29"/>
      <c r="O26" s="29"/>
      <c r="P26" s="29"/>
      <c r="Q26" s="29"/>
    </row>
    <row r="27" spans="1:17" ht="40.5">
      <c r="A27" s="29" t="s">
        <v>1600</v>
      </c>
      <c r="B27" s="29" t="s">
        <v>1454</v>
      </c>
      <c r="C27" s="29">
        <v>0</v>
      </c>
      <c r="D27" s="29">
        <v>0</v>
      </c>
      <c r="E27" s="29">
        <v>0</v>
      </c>
      <c r="F27" s="29">
        <v>2</v>
      </c>
      <c r="G27" s="29">
        <v>1</v>
      </c>
      <c r="H27" s="29">
        <v>0</v>
      </c>
      <c r="I27" s="29"/>
      <c r="J27" s="29"/>
      <c r="K27" s="99">
        <v>0</v>
      </c>
      <c r="L27" s="99">
        <v>0</v>
      </c>
      <c r="M27" s="31"/>
      <c r="N27" s="29"/>
      <c r="O27" s="29"/>
      <c r="P27" s="29"/>
      <c r="Q27" s="29"/>
    </row>
    <row r="28" spans="1:17" ht="27">
      <c r="A28" s="29" t="s">
        <v>1600</v>
      </c>
      <c r="B28" s="29" t="s">
        <v>1455</v>
      </c>
      <c r="C28" s="29">
        <v>0</v>
      </c>
      <c r="D28" s="29">
        <v>0</v>
      </c>
      <c r="E28" s="29">
        <v>0</v>
      </c>
      <c r="F28" s="29">
        <v>3</v>
      </c>
      <c r="G28" s="29">
        <v>1</v>
      </c>
      <c r="H28" s="29">
        <v>0</v>
      </c>
      <c r="I28" s="29">
        <v>1</v>
      </c>
      <c r="J28" s="29">
        <v>1</v>
      </c>
      <c r="K28" s="99">
        <v>6554</v>
      </c>
      <c r="L28" s="99">
        <v>6554</v>
      </c>
      <c r="M28" s="31"/>
      <c r="N28" s="29"/>
      <c r="O28" s="29"/>
      <c r="P28" s="29"/>
      <c r="Q28" s="29"/>
    </row>
    <row r="29" spans="1:17" ht="40.5">
      <c r="A29" s="29" t="s">
        <v>1600</v>
      </c>
      <c r="B29" s="29" t="s">
        <v>1456</v>
      </c>
      <c r="C29" s="29">
        <v>0</v>
      </c>
      <c r="D29" s="29">
        <v>0</v>
      </c>
      <c r="E29" s="29">
        <v>0</v>
      </c>
      <c r="F29" s="29">
        <v>2</v>
      </c>
      <c r="G29" s="29">
        <v>0</v>
      </c>
      <c r="H29" s="29">
        <v>0</v>
      </c>
      <c r="I29" s="29"/>
      <c r="J29" s="29"/>
      <c r="K29" s="99">
        <v>0</v>
      </c>
      <c r="L29" s="99">
        <v>0</v>
      </c>
      <c r="M29" s="31"/>
      <c r="N29" s="29"/>
      <c r="O29" s="29"/>
      <c r="P29" s="29"/>
      <c r="Q29" s="29"/>
    </row>
    <row r="30" spans="1:17" ht="40.5">
      <c r="A30" s="29" t="s">
        <v>1600</v>
      </c>
      <c r="B30" s="29" t="s">
        <v>1457</v>
      </c>
      <c r="C30" s="29">
        <v>1</v>
      </c>
      <c r="D30" s="29">
        <v>1</v>
      </c>
      <c r="E30" s="29">
        <v>0</v>
      </c>
      <c r="F30" s="29">
        <v>5</v>
      </c>
      <c r="G30" s="29">
        <v>3</v>
      </c>
      <c r="H30" s="29">
        <v>0</v>
      </c>
      <c r="I30" s="29"/>
      <c r="J30" s="29"/>
      <c r="K30" s="99">
        <v>0</v>
      </c>
      <c r="L30" s="99">
        <v>0</v>
      </c>
      <c r="M30" s="31"/>
      <c r="N30" s="29"/>
      <c r="O30" s="29"/>
      <c r="P30" s="29"/>
      <c r="Q30" s="29"/>
    </row>
    <row r="31" spans="1:17" ht="27">
      <c r="A31" s="29" t="s">
        <v>1600</v>
      </c>
      <c r="B31" s="29" t="s">
        <v>1458</v>
      </c>
      <c r="C31" s="29">
        <v>1</v>
      </c>
      <c r="D31" s="29">
        <v>0</v>
      </c>
      <c r="E31" s="29">
        <v>1</v>
      </c>
      <c r="F31" s="29">
        <v>76</v>
      </c>
      <c r="G31" s="29">
        <v>16</v>
      </c>
      <c r="H31" s="29">
        <v>4</v>
      </c>
      <c r="I31" s="29">
        <v>9</v>
      </c>
      <c r="J31" s="29">
        <v>9</v>
      </c>
      <c r="K31" s="99">
        <v>98990.69</v>
      </c>
      <c r="L31" s="99">
        <v>98990.69</v>
      </c>
      <c r="M31" s="31"/>
      <c r="N31" s="29"/>
      <c r="O31" s="29"/>
      <c r="P31" s="29"/>
      <c r="Q31" s="29"/>
    </row>
    <row r="32" spans="1:17" ht="40.5">
      <c r="A32" s="29" t="s">
        <v>1600</v>
      </c>
      <c r="B32" s="29" t="s">
        <v>1459</v>
      </c>
      <c r="C32" s="29">
        <v>0</v>
      </c>
      <c r="D32" s="29">
        <v>0</v>
      </c>
      <c r="E32" s="29">
        <v>0</v>
      </c>
      <c r="F32" s="29">
        <v>3</v>
      </c>
      <c r="G32" s="29">
        <v>2</v>
      </c>
      <c r="H32" s="29">
        <v>0</v>
      </c>
      <c r="I32" s="29"/>
      <c r="J32" s="29"/>
      <c r="K32" s="99">
        <v>0</v>
      </c>
      <c r="L32" s="99">
        <v>0</v>
      </c>
      <c r="M32" s="31"/>
      <c r="N32" s="29"/>
      <c r="O32" s="29"/>
      <c r="P32" s="29"/>
      <c r="Q32" s="29"/>
    </row>
    <row r="33" spans="1:17" ht="40.5">
      <c r="A33" s="29" t="s">
        <v>1600</v>
      </c>
      <c r="B33" s="29" t="s">
        <v>1460</v>
      </c>
      <c r="C33" s="29">
        <v>0</v>
      </c>
      <c r="D33" s="29">
        <v>0</v>
      </c>
      <c r="E33" s="29">
        <v>0</v>
      </c>
      <c r="F33" s="29">
        <v>4</v>
      </c>
      <c r="G33" s="29">
        <v>0</v>
      </c>
      <c r="H33" s="29">
        <v>0</v>
      </c>
      <c r="I33" s="29"/>
      <c r="J33" s="29"/>
      <c r="K33" s="99">
        <v>0</v>
      </c>
      <c r="L33" s="99">
        <v>0</v>
      </c>
      <c r="M33" s="31"/>
      <c r="N33" s="29"/>
      <c r="O33" s="29"/>
      <c r="P33" s="29"/>
      <c r="Q33" s="29"/>
    </row>
    <row r="34" spans="1:17" ht="40.5">
      <c r="A34" s="29" t="s">
        <v>1600</v>
      </c>
      <c r="B34" s="29" t="s">
        <v>1461</v>
      </c>
      <c r="C34" s="29">
        <v>0</v>
      </c>
      <c r="D34" s="29">
        <v>0</v>
      </c>
      <c r="E34" s="29">
        <v>0</v>
      </c>
      <c r="F34" s="29">
        <v>4</v>
      </c>
      <c r="G34" s="29">
        <v>0</v>
      </c>
      <c r="H34" s="29">
        <v>0</v>
      </c>
      <c r="I34" s="29"/>
      <c r="J34" s="29"/>
      <c r="K34" s="99">
        <v>0</v>
      </c>
      <c r="L34" s="99">
        <v>0</v>
      </c>
      <c r="M34" s="31"/>
      <c r="N34" s="29"/>
      <c r="O34" s="29"/>
      <c r="P34" s="29"/>
      <c r="Q34" s="29"/>
    </row>
    <row r="35" spans="1:17" ht="40.5">
      <c r="A35" s="29" t="s">
        <v>1600</v>
      </c>
      <c r="B35" s="29" t="s">
        <v>1462</v>
      </c>
      <c r="C35" s="29">
        <v>1</v>
      </c>
      <c r="D35" s="29">
        <v>0</v>
      </c>
      <c r="E35" s="29">
        <v>0</v>
      </c>
      <c r="F35" s="29">
        <v>2</v>
      </c>
      <c r="G35" s="29">
        <v>0</v>
      </c>
      <c r="H35" s="29">
        <v>0</v>
      </c>
      <c r="I35" s="29"/>
      <c r="J35" s="29"/>
      <c r="K35" s="99">
        <v>0</v>
      </c>
      <c r="L35" s="99">
        <v>0</v>
      </c>
      <c r="M35" s="31"/>
      <c r="N35" s="29"/>
      <c r="O35" s="29"/>
      <c r="P35" s="29"/>
      <c r="Q35" s="29"/>
    </row>
    <row r="36" spans="1:17" ht="27">
      <c r="A36" s="29" t="s">
        <v>1600</v>
      </c>
      <c r="B36" s="29" t="s">
        <v>41</v>
      </c>
      <c r="C36" s="29">
        <v>0</v>
      </c>
      <c r="D36" s="29">
        <v>0</v>
      </c>
      <c r="E36" s="29">
        <v>0</v>
      </c>
      <c r="F36" s="29">
        <v>13</v>
      </c>
      <c r="G36" s="29">
        <v>0</v>
      </c>
      <c r="H36" s="29">
        <v>0</v>
      </c>
      <c r="I36" s="29">
        <v>1</v>
      </c>
      <c r="J36" s="29">
        <v>1</v>
      </c>
      <c r="K36" s="99">
        <v>396</v>
      </c>
      <c r="L36" s="99">
        <v>396</v>
      </c>
      <c r="M36" s="31"/>
      <c r="N36" s="29"/>
      <c r="O36" s="29"/>
      <c r="P36" s="29"/>
      <c r="Q36" s="29"/>
    </row>
    <row r="37" spans="1:17" ht="40.5">
      <c r="A37" s="29" t="s">
        <v>1600</v>
      </c>
      <c r="B37" s="29" t="s">
        <v>42</v>
      </c>
      <c r="C37" s="29">
        <v>1</v>
      </c>
      <c r="D37" s="29">
        <v>0</v>
      </c>
      <c r="E37" s="29">
        <v>1</v>
      </c>
      <c r="F37" s="29">
        <v>5</v>
      </c>
      <c r="G37" s="29">
        <v>0</v>
      </c>
      <c r="H37" s="29">
        <v>2</v>
      </c>
      <c r="I37" s="29">
        <v>2</v>
      </c>
      <c r="J37" s="29">
        <v>2</v>
      </c>
      <c r="K37" s="99">
        <v>6885</v>
      </c>
      <c r="L37" s="99">
        <v>6885</v>
      </c>
      <c r="M37" s="31"/>
      <c r="N37" s="29"/>
      <c r="O37" s="29"/>
      <c r="P37" s="29"/>
      <c r="Q37" s="29"/>
    </row>
    <row r="38" spans="1:17" ht="27">
      <c r="A38" s="29" t="s">
        <v>1600</v>
      </c>
      <c r="B38" s="29" t="s">
        <v>43</v>
      </c>
      <c r="C38" s="29">
        <v>1</v>
      </c>
      <c r="D38" s="29">
        <v>1</v>
      </c>
      <c r="E38" s="29">
        <v>0</v>
      </c>
      <c r="F38" s="29">
        <v>20</v>
      </c>
      <c r="G38" s="29">
        <v>0</v>
      </c>
      <c r="H38" s="29">
        <v>0</v>
      </c>
      <c r="I38" s="29">
        <v>2</v>
      </c>
      <c r="J38" s="29">
        <v>1</v>
      </c>
      <c r="K38" s="99">
        <v>10761.45</v>
      </c>
      <c r="L38" s="99">
        <v>10343.55</v>
      </c>
      <c r="M38" s="31"/>
      <c r="N38" s="29"/>
      <c r="O38" s="29"/>
      <c r="P38" s="29"/>
      <c r="Q38" s="29"/>
    </row>
    <row r="39" spans="1:17" ht="27">
      <c r="A39" s="29" t="s">
        <v>1600</v>
      </c>
      <c r="B39" s="29" t="s">
        <v>44</v>
      </c>
      <c r="C39" s="29">
        <v>5</v>
      </c>
      <c r="D39" s="29">
        <v>1</v>
      </c>
      <c r="E39" s="29">
        <v>1</v>
      </c>
      <c r="F39" s="29">
        <v>66</v>
      </c>
      <c r="G39" s="29">
        <v>0</v>
      </c>
      <c r="H39" s="29">
        <v>1</v>
      </c>
      <c r="I39" s="29"/>
      <c r="J39" s="29"/>
      <c r="K39" s="99">
        <v>0</v>
      </c>
      <c r="L39" s="99">
        <v>0</v>
      </c>
      <c r="M39" s="31"/>
      <c r="N39" s="29"/>
      <c r="O39" s="29"/>
      <c r="P39" s="29"/>
      <c r="Q39" s="29"/>
    </row>
    <row r="40" spans="1:17" ht="27">
      <c r="A40" s="29" t="s">
        <v>1600</v>
      </c>
      <c r="B40" s="29" t="s">
        <v>45</v>
      </c>
      <c r="C40" s="29">
        <v>1</v>
      </c>
      <c r="D40" s="29">
        <v>0</v>
      </c>
      <c r="E40" s="29">
        <v>0</v>
      </c>
      <c r="F40" s="29">
        <v>27</v>
      </c>
      <c r="G40" s="29">
        <v>0</v>
      </c>
      <c r="H40" s="29">
        <v>1</v>
      </c>
      <c r="I40" s="29">
        <v>6</v>
      </c>
      <c r="J40" s="29">
        <v>6</v>
      </c>
      <c r="K40" s="99">
        <v>40056.5</v>
      </c>
      <c r="L40" s="99">
        <v>40056.5</v>
      </c>
      <c r="M40" s="31"/>
      <c r="N40" s="29"/>
      <c r="O40" s="29"/>
      <c r="P40" s="29"/>
      <c r="Q40" s="29"/>
    </row>
    <row r="41" spans="1:12" ht="40.5">
      <c r="A41" s="29" t="s">
        <v>1600</v>
      </c>
      <c r="B41" s="29" t="s">
        <v>46</v>
      </c>
      <c r="C41" s="29">
        <v>2</v>
      </c>
      <c r="D41" s="29">
        <v>2</v>
      </c>
      <c r="E41" s="29">
        <v>0</v>
      </c>
      <c r="F41" s="29">
        <v>91</v>
      </c>
      <c r="G41" s="29">
        <v>1</v>
      </c>
      <c r="H41" s="29">
        <v>29</v>
      </c>
      <c r="I41" s="29">
        <v>4</v>
      </c>
      <c r="J41" s="29">
        <v>4</v>
      </c>
      <c r="K41" s="99">
        <v>12385.785</v>
      </c>
      <c r="L41" s="99">
        <v>12385.785</v>
      </c>
    </row>
    <row r="42" spans="1:12" ht="40.5">
      <c r="A42" s="29" t="s">
        <v>1600</v>
      </c>
      <c r="B42" s="29" t="s">
        <v>47</v>
      </c>
      <c r="C42" s="29">
        <v>0</v>
      </c>
      <c r="D42" s="29">
        <v>0</v>
      </c>
      <c r="E42" s="29">
        <v>0</v>
      </c>
      <c r="F42" s="29">
        <v>11</v>
      </c>
      <c r="G42" s="29">
        <v>0</v>
      </c>
      <c r="H42" s="29">
        <v>2</v>
      </c>
      <c r="I42" s="29"/>
      <c r="J42" s="29"/>
      <c r="K42" s="99">
        <v>0</v>
      </c>
      <c r="L42" s="99">
        <v>0</v>
      </c>
    </row>
    <row r="43" spans="1:12" ht="40.5">
      <c r="A43" s="29" t="s">
        <v>1600</v>
      </c>
      <c r="B43" s="29" t="s">
        <v>48</v>
      </c>
      <c r="C43" s="29">
        <v>0</v>
      </c>
      <c r="D43" s="29">
        <v>0</v>
      </c>
      <c r="E43" s="29">
        <v>0</v>
      </c>
      <c r="F43" s="29">
        <v>4</v>
      </c>
      <c r="G43" s="29">
        <v>0</v>
      </c>
      <c r="H43" s="29">
        <v>1</v>
      </c>
      <c r="I43" s="29">
        <v>2</v>
      </c>
      <c r="J43" s="29">
        <v>2</v>
      </c>
      <c r="K43" s="99">
        <v>17370.5</v>
      </c>
      <c r="L43" s="99">
        <v>17370.5</v>
      </c>
    </row>
    <row r="44" spans="1:12" ht="27">
      <c r="A44" s="29" t="s">
        <v>1600</v>
      </c>
      <c r="B44" s="29" t="s">
        <v>49</v>
      </c>
      <c r="C44" s="29">
        <v>2</v>
      </c>
      <c r="D44" s="29">
        <v>2</v>
      </c>
      <c r="E44" s="29">
        <v>0</v>
      </c>
      <c r="F44" s="29">
        <v>23</v>
      </c>
      <c r="G44" s="29">
        <v>0</v>
      </c>
      <c r="H44" s="29">
        <v>0</v>
      </c>
      <c r="I44" s="29">
        <v>1</v>
      </c>
      <c r="J44" s="29">
        <v>1</v>
      </c>
      <c r="K44" s="99">
        <v>7000</v>
      </c>
      <c r="L44" s="99">
        <v>7000</v>
      </c>
    </row>
    <row r="45" spans="1:12" ht="27">
      <c r="A45" s="29" t="s">
        <v>1600</v>
      </c>
      <c r="B45" s="29" t="s">
        <v>50</v>
      </c>
      <c r="C45" s="29">
        <v>0</v>
      </c>
      <c r="D45" s="29">
        <v>0</v>
      </c>
      <c r="E45" s="29">
        <v>0</v>
      </c>
      <c r="F45" s="29">
        <v>13</v>
      </c>
      <c r="G45" s="29">
        <v>0</v>
      </c>
      <c r="H45" s="29">
        <v>1</v>
      </c>
      <c r="I45" s="29"/>
      <c r="J45" s="29"/>
      <c r="K45" s="99">
        <v>0</v>
      </c>
      <c r="L45" s="99">
        <v>0</v>
      </c>
    </row>
    <row r="46" spans="1:12" ht="40.5">
      <c r="A46" s="29" t="s">
        <v>1600</v>
      </c>
      <c r="B46" s="29" t="s">
        <v>51</v>
      </c>
      <c r="C46" s="29">
        <v>1</v>
      </c>
      <c r="D46" s="29">
        <v>0</v>
      </c>
      <c r="E46" s="29">
        <v>1</v>
      </c>
      <c r="F46" s="29">
        <v>12</v>
      </c>
      <c r="G46" s="29">
        <v>1</v>
      </c>
      <c r="H46" s="29">
        <v>0</v>
      </c>
      <c r="I46" s="29">
        <v>4</v>
      </c>
      <c r="J46" s="29">
        <v>4</v>
      </c>
      <c r="K46" s="99">
        <v>216988.223</v>
      </c>
      <c r="L46" s="99">
        <v>216988.223</v>
      </c>
    </row>
    <row r="47" spans="1:12" ht="27">
      <c r="A47" s="29" t="s">
        <v>1600</v>
      </c>
      <c r="B47" s="29" t="s">
        <v>52</v>
      </c>
      <c r="C47" s="29">
        <v>0</v>
      </c>
      <c r="D47" s="29">
        <v>0</v>
      </c>
      <c r="E47" s="29">
        <v>0</v>
      </c>
      <c r="F47" s="29">
        <v>1</v>
      </c>
      <c r="G47" s="29">
        <v>0</v>
      </c>
      <c r="H47" s="29">
        <v>0</v>
      </c>
      <c r="I47" s="29">
        <v>1</v>
      </c>
      <c r="J47" s="29">
        <v>1</v>
      </c>
      <c r="K47" s="99">
        <v>946</v>
      </c>
      <c r="L47" s="99">
        <v>946</v>
      </c>
    </row>
    <row r="48" spans="1:12" ht="40.5">
      <c r="A48" s="29" t="s">
        <v>1600</v>
      </c>
      <c r="B48" s="29" t="s">
        <v>53</v>
      </c>
      <c r="C48" s="29">
        <v>1</v>
      </c>
      <c r="D48" s="29">
        <v>1</v>
      </c>
      <c r="E48" s="29">
        <v>0</v>
      </c>
      <c r="F48" s="29">
        <v>3</v>
      </c>
      <c r="G48" s="29">
        <v>2</v>
      </c>
      <c r="H48" s="29">
        <v>0</v>
      </c>
      <c r="I48" s="29">
        <v>1</v>
      </c>
      <c r="J48" s="29">
        <v>1</v>
      </c>
      <c r="K48" s="99">
        <v>5017.535</v>
      </c>
      <c r="L48" s="99">
        <v>5017.535</v>
      </c>
    </row>
    <row r="49" spans="2:12" ht="13.5">
      <c r="B49" s="100" t="s">
        <v>54</v>
      </c>
      <c r="K49" s="1"/>
      <c r="L49" s="1"/>
    </row>
  </sheetData>
  <mergeCells count="3">
    <mergeCell ref="R3:S3"/>
    <mergeCell ref="I2:Q2"/>
    <mergeCell ref="B2:H2"/>
  </mergeCells>
  <printOptions/>
  <pageMargins left="0.75" right="0.75" top="0.76" bottom="0.64" header="0.512" footer="0.51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S42"/>
  <sheetViews>
    <sheetView view="pageBreakPreview" zoomScale="75" zoomScaleSheetLayoutView="75" workbookViewId="0" topLeftCell="A1">
      <selection activeCell="K4" sqref="K4:L4"/>
    </sheetView>
  </sheetViews>
  <sheetFormatPr defaultColWidth="9.00390625" defaultRowHeight="13.5"/>
  <cols>
    <col min="1" max="1" width="6.625" style="101" customWidth="1"/>
    <col min="2" max="2" width="37.875" style="101" customWidth="1"/>
    <col min="3" max="3" width="7.375" style="101" customWidth="1"/>
    <col min="4" max="4" width="6.375" style="101" customWidth="1"/>
    <col min="5" max="5" width="6.25390625" style="101" customWidth="1"/>
    <col min="6" max="7" width="6.375" style="101" customWidth="1"/>
    <col min="8" max="8" width="6.25390625" style="101" customWidth="1"/>
    <col min="9" max="9" width="9.00390625" style="101" customWidth="1"/>
    <col min="10" max="10" width="7.50390625" style="101" customWidth="1"/>
    <col min="11" max="11" width="9.125" style="102" customWidth="1"/>
    <col min="12" max="12" width="6.875" style="101" customWidth="1"/>
    <col min="13" max="13" width="8.625" style="101" bestFit="1" customWidth="1"/>
    <col min="14" max="14" width="6.125" style="101" customWidth="1"/>
    <col min="15" max="15" width="6.50390625" style="101" customWidth="1"/>
    <col min="16" max="16" width="9.375" style="102" customWidth="1"/>
    <col min="17" max="17" width="7.75390625" style="101" customWidth="1"/>
    <col min="18" max="18" width="5.625" style="101" customWidth="1"/>
    <col min="19" max="19" width="7.125" style="101" bestFit="1" customWidth="1"/>
    <col min="20" max="16384" width="9.00390625" style="101" customWidth="1"/>
  </cols>
  <sheetData>
    <row r="1" spans="2:19" ht="19.5" customHeight="1" thickBot="1">
      <c r="B1" s="774">
        <f>COUNTA(B5:B42)</f>
        <v>38</v>
      </c>
      <c r="C1" s="910">
        <f aca="true" t="shared" si="0" ref="C1:H1">SUM(C5:C42)</f>
        <v>50</v>
      </c>
      <c r="D1" s="910">
        <f t="shared" si="0"/>
        <v>40</v>
      </c>
      <c r="E1" s="910">
        <f t="shared" si="0"/>
        <v>0</v>
      </c>
      <c r="F1" s="910">
        <f t="shared" si="0"/>
        <v>1040</v>
      </c>
      <c r="G1" s="910">
        <f t="shared" si="0"/>
        <v>39</v>
      </c>
      <c r="H1" s="910">
        <f t="shared" si="0"/>
        <v>42</v>
      </c>
      <c r="I1" s="910" t="s">
        <v>393</v>
      </c>
      <c r="J1" s="910" t="s">
        <v>393</v>
      </c>
      <c r="K1" s="910">
        <f>SUM(K5:K42)</f>
        <v>7428897</v>
      </c>
      <c r="L1" s="910" t="s">
        <v>393</v>
      </c>
      <c r="M1" s="910" t="str">
        <f>M5</f>
        <v>一部把握</v>
      </c>
      <c r="N1" s="910" t="s">
        <v>393</v>
      </c>
      <c r="O1" s="910" t="s">
        <v>393</v>
      </c>
      <c r="P1" s="910">
        <f>SUM(P5:P42)</f>
        <v>1780111</v>
      </c>
      <c r="Q1" s="910" t="s">
        <v>393</v>
      </c>
      <c r="R1" s="910">
        <f>R5</f>
        <v>0</v>
      </c>
      <c r="S1" s="910">
        <f>S5</f>
        <v>0</v>
      </c>
    </row>
    <row r="2" spans="2:19" ht="19.5" customHeight="1">
      <c r="B2" s="1102" t="s">
        <v>394</v>
      </c>
      <c r="C2" s="1103"/>
      <c r="D2" s="1103"/>
      <c r="E2" s="1103"/>
      <c r="F2" s="1103"/>
      <c r="G2" s="1103"/>
      <c r="H2" s="1104"/>
      <c r="I2" s="1102" t="s">
        <v>1708</v>
      </c>
      <c r="J2" s="1103"/>
      <c r="K2" s="1103"/>
      <c r="L2" s="1103"/>
      <c r="M2" s="1103"/>
      <c r="N2" s="1103"/>
      <c r="O2" s="1103"/>
      <c r="P2" s="1103"/>
      <c r="Q2" s="1104"/>
      <c r="R2" s="103"/>
      <c r="S2" s="104"/>
    </row>
    <row r="3" spans="1:19" ht="24.75" customHeight="1" hidden="1" thickBot="1">
      <c r="A3" s="105"/>
      <c r="B3" s="107" t="s">
        <v>2038</v>
      </c>
      <c r="C3" s="107" t="s">
        <v>2039</v>
      </c>
      <c r="D3" s="107" t="s">
        <v>2040</v>
      </c>
      <c r="E3" s="107" t="s">
        <v>2041</v>
      </c>
      <c r="F3" s="107" t="s">
        <v>2042</v>
      </c>
      <c r="G3" s="107" t="s">
        <v>2043</v>
      </c>
      <c r="H3" s="108" t="s">
        <v>2044</v>
      </c>
      <c r="I3" s="106" t="s">
        <v>2045</v>
      </c>
      <c r="J3" s="107" t="s">
        <v>2046</v>
      </c>
      <c r="K3" s="109" t="s">
        <v>596</v>
      </c>
      <c r="L3" s="110" t="s">
        <v>597</v>
      </c>
      <c r="M3" s="111" t="s">
        <v>1114</v>
      </c>
      <c r="N3" s="106" t="s">
        <v>598</v>
      </c>
      <c r="O3" s="107" t="s">
        <v>599</v>
      </c>
      <c r="P3" s="109" t="s">
        <v>600</v>
      </c>
      <c r="Q3" s="108" t="s">
        <v>601</v>
      </c>
      <c r="R3" s="1107" t="s">
        <v>602</v>
      </c>
      <c r="S3" s="1108"/>
    </row>
    <row r="4" spans="1:19" ht="54.75" thickBot="1">
      <c r="A4" s="11" t="s">
        <v>669</v>
      </c>
      <c r="B4" s="113" t="s">
        <v>395</v>
      </c>
      <c r="C4" s="113" t="s">
        <v>604</v>
      </c>
      <c r="D4" s="113" t="s">
        <v>396</v>
      </c>
      <c r="E4" s="113" t="s">
        <v>605</v>
      </c>
      <c r="F4" s="113" t="s">
        <v>606</v>
      </c>
      <c r="G4" s="113" t="s">
        <v>607</v>
      </c>
      <c r="H4" s="114" t="s">
        <v>608</v>
      </c>
      <c r="I4" s="112" t="s">
        <v>397</v>
      </c>
      <c r="J4" s="113" t="s">
        <v>398</v>
      </c>
      <c r="K4" s="740" t="s">
        <v>294</v>
      </c>
      <c r="L4" s="741" t="s">
        <v>1549</v>
      </c>
      <c r="M4" s="116" t="s">
        <v>609</v>
      </c>
      <c r="N4" s="112" t="s">
        <v>399</v>
      </c>
      <c r="O4" s="113" t="s">
        <v>400</v>
      </c>
      <c r="P4" s="115" t="s">
        <v>401</v>
      </c>
      <c r="Q4" s="114" t="s">
        <v>402</v>
      </c>
      <c r="R4" s="117" t="s">
        <v>403</v>
      </c>
      <c r="S4" s="118" t="s">
        <v>610</v>
      </c>
    </row>
    <row r="5" spans="1:19" ht="24" customHeight="1">
      <c r="A5" s="119" t="s">
        <v>55</v>
      </c>
      <c r="B5" s="120" t="s">
        <v>56</v>
      </c>
      <c r="C5" s="120">
        <v>0</v>
      </c>
      <c r="D5" s="120">
        <v>0</v>
      </c>
      <c r="E5" s="120">
        <v>0</v>
      </c>
      <c r="F5" s="120">
        <v>1</v>
      </c>
      <c r="G5" s="120">
        <v>0</v>
      </c>
      <c r="H5" s="120">
        <v>0</v>
      </c>
      <c r="I5" s="123" t="s">
        <v>404</v>
      </c>
      <c r="J5" s="123" t="s">
        <v>404</v>
      </c>
      <c r="K5" s="122">
        <v>6170</v>
      </c>
      <c r="L5" s="123" t="s">
        <v>404</v>
      </c>
      <c r="M5" s="121" t="s">
        <v>619</v>
      </c>
      <c r="N5" s="123" t="s">
        <v>404</v>
      </c>
      <c r="O5" s="123" t="s">
        <v>404</v>
      </c>
      <c r="P5" s="122">
        <v>0</v>
      </c>
      <c r="Q5" s="123" t="s">
        <v>404</v>
      </c>
      <c r="R5" s="911"/>
      <c r="S5" s="912"/>
    </row>
    <row r="6" spans="1:17" ht="16.5" customHeight="1">
      <c r="A6" s="119" t="s">
        <v>55</v>
      </c>
      <c r="B6" s="119" t="s">
        <v>558</v>
      </c>
      <c r="C6" s="119">
        <v>1</v>
      </c>
      <c r="D6" s="119">
        <v>1</v>
      </c>
      <c r="E6" s="119">
        <v>0</v>
      </c>
      <c r="F6" s="119">
        <v>6</v>
      </c>
      <c r="G6" s="119">
        <v>1</v>
      </c>
      <c r="H6" s="119">
        <v>0</v>
      </c>
      <c r="I6" s="123" t="s">
        <v>404</v>
      </c>
      <c r="J6" s="123" t="s">
        <v>404</v>
      </c>
      <c r="K6" s="124">
        <v>28047</v>
      </c>
      <c r="L6" s="123" t="s">
        <v>404</v>
      </c>
      <c r="M6" s="125"/>
      <c r="N6" s="123" t="s">
        <v>404</v>
      </c>
      <c r="O6" s="123" t="s">
        <v>404</v>
      </c>
      <c r="P6" s="124">
        <v>139</v>
      </c>
      <c r="Q6" s="123" t="s">
        <v>404</v>
      </c>
    </row>
    <row r="7" spans="1:17" ht="16.5" customHeight="1">
      <c r="A7" s="119" t="s">
        <v>55</v>
      </c>
      <c r="B7" s="119" t="s">
        <v>559</v>
      </c>
      <c r="C7" s="119">
        <v>3</v>
      </c>
      <c r="D7" s="119">
        <v>3</v>
      </c>
      <c r="E7" s="119">
        <v>0</v>
      </c>
      <c r="F7" s="119">
        <v>32</v>
      </c>
      <c r="G7" s="119">
        <v>4</v>
      </c>
      <c r="H7" s="119">
        <v>3</v>
      </c>
      <c r="I7" s="123" t="s">
        <v>405</v>
      </c>
      <c r="J7" s="123" t="s">
        <v>405</v>
      </c>
      <c r="K7" s="124">
        <v>186834</v>
      </c>
      <c r="L7" s="123" t="s">
        <v>405</v>
      </c>
      <c r="M7" s="126"/>
      <c r="N7" s="123" t="s">
        <v>405</v>
      </c>
      <c r="O7" s="123" t="s">
        <v>405</v>
      </c>
      <c r="P7" s="124">
        <v>92450</v>
      </c>
      <c r="Q7" s="123" t="s">
        <v>405</v>
      </c>
    </row>
    <row r="8" spans="1:17" ht="16.5" customHeight="1">
      <c r="A8" s="119" t="s">
        <v>55</v>
      </c>
      <c r="B8" s="119" t="s">
        <v>560</v>
      </c>
      <c r="C8" s="119">
        <v>0</v>
      </c>
      <c r="D8" s="119">
        <v>0</v>
      </c>
      <c r="E8" s="119">
        <v>0</v>
      </c>
      <c r="F8" s="119">
        <v>0</v>
      </c>
      <c r="G8" s="119">
        <v>0</v>
      </c>
      <c r="H8" s="119">
        <v>0</v>
      </c>
      <c r="I8" s="123" t="s">
        <v>1341</v>
      </c>
      <c r="J8" s="123" t="s">
        <v>1341</v>
      </c>
      <c r="K8" s="124"/>
      <c r="L8" s="123" t="s">
        <v>1341</v>
      </c>
      <c r="M8" s="126"/>
      <c r="N8" s="123" t="s">
        <v>1341</v>
      </c>
      <c r="O8" s="123" t="s">
        <v>1341</v>
      </c>
      <c r="P8" s="124"/>
      <c r="Q8" s="123" t="s">
        <v>1341</v>
      </c>
    </row>
    <row r="9" spans="1:17" ht="16.5" customHeight="1">
      <c r="A9" s="119" t="s">
        <v>55</v>
      </c>
      <c r="B9" s="119" t="s">
        <v>561</v>
      </c>
      <c r="C9" s="119">
        <v>0</v>
      </c>
      <c r="D9" s="119">
        <v>0</v>
      </c>
      <c r="E9" s="119">
        <v>0</v>
      </c>
      <c r="F9" s="119">
        <v>0</v>
      </c>
      <c r="G9" s="119">
        <v>0</v>
      </c>
      <c r="H9" s="119">
        <v>0</v>
      </c>
      <c r="I9" s="123" t="s">
        <v>404</v>
      </c>
      <c r="J9" s="123" t="s">
        <v>404</v>
      </c>
      <c r="K9" s="124"/>
      <c r="L9" s="123" t="s">
        <v>404</v>
      </c>
      <c r="M9" s="126"/>
      <c r="N9" s="123" t="s">
        <v>404</v>
      </c>
      <c r="O9" s="123" t="s">
        <v>404</v>
      </c>
      <c r="P9" s="124"/>
      <c r="Q9" s="123" t="s">
        <v>404</v>
      </c>
    </row>
    <row r="10" spans="1:17" ht="16.5" customHeight="1">
      <c r="A10" s="119" t="s">
        <v>55</v>
      </c>
      <c r="B10" s="119" t="s">
        <v>562</v>
      </c>
      <c r="C10" s="119">
        <v>0</v>
      </c>
      <c r="D10" s="119">
        <v>0</v>
      </c>
      <c r="E10" s="119">
        <v>0</v>
      </c>
      <c r="F10" s="119">
        <v>1</v>
      </c>
      <c r="G10" s="119">
        <v>0</v>
      </c>
      <c r="H10" s="119">
        <v>0</v>
      </c>
      <c r="I10" s="123" t="s">
        <v>404</v>
      </c>
      <c r="J10" s="123" t="s">
        <v>404</v>
      </c>
      <c r="K10" s="124"/>
      <c r="L10" s="123" t="s">
        <v>404</v>
      </c>
      <c r="M10" s="126"/>
      <c r="N10" s="123" t="s">
        <v>404</v>
      </c>
      <c r="O10" s="123" t="s">
        <v>404</v>
      </c>
      <c r="P10" s="124"/>
      <c r="Q10" s="123" t="s">
        <v>404</v>
      </c>
    </row>
    <row r="11" spans="1:17" ht="16.5" customHeight="1">
      <c r="A11" s="119" t="s">
        <v>55</v>
      </c>
      <c r="B11" s="119" t="s">
        <v>563</v>
      </c>
      <c r="C11" s="119">
        <v>0</v>
      </c>
      <c r="D11" s="119">
        <v>0</v>
      </c>
      <c r="E11" s="119">
        <v>0</v>
      </c>
      <c r="F11" s="119">
        <v>1</v>
      </c>
      <c r="G11" s="119">
        <v>0</v>
      </c>
      <c r="H11" s="119">
        <v>0</v>
      </c>
      <c r="I11" s="123" t="s">
        <v>404</v>
      </c>
      <c r="J11" s="123" t="s">
        <v>404</v>
      </c>
      <c r="K11" s="124">
        <v>4666</v>
      </c>
      <c r="L11" s="123" t="s">
        <v>404</v>
      </c>
      <c r="M11" s="126"/>
      <c r="N11" s="123" t="s">
        <v>404</v>
      </c>
      <c r="O11" s="123" t="s">
        <v>404</v>
      </c>
      <c r="P11" s="124">
        <v>0</v>
      </c>
      <c r="Q11" s="123" t="s">
        <v>404</v>
      </c>
    </row>
    <row r="12" spans="1:17" ht="16.5" customHeight="1">
      <c r="A12" s="119" t="s">
        <v>55</v>
      </c>
      <c r="B12" s="119" t="s">
        <v>564</v>
      </c>
      <c r="C12" s="119">
        <v>3</v>
      </c>
      <c r="D12" s="119">
        <v>2</v>
      </c>
      <c r="E12" s="119">
        <v>0</v>
      </c>
      <c r="F12" s="119">
        <v>457</v>
      </c>
      <c r="G12" s="119">
        <v>0</v>
      </c>
      <c r="H12" s="119">
        <v>0</v>
      </c>
      <c r="I12" s="123" t="s">
        <v>1341</v>
      </c>
      <c r="J12" s="123" t="s">
        <v>1341</v>
      </c>
      <c r="K12" s="124">
        <v>2479683</v>
      </c>
      <c r="L12" s="123" t="s">
        <v>1341</v>
      </c>
      <c r="M12" s="126"/>
      <c r="N12" s="123" t="s">
        <v>1341</v>
      </c>
      <c r="O12" s="123" t="s">
        <v>1341</v>
      </c>
      <c r="P12" s="124">
        <v>47394</v>
      </c>
      <c r="Q12" s="123" t="s">
        <v>1341</v>
      </c>
    </row>
    <row r="13" spans="1:17" ht="16.5" customHeight="1">
      <c r="A13" s="119" t="s">
        <v>55</v>
      </c>
      <c r="B13" s="119" t="s">
        <v>565</v>
      </c>
      <c r="C13" s="119">
        <v>0</v>
      </c>
      <c r="D13" s="119">
        <v>0</v>
      </c>
      <c r="E13" s="119">
        <v>0</v>
      </c>
      <c r="F13" s="119">
        <v>3</v>
      </c>
      <c r="G13" s="119">
        <v>2</v>
      </c>
      <c r="H13" s="119">
        <v>0</v>
      </c>
      <c r="I13" s="123" t="s">
        <v>404</v>
      </c>
      <c r="J13" s="123" t="s">
        <v>404</v>
      </c>
      <c r="K13" s="124"/>
      <c r="L13" s="123" t="s">
        <v>404</v>
      </c>
      <c r="M13" s="126"/>
      <c r="N13" s="123" t="s">
        <v>404</v>
      </c>
      <c r="O13" s="123" t="s">
        <v>404</v>
      </c>
      <c r="P13" s="124"/>
      <c r="Q13" s="123" t="s">
        <v>404</v>
      </c>
    </row>
    <row r="14" spans="1:17" ht="16.5" customHeight="1">
      <c r="A14" s="119" t="s">
        <v>55</v>
      </c>
      <c r="B14" s="119" t="s">
        <v>566</v>
      </c>
      <c r="C14" s="119">
        <v>1</v>
      </c>
      <c r="D14" s="119">
        <v>0</v>
      </c>
      <c r="E14" s="119">
        <v>0</v>
      </c>
      <c r="F14" s="119">
        <v>9</v>
      </c>
      <c r="G14" s="119">
        <v>0</v>
      </c>
      <c r="H14" s="119">
        <v>0</v>
      </c>
      <c r="I14" s="123" t="s">
        <v>404</v>
      </c>
      <c r="J14" s="123" t="s">
        <v>404</v>
      </c>
      <c r="K14" s="124"/>
      <c r="L14" s="123" t="s">
        <v>404</v>
      </c>
      <c r="M14" s="126"/>
      <c r="N14" s="123" t="s">
        <v>404</v>
      </c>
      <c r="O14" s="123" t="s">
        <v>404</v>
      </c>
      <c r="P14" s="124"/>
      <c r="Q14" s="123" t="s">
        <v>404</v>
      </c>
    </row>
    <row r="15" spans="1:17" ht="16.5" customHeight="1">
      <c r="A15" s="119" t="s">
        <v>55</v>
      </c>
      <c r="B15" s="119" t="s">
        <v>567</v>
      </c>
      <c r="C15" s="119">
        <v>2</v>
      </c>
      <c r="D15" s="119">
        <v>2</v>
      </c>
      <c r="E15" s="119">
        <v>0</v>
      </c>
      <c r="F15" s="119">
        <v>26</v>
      </c>
      <c r="G15" s="119">
        <v>0</v>
      </c>
      <c r="H15" s="119">
        <v>2</v>
      </c>
      <c r="I15" s="123" t="s">
        <v>404</v>
      </c>
      <c r="J15" s="123" t="s">
        <v>404</v>
      </c>
      <c r="K15" s="124">
        <v>113612</v>
      </c>
      <c r="L15" s="123" t="s">
        <v>404</v>
      </c>
      <c r="M15" s="126"/>
      <c r="N15" s="123" t="s">
        <v>404</v>
      </c>
      <c r="O15" s="123" t="s">
        <v>404</v>
      </c>
      <c r="P15" s="124">
        <v>10047</v>
      </c>
      <c r="Q15" s="123" t="s">
        <v>404</v>
      </c>
    </row>
    <row r="16" spans="1:17" ht="16.5" customHeight="1">
      <c r="A16" s="119" t="s">
        <v>55</v>
      </c>
      <c r="B16" s="119" t="s">
        <v>568</v>
      </c>
      <c r="C16" s="119">
        <v>3</v>
      </c>
      <c r="D16" s="119">
        <v>2</v>
      </c>
      <c r="E16" s="119">
        <v>0</v>
      </c>
      <c r="F16" s="119">
        <v>85</v>
      </c>
      <c r="G16" s="119">
        <v>0</v>
      </c>
      <c r="H16" s="119">
        <v>0</v>
      </c>
      <c r="I16" s="123" t="s">
        <v>1187</v>
      </c>
      <c r="J16" s="123" t="s">
        <v>1187</v>
      </c>
      <c r="K16" s="124"/>
      <c r="L16" s="123" t="s">
        <v>1187</v>
      </c>
      <c r="M16" s="126"/>
      <c r="N16" s="123" t="s">
        <v>1187</v>
      </c>
      <c r="O16" s="123" t="s">
        <v>1187</v>
      </c>
      <c r="P16" s="124"/>
      <c r="Q16" s="123" t="s">
        <v>1187</v>
      </c>
    </row>
    <row r="17" spans="1:17" ht="16.5" customHeight="1">
      <c r="A17" s="119" t="s">
        <v>55</v>
      </c>
      <c r="B17" s="119" t="s">
        <v>2023</v>
      </c>
      <c r="C17" s="119">
        <v>1</v>
      </c>
      <c r="D17" s="119">
        <v>1</v>
      </c>
      <c r="E17" s="119">
        <v>0</v>
      </c>
      <c r="F17" s="119">
        <v>40</v>
      </c>
      <c r="G17" s="119">
        <v>4</v>
      </c>
      <c r="H17" s="119">
        <v>7</v>
      </c>
      <c r="I17" s="123" t="s">
        <v>404</v>
      </c>
      <c r="J17" s="123" t="s">
        <v>404</v>
      </c>
      <c r="K17" s="124">
        <v>55331</v>
      </c>
      <c r="L17" s="123" t="s">
        <v>404</v>
      </c>
      <c r="M17" s="126"/>
      <c r="N17" s="123" t="s">
        <v>404</v>
      </c>
      <c r="O17" s="123" t="s">
        <v>404</v>
      </c>
      <c r="P17" s="124">
        <v>0</v>
      </c>
      <c r="Q17" s="123" t="s">
        <v>404</v>
      </c>
    </row>
    <row r="18" spans="1:17" ht="16.5" customHeight="1">
      <c r="A18" s="119" t="s">
        <v>55</v>
      </c>
      <c r="B18" s="119" t="s">
        <v>2024</v>
      </c>
      <c r="C18" s="119">
        <v>0</v>
      </c>
      <c r="D18" s="119">
        <v>0</v>
      </c>
      <c r="E18" s="119">
        <v>0</v>
      </c>
      <c r="F18" s="119">
        <v>1</v>
      </c>
      <c r="G18" s="119">
        <v>0</v>
      </c>
      <c r="H18" s="119">
        <v>0</v>
      </c>
      <c r="I18" s="123" t="s">
        <v>404</v>
      </c>
      <c r="J18" s="123" t="s">
        <v>404</v>
      </c>
      <c r="K18" s="124"/>
      <c r="L18" s="123" t="s">
        <v>404</v>
      </c>
      <c r="M18" s="126"/>
      <c r="N18" s="123" t="s">
        <v>404</v>
      </c>
      <c r="O18" s="123" t="s">
        <v>404</v>
      </c>
      <c r="P18" s="124"/>
      <c r="Q18" s="123" t="s">
        <v>404</v>
      </c>
    </row>
    <row r="19" spans="1:17" ht="16.5" customHeight="1">
      <c r="A19" s="119" t="s">
        <v>55</v>
      </c>
      <c r="B19" s="119" t="s">
        <v>2025</v>
      </c>
      <c r="C19" s="119">
        <v>3</v>
      </c>
      <c r="D19" s="119">
        <v>3</v>
      </c>
      <c r="E19" s="119">
        <v>0</v>
      </c>
      <c r="F19" s="119">
        <v>17</v>
      </c>
      <c r="G19" s="119">
        <v>0</v>
      </c>
      <c r="H19" s="119">
        <v>0</v>
      </c>
      <c r="I19" s="123" t="s">
        <v>404</v>
      </c>
      <c r="J19" s="123" t="s">
        <v>404</v>
      </c>
      <c r="K19" s="124">
        <v>156411</v>
      </c>
      <c r="L19" s="123" t="s">
        <v>404</v>
      </c>
      <c r="M19" s="126"/>
      <c r="N19" s="123" t="s">
        <v>404</v>
      </c>
      <c r="O19" s="123" t="s">
        <v>404</v>
      </c>
      <c r="P19" s="124">
        <v>0</v>
      </c>
      <c r="Q19" s="123" t="s">
        <v>404</v>
      </c>
    </row>
    <row r="20" spans="1:17" ht="16.5" customHeight="1">
      <c r="A20" s="119" t="s">
        <v>55</v>
      </c>
      <c r="B20" s="119" t="s">
        <v>2026</v>
      </c>
      <c r="C20" s="119">
        <v>0</v>
      </c>
      <c r="D20" s="119">
        <v>0</v>
      </c>
      <c r="E20" s="119">
        <v>0</v>
      </c>
      <c r="F20" s="119">
        <v>2</v>
      </c>
      <c r="G20" s="119">
        <v>0</v>
      </c>
      <c r="H20" s="119">
        <v>0</v>
      </c>
      <c r="I20" s="123" t="s">
        <v>1187</v>
      </c>
      <c r="J20" s="123" t="s">
        <v>1187</v>
      </c>
      <c r="K20" s="124"/>
      <c r="L20" s="123" t="s">
        <v>1187</v>
      </c>
      <c r="M20" s="126"/>
      <c r="N20" s="123" t="s">
        <v>1187</v>
      </c>
      <c r="O20" s="123" t="s">
        <v>1187</v>
      </c>
      <c r="P20" s="124"/>
      <c r="Q20" s="123" t="s">
        <v>1187</v>
      </c>
    </row>
    <row r="21" spans="1:17" ht="16.5" customHeight="1">
      <c r="A21" s="119" t="s">
        <v>55</v>
      </c>
      <c r="B21" s="119" t="s">
        <v>2027</v>
      </c>
      <c r="C21" s="119">
        <v>1</v>
      </c>
      <c r="D21" s="119">
        <v>1</v>
      </c>
      <c r="E21" s="119">
        <v>0</v>
      </c>
      <c r="F21" s="119">
        <v>6</v>
      </c>
      <c r="G21" s="119">
        <v>4</v>
      </c>
      <c r="H21" s="119">
        <v>0</v>
      </c>
      <c r="I21" s="123" t="s">
        <v>404</v>
      </c>
      <c r="J21" s="123" t="s">
        <v>404</v>
      </c>
      <c r="K21" s="124">
        <v>24865</v>
      </c>
      <c r="L21" s="123" t="s">
        <v>404</v>
      </c>
      <c r="M21" s="126"/>
      <c r="N21" s="123" t="s">
        <v>404</v>
      </c>
      <c r="O21" s="123" t="s">
        <v>404</v>
      </c>
      <c r="P21" s="124">
        <v>0</v>
      </c>
      <c r="Q21" s="123" t="s">
        <v>404</v>
      </c>
    </row>
    <row r="22" spans="1:17" ht="16.5" customHeight="1">
      <c r="A22" s="119" t="s">
        <v>55</v>
      </c>
      <c r="B22" s="119" t="s">
        <v>289</v>
      </c>
      <c r="C22" s="119">
        <v>1</v>
      </c>
      <c r="D22" s="119">
        <v>1</v>
      </c>
      <c r="E22" s="119">
        <v>0</v>
      </c>
      <c r="F22" s="119">
        <v>2</v>
      </c>
      <c r="G22" s="119">
        <v>0</v>
      </c>
      <c r="H22" s="119">
        <v>0</v>
      </c>
      <c r="I22" s="123" t="s">
        <v>1341</v>
      </c>
      <c r="J22" s="123" t="s">
        <v>1341</v>
      </c>
      <c r="K22" s="124"/>
      <c r="L22" s="123" t="s">
        <v>1341</v>
      </c>
      <c r="M22" s="126"/>
      <c r="N22" s="123" t="s">
        <v>1341</v>
      </c>
      <c r="O22" s="123" t="s">
        <v>1341</v>
      </c>
      <c r="P22" s="124"/>
      <c r="Q22" s="123" t="s">
        <v>1341</v>
      </c>
    </row>
    <row r="23" spans="1:17" ht="16.5" customHeight="1">
      <c r="A23" s="119" t="s">
        <v>55</v>
      </c>
      <c r="B23" s="119" t="s">
        <v>290</v>
      </c>
      <c r="C23" s="119">
        <v>1</v>
      </c>
      <c r="D23" s="119">
        <v>1</v>
      </c>
      <c r="E23" s="119">
        <v>0</v>
      </c>
      <c r="F23" s="119">
        <v>9</v>
      </c>
      <c r="G23" s="119">
        <v>0</v>
      </c>
      <c r="H23" s="119">
        <v>0</v>
      </c>
      <c r="I23" s="123" t="s">
        <v>404</v>
      </c>
      <c r="J23" s="123" t="s">
        <v>404</v>
      </c>
      <c r="K23" s="124">
        <v>36387</v>
      </c>
      <c r="L23" s="123" t="s">
        <v>404</v>
      </c>
      <c r="M23" s="126"/>
      <c r="N23" s="123" t="s">
        <v>404</v>
      </c>
      <c r="O23" s="123" t="s">
        <v>404</v>
      </c>
      <c r="P23" s="124">
        <v>666</v>
      </c>
      <c r="Q23" s="123" t="s">
        <v>404</v>
      </c>
    </row>
    <row r="24" spans="1:17" ht="16.5" customHeight="1">
      <c r="A24" s="119" t="s">
        <v>55</v>
      </c>
      <c r="B24" s="119" t="s">
        <v>2028</v>
      </c>
      <c r="C24" s="119">
        <v>2</v>
      </c>
      <c r="D24" s="119">
        <v>2</v>
      </c>
      <c r="E24" s="119">
        <v>0</v>
      </c>
      <c r="F24" s="119">
        <v>8</v>
      </c>
      <c r="G24" s="119">
        <v>0</v>
      </c>
      <c r="H24" s="119">
        <v>0</v>
      </c>
      <c r="I24" s="123" t="s">
        <v>1341</v>
      </c>
      <c r="J24" s="123" t="s">
        <v>1341</v>
      </c>
      <c r="K24" s="124">
        <v>12608</v>
      </c>
      <c r="L24" s="123" t="s">
        <v>1341</v>
      </c>
      <c r="M24" s="126"/>
      <c r="N24" s="123" t="s">
        <v>1341</v>
      </c>
      <c r="O24" s="123" t="s">
        <v>1341</v>
      </c>
      <c r="P24" s="124">
        <v>1921</v>
      </c>
      <c r="Q24" s="123" t="s">
        <v>1341</v>
      </c>
    </row>
    <row r="25" spans="1:17" ht="16.5" customHeight="1">
      <c r="A25" s="119" t="s">
        <v>55</v>
      </c>
      <c r="B25" s="119" t="s">
        <v>2029</v>
      </c>
      <c r="C25" s="119">
        <v>1</v>
      </c>
      <c r="D25" s="119">
        <v>0</v>
      </c>
      <c r="E25" s="119">
        <v>0</v>
      </c>
      <c r="F25" s="119">
        <v>7</v>
      </c>
      <c r="G25" s="119">
        <v>1</v>
      </c>
      <c r="H25" s="119">
        <v>0</v>
      </c>
      <c r="I25" s="123" t="s">
        <v>1341</v>
      </c>
      <c r="J25" s="123" t="s">
        <v>1341</v>
      </c>
      <c r="K25" s="124"/>
      <c r="L25" s="123" t="s">
        <v>1341</v>
      </c>
      <c r="M25" s="126"/>
      <c r="N25" s="123" t="s">
        <v>1341</v>
      </c>
      <c r="O25" s="123" t="s">
        <v>1341</v>
      </c>
      <c r="P25" s="124"/>
      <c r="Q25" s="123" t="s">
        <v>1341</v>
      </c>
    </row>
    <row r="26" spans="1:17" ht="16.5" customHeight="1">
      <c r="A26" s="119" t="s">
        <v>55</v>
      </c>
      <c r="B26" s="119" t="s">
        <v>2030</v>
      </c>
      <c r="C26" s="119">
        <v>0</v>
      </c>
      <c r="D26" s="119">
        <v>0</v>
      </c>
      <c r="E26" s="119">
        <v>0</v>
      </c>
      <c r="F26" s="119">
        <v>12</v>
      </c>
      <c r="G26" s="119">
        <v>1</v>
      </c>
      <c r="H26" s="119">
        <v>0</v>
      </c>
      <c r="I26" s="123" t="s">
        <v>404</v>
      </c>
      <c r="J26" s="123" t="s">
        <v>404</v>
      </c>
      <c r="K26" s="124">
        <v>153138</v>
      </c>
      <c r="L26" s="123" t="s">
        <v>404</v>
      </c>
      <c r="M26" s="126"/>
      <c r="N26" s="123" t="s">
        <v>404</v>
      </c>
      <c r="O26" s="123" t="s">
        <v>404</v>
      </c>
      <c r="P26" s="124">
        <v>0</v>
      </c>
      <c r="Q26" s="123" t="s">
        <v>404</v>
      </c>
    </row>
    <row r="27" spans="1:17" ht="16.5" customHeight="1">
      <c r="A27" s="119" t="s">
        <v>55</v>
      </c>
      <c r="B27" s="119" t="s">
        <v>2031</v>
      </c>
      <c r="C27" s="119">
        <v>1</v>
      </c>
      <c r="D27" s="119">
        <v>1</v>
      </c>
      <c r="E27" s="119">
        <v>0</v>
      </c>
      <c r="F27" s="119">
        <v>14</v>
      </c>
      <c r="G27" s="119">
        <v>1</v>
      </c>
      <c r="H27" s="119">
        <v>0</v>
      </c>
      <c r="I27" s="123" t="s">
        <v>404</v>
      </c>
      <c r="J27" s="123" t="s">
        <v>404</v>
      </c>
      <c r="K27" s="124">
        <v>93480</v>
      </c>
      <c r="L27" s="123" t="s">
        <v>404</v>
      </c>
      <c r="M27" s="126"/>
      <c r="N27" s="123" t="s">
        <v>404</v>
      </c>
      <c r="O27" s="123" t="s">
        <v>404</v>
      </c>
      <c r="P27" s="124">
        <v>36867</v>
      </c>
      <c r="Q27" s="123" t="s">
        <v>404</v>
      </c>
    </row>
    <row r="28" spans="1:17" ht="16.5" customHeight="1">
      <c r="A28" s="119" t="s">
        <v>55</v>
      </c>
      <c r="B28" s="119" t="s">
        <v>2032</v>
      </c>
      <c r="C28" s="119">
        <v>2</v>
      </c>
      <c r="D28" s="119">
        <v>2</v>
      </c>
      <c r="E28" s="119">
        <v>0</v>
      </c>
      <c r="F28" s="119">
        <v>15</v>
      </c>
      <c r="G28" s="119">
        <v>2</v>
      </c>
      <c r="H28" s="119">
        <v>0</v>
      </c>
      <c r="I28" s="123" t="s">
        <v>404</v>
      </c>
      <c r="J28" s="123" t="s">
        <v>404</v>
      </c>
      <c r="K28" s="124">
        <v>140440</v>
      </c>
      <c r="L28" s="123" t="s">
        <v>404</v>
      </c>
      <c r="M28" s="126"/>
      <c r="N28" s="123" t="s">
        <v>404</v>
      </c>
      <c r="O28" s="123" t="s">
        <v>404</v>
      </c>
      <c r="P28" s="124">
        <v>48000</v>
      </c>
      <c r="Q28" s="123" t="s">
        <v>404</v>
      </c>
    </row>
    <row r="29" spans="1:17" ht="16.5" customHeight="1">
      <c r="A29" s="119" t="s">
        <v>55</v>
      </c>
      <c r="B29" s="119" t="s">
        <v>2033</v>
      </c>
      <c r="C29" s="119">
        <v>3</v>
      </c>
      <c r="D29" s="119">
        <v>3</v>
      </c>
      <c r="E29" s="119">
        <v>0</v>
      </c>
      <c r="F29" s="119">
        <v>53</v>
      </c>
      <c r="G29" s="119">
        <v>0</v>
      </c>
      <c r="H29" s="119">
        <v>0</v>
      </c>
      <c r="I29" s="123" t="s">
        <v>404</v>
      </c>
      <c r="J29" s="123" t="s">
        <v>404</v>
      </c>
      <c r="K29" s="124">
        <v>714869</v>
      </c>
      <c r="L29" s="123" t="s">
        <v>404</v>
      </c>
      <c r="M29" s="126"/>
      <c r="N29" s="123" t="s">
        <v>404</v>
      </c>
      <c r="O29" s="123" t="s">
        <v>404</v>
      </c>
      <c r="P29" s="124">
        <v>5103</v>
      </c>
      <c r="Q29" s="123" t="s">
        <v>404</v>
      </c>
    </row>
    <row r="30" spans="1:17" ht="16.5" customHeight="1">
      <c r="A30" s="119" t="s">
        <v>55</v>
      </c>
      <c r="B30" s="119" t="s">
        <v>2034</v>
      </c>
      <c r="C30" s="119">
        <v>1</v>
      </c>
      <c r="D30" s="119">
        <v>1</v>
      </c>
      <c r="E30" s="119">
        <v>0</v>
      </c>
      <c r="F30" s="119">
        <v>23</v>
      </c>
      <c r="G30" s="119">
        <v>1</v>
      </c>
      <c r="H30" s="119">
        <v>0</v>
      </c>
      <c r="I30" s="123" t="s">
        <v>1187</v>
      </c>
      <c r="J30" s="123" t="s">
        <v>1187</v>
      </c>
      <c r="K30" s="124">
        <v>168933</v>
      </c>
      <c r="L30" s="123" t="s">
        <v>1187</v>
      </c>
      <c r="M30" s="126"/>
      <c r="N30" s="123" t="s">
        <v>1187</v>
      </c>
      <c r="O30" s="123" t="s">
        <v>1187</v>
      </c>
      <c r="P30" s="124">
        <v>0</v>
      </c>
      <c r="Q30" s="123" t="s">
        <v>1187</v>
      </c>
    </row>
    <row r="31" spans="1:17" ht="16.5" customHeight="1">
      <c r="A31" s="119" t="s">
        <v>55</v>
      </c>
      <c r="B31" s="119" t="s">
        <v>2035</v>
      </c>
      <c r="C31" s="119">
        <v>0</v>
      </c>
      <c r="D31" s="119">
        <v>0</v>
      </c>
      <c r="E31" s="119">
        <v>0</v>
      </c>
      <c r="F31" s="119">
        <v>2</v>
      </c>
      <c r="G31" s="119">
        <v>0</v>
      </c>
      <c r="H31" s="119">
        <v>0</v>
      </c>
      <c r="I31" s="123" t="s">
        <v>1187</v>
      </c>
      <c r="J31" s="123" t="s">
        <v>1187</v>
      </c>
      <c r="K31" s="124"/>
      <c r="L31" s="123" t="s">
        <v>1187</v>
      </c>
      <c r="M31" s="126"/>
      <c r="N31" s="123" t="s">
        <v>1187</v>
      </c>
      <c r="O31" s="123" t="s">
        <v>1187</v>
      </c>
      <c r="P31" s="124"/>
      <c r="Q31" s="123" t="s">
        <v>1187</v>
      </c>
    </row>
    <row r="32" spans="1:17" ht="16.5" customHeight="1">
      <c r="A32" s="119" t="s">
        <v>55</v>
      </c>
      <c r="B32" s="119" t="s">
        <v>2036</v>
      </c>
      <c r="C32" s="119">
        <v>4</v>
      </c>
      <c r="D32" s="119">
        <v>3</v>
      </c>
      <c r="E32" s="119">
        <v>0</v>
      </c>
      <c r="F32" s="119">
        <v>20</v>
      </c>
      <c r="G32" s="119">
        <v>0</v>
      </c>
      <c r="H32" s="119">
        <v>0</v>
      </c>
      <c r="I32" s="123" t="s">
        <v>1187</v>
      </c>
      <c r="J32" s="123" t="s">
        <v>1187</v>
      </c>
      <c r="K32" s="124">
        <v>328135</v>
      </c>
      <c r="L32" s="123" t="s">
        <v>1187</v>
      </c>
      <c r="M32" s="126"/>
      <c r="N32" s="123" t="s">
        <v>1187</v>
      </c>
      <c r="O32" s="123" t="s">
        <v>1187</v>
      </c>
      <c r="P32" s="124">
        <v>232152</v>
      </c>
      <c r="Q32" s="123" t="s">
        <v>1187</v>
      </c>
    </row>
    <row r="33" spans="1:17" ht="16.5" customHeight="1">
      <c r="A33" s="119" t="s">
        <v>55</v>
      </c>
      <c r="B33" s="119" t="s">
        <v>2037</v>
      </c>
      <c r="C33" s="119">
        <v>1</v>
      </c>
      <c r="D33" s="119">
        <v>0</v>
      </c>
      <c r="E33" s="119">
        <v>0</v>
      </c>
      <c r="F33" s="119">
        <v>26</v>
      </c>
      <c r="G33" s="119">
        <v>0</v>
      </c>
      <c r="H33" s="119">
        <v>0</v>
      </c>
      <c r="I33" s="123" t="s">
        <v>1187</v>
      </c>
      <c r="J33" s="123" t="s">
        <v>1187</v>
      </c>
      <c r="K33" s="124"/>
      <c r="L33" s="123" t="s">
        <v>1187</v>
      </c>
      <c r="M33" s="126"/>
      <c r="N33" s="123" t="s">
        <v>1187</v>
      </c>
      <c r="O33" s="123" t="s">
        <v>1187</v>
      </c>
      <c r="P33" s="124"/>
      <c r="Q33" s="123" t="s">
        <v>1187</v>
      </c>
    </row>
    <row r="34" spans="1:17" ht="16.5" customHeight="1">
      <c r="A34" s="119" t="s">
        <v>55</v>
      </c>
      <c r="B34" s="119" t="s">
        <v>1330</v>
      </c>
      <c r="C34" s="119">
        <v>1</v>
      </c>
      <c r="D34" s="119">
        <v>0</v>
      </c>
      <c r="E34" s="119">
        <v>0</v>
      </c>
      <c r="F34" s="119">
        <v>4</v>
      </c>
      <c r="G34" s="119">
        <v>0</v>
      </c>
      <c r="H34" s="119">
        <v>0</v>
      </c>
      <c r="I34" s="123" t="s">
        <v>1187</v>
      </c>
      <c r="J34" s="123" t="s">
        <v>1187</v>
      </c>
      <c r="K34" s="124"/>
      <c r="L34" s="123" t="s">
        <v>1187</v>
      </c>
      <c r="M34" s="126"/>
      <c r="N34" s="123" t="s">
        <v>1187</v>
      </c>
      <c r="O34" s="123" t="s">
        <v>1187</v>
      </c>
      <c r="P34" s="124"/>
      <c r="Q34" s="123" t="s">
        <v>1187</v>
      </c>
    </row>
    <row r="35" spans="1:17" ht="16.5" customHeight="1">
      <c r="A35" s="119" t="s">
        <v>55</v>
      </c>
      <c r="B35" s="119" t="s">
        <v>1331</v>
      </c>
      <c r="C35" s="119">
        <v>2</v>
      </c>
      <c r="D35" s="119">
        <v>0</v>
      </c>
      <c r="E35" s="119">
        <v>0</v>
      </c>
      <c r="F35" s="119">
        <v>7</v>
      </c>
      <c r="G35" s="119">
        <v>0</v>
      </c>
      <c r="H35" s="119">
        <v>0</v>
      </c>
      <c r="I35" s="123" t="s">
        <v>1187</v>
      </c>
      <c r="J35" s="123" t="s">
        <v>1187</v>
      </c>
      <c r="K35" s="124"/>
      <c r="L35" s="123" t="s">
        <v>1187</v>
      </c>
      <c r="M35" s="126"/>
      <c r="N35" s="123" t="s">
        <v>1187</v>
      </c>
      <c r="O35" s="123" t="s">
        <v>1187</v>
      </c>
      <c r="P35" s="124"/>
      <c r="Q35" s="123" t="s">
        <v>1187</v>
      </c>
    </row>
    <row r="36" spans="1:17" ht="16.5" customHeight="1">
      <c r="A36" s="119" t="s">
        <v>55</v>
      </c>
      <c r="B36" s="119" t="s">
        <v>1332</v>
      </c>
      <c r="C36" s="119">
        <v>2</v>
      </c>
      <c r="D36" s="119">
        <v>1</v>
      </c>
      <c r="E36" s="119">
        <v>0</v>
      </c>
      <c r="F36" s="119">
        <v>7</v>
      </c>
      <c r="G36" s="119">
        <v>0</v>
      </c>
      <c r="H36" s="119">
        <v>0</v>
      </c>
      <c r="I36" s="123" t="s">
        <v>1341</v>
      </c>
      <c r="J36" s="123" t="s">
        <v>1341</v>
      </c>
      <c r="K36" s="124"/>
      <c r="L36" s="123" t="s">
        <v>1341</v>
      </c>
      <c r="M36" s="126"/>
      <c r="N36" s="123" t="s">
        <v>1341</v>
      </c>
      <c r="O36" s="123" t="s">
        <v>1341</v>
      </c>
      <c r="P36" s="124"/>
      <c r="Q36" s="123" t="s">
        <v>1341</v>
      </c>
    </row>
    <row r="37" spans="1:17" ht="16.5" customHeight="1">
      <c r="A37" s="119" t="s">
        <v>55</v>
      </c>
      <c r="B37" s="119" t="s">
        <v>1333</v>
      </c>
      <c r="C37" s="119">
        <v>2</v>
      </c>
      <c r="D37" s="119">
        <v>2</v>
      </c>
      <c r="E37" s="119">
        <v>0</v>
      </c>
      <c r="F37" s="119">
        <v>29</v>
      </c>
      <c r="G37" s="119">
        <v>2</v>
      </c>
      <c r="H37" s="119">
        <v>6</v>
      </c>
      <c r="I37" s="123" t="s">
        <v>404</v>
      </c>
      <c r="J37" s="123" t="s">
        <v>404</v>
      </c>
      <c r="K37" s="124">
        <v>654878</v>
      </c>
      <c r="L37" s="123" t="s">
        <v>404</v>
      </c>
      <c r="M37" s="126"/>
      <c r="N37" s="123" t="s">
        <v>404</v>
      </c>
      <c r="O37" s="123" t="s">
        <v>404</v>
      </c>
      <c r="P37" s="124">
        <v>309320</v>
      </c>
      <c r="Q37" s="123" t="s">
        <v>404</v>
      </c>
    </row>
    <row r="38" spans="1:17" ht="16.5" customHeight="1">
      <c r="A38" s="119" t="s">
        <v>55</v>
      </c>
      <c r="B38" s="119" t="s">
        <v>1334</v>
      </c>
      <c r="C38" s="119">
        <v>2</v>
      </c>
      <c r="D38" s="119">
        <v>2</v>
      </c>
      <c r="E38" s="119">
        <v>0</v>
      </c>
      <c r="F38" s="119">
        <v>17</v>
      </c>
      <c r="G38" s="119">
        <v>7</v>
      </c>
      <c r="H38" s="119">
        <v>3</v>
      </c>
      <c r="I38" s="123" t="s">
        <v>404</v>
      </c>
      <c r="J38" s="123" t="s">
        <v>404</v>
      </c>
      <c r="K38" s="124">
        <v>1405508</v>
      </c>
      <c r="L38" s="123" t="s">
        <v>404</v>
      </c>
      <c r="M38" s="126"/>
      <c r="N38" s="123" t="s">
        <v>404</v>
      </c>
      <c r="O38" s="123" t="s">
        <v>404</v>
      </c>
      <c r="P38" s="124">
        <v>938975</v>
      </c>
      <c r="Q38" s="123" t="s">
        <v>404</v>
      </c>
    </row>
    <row r="39" spans="1:17" ht="16.5" customHeight="1">
      <c r="A39" s="119" t="s">
        <v>55</v>
      </c>
      <c r="B39" s="119" t="s">
        <v>1335</v>
      </c>
      <c r="C39" s="119">
        <v>1</v>
      </c>
      <c r="D39" s="119">
        <v>1</v>
      </c>
      <c r="E39" s="119">
        <v>0</v>
      </c>
      <c r="F39" s="119">
        <v>48</v>
      </c>
      <c r="G39" s="119">
        <v>0</v>
      </c>
      <c r="H39" s="119">
        <v>19</v>
      </c>
      <c r="I39" s="123" t="s">
        <v>404</v>
      </c>
      <c r="J39" s="123" t="s">
        <v>404</v>
      </c>
      <c r="K39" s="124">
        <v>428673</v>
      </c>
      <c r="L39" s="123" t="s">
        <v>404</v>
      </c>
      <c r="M39" s="126"/>
      <c r="N39" s="123" t="s">
        <v>404</v>
      </c>
      <c r="O39" s="123" t="s">
        <v>404</v>
      </c>
      <c r="P39" s="124">
        <v>35894</v>
      </c>
      <c r="Q39" s="123" t="s">
        <v>404</v>
      </c>
    </row>
    <row r="40" spans="1:17" ht="16.5" customHeight="1">
      <c r="A40" s="119" t="s">
        <v>55</v>
      </c>
      <c r="B40" s="119" t="s">
        <v>1336</v>
      </c>
      <c r="C40" s="119">
        <v>2</v>
      </c>
      <c r="D40" s="119">
        <v>2</v>
      </c>
      <c r="E40" s="119">
        <v>0</v>
      </c>
      <c r="F40" s="119">
        <v>10</v>
      </c>
      <c r="G40" s="119">
        <v>3</v>
      </c>
      <c r="H40" s="119">
        <v>2</v>
      </c>
      <c r="I40" s="123" t="s">
        <v>404</v>
      </c>
      <c r="J40" s="123" t="s">
        <v>404</v>
      </c>
      <c r="K40" s="124"/>
      <c r="L40" s="123" t="s">
        <v>404</v>
      </c>
      <c r="M40" s="126"/>
      <c r="N40" s="123" t="s">
        <v>404</v>
      </c>
      <c r="O40" s="123" t="s">
        <v>404</v>
      </c>
      <c r="P40" s="124"/>
      <c r="Q40" s="123" t="s">
        <v>404</v>
      </c>
    </row>
    <row r="41" spans="1:17" ht="16.5" customHeight="1">
      <c r="A41" s="119" t="s">
        <v>55</v>
      </c>
      <c r="B41" s="119" t="s">
        <v>1337</v>
      </c>
      <c r="C41" s="119">
        <v>2</v>
      </c>
      <c r="D41" s="119">
        <v>2</v>
      </c>
      <c r="E41" s="119">
        <v>0</v>
      </c>
      <c r="F41" s="119">
        <v>38</v>
      </c>
      <c r="G41" s="119">
        <v>4</v>
      </c>
      <c r="H41" s="119">
        <v>0</v>
      </c>
      <c r="I41" s="123" t="s">
        <v>404</v>
      </c>
      <c r="J41" s="123" t="s">
        <v>404</v>
      </c>
      <c r="K41" s="124">
        <v>233363</v>
      </c>
      <c r="L41" s="123" t="s">
        <v>404</v>
      </c>
      <c r="M41" s="126"/>
      <c r="N41" s="123" t="s">
        <v>404</v>
      </c>
      <c r="O41" s="123" t="s">
        <v>404</v>
      </c>
      <c r="P41" s="124">
        <v>21183</v>
      </c>
      <c r="Q41" s="123" t="s">
        <v>404</v>
      </c>
    </row>
    <row r="42" spans="1:17" ht="16.5" customHeight="1">
      <c r="A42" s="119" t="s">
        <v>55</v>
      </c>
      <c r="B42" s="119" t="s">
        <v>1338</v>
      </c>
      <c r="C42" s="119">
        <v>1</v>
      </c>
      <c r="D42" s="119">
        <v>1</v>
      </c>
      <c r="E42" s="119">
        <v>0</v>
      </c>
      <c r="F42" s="119">
        <v>2</v>
      </c>
      <c r="G42" s="119">
        <v>2</v>
      </c>
      <c r="H42" s="119">
        <v>0</v>
      </c>
      <c r="I42" s="123" t="s">
        <v>404</v>
      </c>
      <c r="J42" s="123" t="s">
        <v>404</v>
      </c>
      <c r="K42" s="124">
        <v>2866</v>
      </c>
      <c r="L42" s="123" t="s">
        <v>404</v>
      </c>
      <c r="M42" s="126"/>
      <c r="N42" s="123" t="s">
        <v>404</v>
      </c>
      <c r="O42" s="123" t="s">
        <v>404</v>
      </c>
      <c r="P42" s="124">
        <v>0</v>
      </c>
      <c r="Q42" s="123" t="s">
        <v>404</v>
      </c>
    </row>
  </sheetData>
  <mergeCells count="3">
    <mergeCell ref="R3:S3"/>
    <mergeCell ref="I2:Q2"/>
    <mergeCell ref="B2:H2"/>
  </mergeCells>
  <printOptions horizontalCentered="1"/>
  <pageMargins left="0.5905511811023623" right="0.1968503937007874" top="0.5905511811023623" bottom="0.27" header="0.31496062992125984" footer="0.26"/>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S123"/>
  <sheetViews>
    <sheetView view="pageBreakPreview" zoomScale="75" zoomScaleSheetLayoutView="75" workbookViewId="0" topLeftCell="A1">
      <pane xSplit="1" ySplit="4" topLeftCell="B5" activePane="bottomRight" state="frozen"/>
      <selection pane="topLeft" activeCell="B36" sqref="B36"/>
      <selection pane="topRight" activeCell="B36" sqref="B36"/>
      <selection pane="bottomLeft" activeCell="B36" sqref="B36"/>
      <selection pane="bottomRight" activeCell="K4" sqref="K4:L4"/>
    </sheetView>
  </sheetViews>
  <sheetFormatPr defaultColWidth="9.00390625" defaultRowHeight="13.5"/>
  <cols>
    <col min="1" max="1" width="7.75390625" style="1" customWidth="1"/>
    <col min="2" max="2" width="37.875" style="127" bestFit="1" customWidth="1"/>
    <col min="3" max="3" width="9.00390625" style="1" customWidth="1"/>
    <col min="4" max="4" width="7.875" style="1" bestFit="1" customWidth="1"/>
    <col min="5" max="5" width="8.25390625" style="1" bestFit="1" customWidth="1"/>
    <col min="6" max="6" width="9.00390625" style="1" customWidth="1"/>
    <col min="7" max="7" width="7.875" style="1" bestFit="1" customWidth="1"/>
    <col min="8" max="8" width="8.25390625" style="1" bestFit="1" customWidth="1"/>
    <col min="9" max="10" width="9.00390625" style="1" customWidth="1"/>
    <col min="11" max="11" width="13.625" style="1" customWidth="1"/>
    <col min="12" max="12" width="13.50390625" style="1" customWidth="1"/>
    <col min="13" max="13" width="8.625" style="1" bestFit="1" customWidth="1"/>
    <col min="14" max="15" width="9.00390625" style="1" customWidth="1"/>
    <col min="16" max="16" width="12.50390625" style="1" customWidth="1"/>
    <col min="17" max="17" width="11.625" style="1" customWidth="1"/>
    <col min="18" max="18" width="5.625" style="1" customWidth="1"/>
    <col min="19" max="19" width="7.125" style="1" bestFit="1" customWidth="1"/>
    <col min="20" max="16384" width="9.00390625" style="1" customWidth="1"/>
  </cols>
  <sheetData>
    <row r="1" spans="2:19" ht="14.25" thickBot="1">
      <c r="B1" s="1">
        <f>COUNTA(B5:B59)</f>
        <v>55</v>
      </c>
      <c r="C1" s="674">
        <f>SUM(C5:C59)</f>
        <v>80</v>
      </c>
      <c r="D1" s="674">
        <f aca="true" t="shared" si="0" ref="D1:Q1">SUM(D5:D59)</f>
        <v>41</v>
      </c>
      <c r="E1" s="674">
        <f t="shared" si="0"/>
        <v>15</v>
      </c>
      <c r="F1" s="674">
        <f t="shared" si="0"/>
        <v>2149</v>
      </c>
      <c r="G1" s="674">
        <f t="shared" si="0"/>
        <v>48</v>
      </c>
      <c r="H1" s="674">
        <f t="shared" si="0"/>
        <v>154</v>
      </c>
      <c r="I1" s="674">
        <f t="shared" si="0"/>
        <v>638</v>
      </c>
      <c r="J1" s="674">
        <f t="shared" si="0"/>
        <v>632</v>
      </c>
      <c r="K1" s="674">
        <f t="shared" si="0"/>
        <v>7448115.473</v>
      </c>
      <c r="L1" s="674">
        <f t="shared" si="0"/>
        <v>7426079.323</v>
      </c>
      <c r="M1" s="674" t="str">
        <f>M5</f>
        <v>把握</v>
      </c>
      <c r="N1" s="674">
        <f t="shared" si="0"/>
        <v>303</v>
      </c>
      <c r="O1" s="674">
        <f t="shared" si="0"/>
        <v>157</v>
      </c>
      <c r="P1" s="674">
        <f t="shared" si="0"/>
        <v>2066908.366</v>
      </c>
      <c r="Q1" s="674">
        <f t="shared" si="0"/>
        <v>969104.902</v>
      </c>
      <c r="R1" s="674">
        <f>R5</f>
        <v>0</v>
      </c>
      <c r="S1" s="674">
        <f>S5</f>
        <v>0</v>
      </c>
    </row>
    <row r="2" spans="2:19" ht="13.5">
      <c r="B2" s="1117" t="s">
        <v>842</v>
      </c>
      <c r="C2" s="1118"/>
      <c r="D2" s="1118"/>
      <c r="E2" s="1118"/>
      <c r="F2" s="1118"/>
      <c r="G2" s="1118"/>
      <c r="H2" s="1119"/>
      <c r="I2" s="1117" t="s">
        <v>1868</v>
      </c>
      <c r="J2" s="1118"/>
      <c r="K2" s="1118"/>
      <c r="L2" s="1118"/>
      <c r="M2" s="1118"/>
      <c r="N2" s="1118"/>
      <c r="O2" s="1118"/>
      <c r="P2" s="1118"/>
      <c r="Q2" s="1119"/>
      <c r="R2" s="3"/>
      <c r="S2" s="4"/>
    </row>
    <row r="3" spans="1:19" ht="14.25" customHeight="1" hidden="1" thickBot="1">
      <c r="A3" s="5"/>
      <c r="B3" s="128" t="s">
        <v>2038</v>
      </c>
      <c r="C3" s="129" t="s">
        <v>2039</v>
      </c>
      <c r="D3" s="129" t="s">
        <v>2040</v>
      </c>
      <c r="E3" s="129" t="s">
        <v>2041</v>
      </c>
      <c r="F3" s="129" t="s">
        <v>2042</v>
      </c>
      <c r="G3" s="129" t="s">
        <v>2043</v>
      </c>
      <c r="H3" s="130" t="s">
        <v>2044</v>
      </c>
      <c r="I3" s="131" t="s">
        <v>2045</v>
      </c>
      <c r="J3" s="129" t="s">
        <v>2046</v>
      </c>
      <c r="K3" s="129" t="s">
        <v>596</v>
      </c>
      <c r="L3" s="132" t="s">
        <v>597</v>
      </c>
      <c r="M3" s="133" t="s">
        <v>1114</v>
      </c>
      <c r="N3" s="131" t="s">
        <v>598</v>
      </c>
      <c r="O3" s="129" t="s">
        <v>599</v>
      </c>
      <c r="P3" s="129" t="s">
        <v>600</v>
      </c>
      <c r="Q3" s="130" t="s">
        <v>601</v>
      </c>
      <c r="R3" s="1105" t="s">
        <v>602</v>
      </c>
      <c r="S3" s="1106"/>
    </row>
    <row r="4" spans="1:19" ht="54.75" thickBot="1">
      <c r="A4" s="11" t="s">
        <v>669</v>
      </c>
      <c r="B4" s="134" t="s">
        <v>339</v>
      </c>
      <c r="C4" s="135" t="s">
        <v>604</v>
      </c>
      <c r="D4" s="135" t="s">
        <v>340</v>
      </c>
      <c r="E4" s="135" t="s">
        <v>605</v>
      </c>
      <c r="F4" s="135" t="s">
        <v>606</v>
      </c>
      <c r="G4" s="135" t="s">
        <v>607</v>
      </c>
      <c r="H4" s="136" t="s">
        <v>608</v>
      </c>
      <c r="I4" s="137" t="s">
        <v>341</v>
      </c>
      <c r="J4" s="135" t="s">
        <v>342</v>
      </c>
      <c r="K4" s="740" t="s">
        <v>294</v>
      </c>
      <c r="L4" s="741" t="s">
        <v>1549</v>
      </c>
      <c r="M4" s="138" t="s">
        <v>609</v>
      </c>
      <c r="N4" s="137" t="s">
        <v>343</v>
      </c>
      <c r="O4" s="135" t="s">
        <v>1863</v>
      </c>
      <c r="P4" s="135" t="s">
        <v>895</v>
      </c>
      <c r="Q4" s="136" t="s">
        <v>896</v>
      </c>
      <c r="R4" s="139" t="s">
        <v>1866</v>
      </c>
      <c r="S4" s="140" t="s">
        <v>610</v>
      </c>
    </row>
    <row r="5" spans="1:19" ht="25.5" customHeight="1">
      <c r="A5" s="29" t="s">
        <v>1345</v>
      </c>
      <c r="B5" s="141" t="s">
        <v>843</v>
      </c>
      <c r="C5" s="23">
        <v>7</v>
      </c>
      <c r="D5" s="23">
        <v>1</v>
      </c>
      <c r="E5" s="23">
        <v>0</v>
      </c>
      <c r="F5" s="23">
        <v>110</v>
      </c>
      <c r="G5" s="23">
        <v>0</v>
      </c>
      <c r="H5" s="23">
        <v>0</v>
      </c>
      <c r="I5" s="23">
        <v>1</v>
      </c>
      <c r="J5" s="23">
        <v>1</v>
      </c>
      <c r="K5" s="142">
        <v>10175.287</v>
      </c>
      <c r="L5" s="142">
        <v>10175.287</v>
      </c>
      <c r="M5" s="23" t="s">
        <v>620</v>
      </c>
      <c r="N5" s="23">
        <v>0</v>
      </c>
      <c r="O5" s="23"/>
      <c r="P5" s="23">
        <v>0</v>
      </c>
      <c r="Q5" s="23">
        <v>0</v>
      </c>
      <c r="R5" s="23"/>
      <c r="S5" s="29"/>
    </row>
    <row r="6" spans="1:19" ht="25.5" customHeight="1">
      <c r="A6" s="29" t="s">
        <v>1345</v>
      </c>
      <c r="B6" s="141" t="s">
        <v>844</v>
      </c>
      <c r="C6" s="29">
        <v>0</v>
      </c>
      <c r="D6" s="29">
        <v>0</v>
      </c>
      <c r="E6" s="29">
        <v>0</v>
      </c>
      <c r="F6" s="29">
        <v>0</v>
      </c>
      <c r="G6" s="29">
        <v>0</v>
      </c>
      <c r="H6" s="29">
        <v>0</v>
      </c>
      <c r="I6" s="29">
        <v>0</v>
      </c>
      <c r="J6" s="29"/>
      <c r="K6" s="142">
        <v>0</v>
      </c>
      <c r="L6" s="142">
        <v>0</v>
      </c>
      <c r="M6" s="30"/>
      <c r="N6" s="29"/>
      <c r="O6" s="29"/>
      <c r="P6" s="23">
        <v>0</v>
      </c>
      <c r="Q6" s="23">
        <v>0</v>
      </c>
      <c r="R6" s="143"/>
      <c r="S6" s="144"/>
    </row>
    <row r="7" spans="1:19" ht="25.5" customHeight="1">
      <c r="A7" s="29" t="s">
        <v>1345</v>
      </c>
      <c r="B7" s="141" t="s">
        <v>845</v>
      </c>
      <c r="C7" s="29">
        <v>0</v>
      </c>
      <c r="D7" s="29">
        <v>0</v>
      </c>
      <c r="E7" s="29">
        <v>0</v>
      </c>
      <c r="F7" s="29">
        <v>0</v>
      </c>
      <c r="G7" s="29">
        <v>0</v>
      </c>
      <c r="H7" s="29">
        <v>0</v>
      </c>
      <c r="I7" s="29">
        <v>1</v>
      </c>
      <c r="J7" s="29">
        <v>1</v>
      </c>
      <c r="K7" s="142">
        <v>5229</v>
      </c>
      <c r="L7" s="142">
        <v>5229</v>
      </c>
      <c r="M7" s="31"/>
      <c r="N7" s="29">
        <v>0</v>
      </c>
      <c r="O7" s="29"/>
      <c r="P7" s="23">
        <v>0</v>
      </c>
      <c r="Q7" s="23">
        <v>0</v>
      </c>
      <c r="R7" s="145"/>
      <c r="S7" s="146"/>
    </row>
    <row r="8" spans="1:19" ht="25.5" customHeight="1">
      <c r="A8" s="29" t="s">
        <v>1345</v>
      </c>
      <c r="B8" s="141" t="s">
        <v>846</v>
      </c>
      <c r="C8" s="29">
        <v>0</v>
      </c>
      <c r="D8" s="29">
        <v>0</v>
      </c>
      <c r="E8" s="29">
        <v>0</v>
      </c>
      <c r="F8" s="29">
        <v>9</v>
      </c>
      <c r="G8" s="29">
        <v>2</v>
      </c>
      <c r="H8" s="29">
        <v>0</v>
      </c>
      <c r="I8" s="29">
        <v>0</v>
      </c>
      <c r="J8" s="29"/>
      <c r="K8" s="142">
        <v>0</v>
      </c>
      <c r="L8" s="142">
        <v>0</v>
      </c>
      <c r="M8" s="31"/>
      <c r="N8" s="29"/>
      <c r="O8" s="29"/>
      <c r="P8" s="23">
        <v>0</v>
      </c>
      <c r="Q8" s="23">
        <v>0</v>
      </c>
      <c r="R8" s="145"/>
      <c r="S8" s="146"/>
    </row>
    <row r="9" spans="1:19" ht="25.5" customHeight="1">
      <c r="A9" s="29" t="s">
        <v>1345</v>
      </c>
      <c r="B9" s="141" t="s">
        <v>1346</v>
      </c>
      <c r="C9" s="29">
        <v>0</v>
      </c>
      <c r="D9" s="29">
        <v>0</v>
      </c>
      <c r="E9" s="29">
        <v>0</v>
      </c>
      <c r="F9" s="29">
        <v>0</v>
      </c>
      <c r="G9" s="29">
        <v>0</v>
      </c>
      <c r="H9" s="29">
        <v>0</v>
      </c>
      <c r="I9" s="29">
        <v>0</v>
      </c>
      <c r="J9" s="29"/>
      <c r="K9" s="142">
        <v>0</v>
      </c>
      <c r="L9" s="142">
        <v>0</v>
      </c>
      <c r="M9" s="31"/>
      <c r="N9" s="29"/>
      <c r="O9" s="29"/>
      <c r="P9" s="23">
        <v>0</v>
      </c>
      <c r="Q9" s="23">
        <v>0</v>
      </c>
      <c r="R9" s="145"/>
      <c r="S9" s="146"/>
    </row>
    <row r="10" spans="1:19" ht="25.5" customHeight="1">
      <c r="A10" s="29" t="s">
        <v>1345</v>
      </c>
      <c r="B10" s="141" t="s">
        <v>847</v>
      </c>
      <c r="C10" s="29">
        <v>0</v>
      </c>
      <c r="D10" s="29">
        <v>0</v>
      </c>
      <c r="E10" s="29">
        <v>0</v>
      </c>
      <c r="F10" s="29">
        <v>3</v>
      </c>
      <c r="G10" s="29">
        <v>0</v>
      </c>
      <c r="H10" s="29">
        <v>0</v>
      </c>
      <c r="I10" s="29">
        <v>0</v>
      </c>
      <c r="J10" s="147"/>
      <c r="K10" s="142">
        <v>0</v>
      </c>
      <c r="L10" s="142">
        <v>0</v>
      </c>
      <c r="M10" s="148"/>
      <c r="N10" s="147"/>
      <c r="O10" s="147"/>
      <c r="P10" s="23">
        <v>0</v>
      </c>
      <c r="Q10" s="23">
        <v>0</v>
      </c>
      <c r="R10" s="145"/>
      <c r="S10" s="146"/>
    </row>
    <row r="11" spans="1:19" ht="25.5" customHeight="1">
      <c r="A11" s="29" t="s">
        <v>1345</v>
      </c>
      <c r="B11" s="141" t="s">
        <v>1347</v>
      </c>
      <c r="C11" s="29">
        <v>1</v>
      </c>
      <c r="D11" s="29">
        <v>0</v>
      </c>
      <c r="E11" s="29">
        <v>0</v>
      </c>
      <c r="F11" s="29">
        <v>2</v>
      </c>
      <c r="G11" s="29">
        <v>0</v>
      </c>
      <c r="H11" s="29">
        <v>1</v>
      </c>
      <c r="I11" s="29">
        <v>1</v>
      </c>
      <c r="J11" s="29">
        <v>1</v>
      </c>
      <c r="K11" s="142">
        <v>60024</v>
      </c>
      <c r="L11" s="142">
        <v>60024</v>
      </c>
      <c r="M11" s="148"/>
      <c r="N11" s="29">
        <v>12</v>
      </c>
      <c r="O11" s="29">
        <v>12</v>
      </c>
      <c r="P11" s="23">
        <v>34810.879</v>
      </c>
      <c r="Q11" s="23">
        <v>34810.879</v>
      </c>
      <c r="R11" s="145"/>
      <c r="S11" s="146"/>
    </row>
    <row r="12" spans="1:19" ht="25.5" customHeight="1">
      <c r="A12" s="29" t="s">
        <v>1345</v>
      </c>
      <c r="B12" s="141" t="s">
        <v>1349</v>
      </c>
      <c r="C12" s="29">
        <v>0</v>
      </c>
      <c r="D12" s="29">
        <v>0</v>
      </c>
      <c r="E12" s="29">
        <v>0</v>
      </c>
      <c r="F12" s="29">
        <v>0</v>
      </c>
      <c r="G12" s="29">
        <v>0</v>
      </c>
      <c r="H12" s="29">
        <v>0</v>
      </c>
      <c r="I12" s="29">
        <v>0</v>
      </c>
      <c r="J12" s="29"/>
      <c r="K12" s="142">
        <v>0</v>
      </c>
      <c r="L12" s="142">
        <v>0</v>
      </c>
      <c r="M12" s="31"/>
      <c r="N12" s="29"/>
      <c r="O12" s="29"/>
      <c r="P12" s="23">
        <v>0</v>
      </c>
      <c r="Q12" s="23">
        <v>0</v>
      </c>
      <c r="R12" s="145"/>
      <c r="S12" s="146"/>
    </row>
    <row r="13" spans="1:19" ht="25.5" customHeight="1">
      <c r="A13" s="29" t="s">
        <v>1345</v>
      </c>
      <c r="B13" s="141" t="s">
        <v>1350</v>
      </c>
      <c r="C13" s="29">
        <v>3</v>
      </c>
      <c r="D13" s="29">
        <v>1</v>
      </c>
      <c r="E13" s="29">
        <v>0</v>
      </c>
      <c r="F13" s="29">
        <v>144</v>
      </c>
      <c r="G13" s="29">
        <v>0</v>
      </c>
      <c r="H13" s="29">
        <v>0</v>
      </c>
      <c r="I13" s="29">
        <v>0</v>
      </c>
      <c r="J13" s="29"/>
      <c r="K13" s="142">
        <v>0</v>
      </c>
      <c r="L13" s="142">
        <v>0</v>
      </c>
      <c r="M13" s="31"/>
      <c r="N13" s="29"/>
      <c r="O13" s="29"/>
      <c r="P13" s="23">
        <v>0</v>
      </c>
      <c r="Q13" s="23">
        <v>0</v>
      </c>
      <c r="R13" s="145"/>
      <c r="S13" s="146"/>
    </row>
    <row r="14" spans="1:19" ht="25.5" customHeight="1">
      <c r="A14" s="29" t="s">
        <v>1345</v>
      </c>
      <c r="B14" s="141" t="s">
        <v>1351</v>
      </c>
      <c r="C14" s="29">
        <v>2</v>
      </c>
      <c r="D14" s="29">
        <v>1</v>
      </c>
      <c r="E14" s="29">
        <v>0</v>
      </c>
      <c r="F14" s="29">
        <v>48</v>
      </c>
      <c r="G14" s="29">
        <v>1</v>
      </c>
      <c r="H14" s="29">
        <v>1</v>
      </c>
      <c r="I14" s="29">
        <v>0</v>
      </c>
      <c r="J14" s="29"/>
      <c r="K14" s="142">
        <v>0</v>
      </c>
      <c r="L14" s="142">
        <v>0</v>
      </c>
      <c r="M14" s="31"/>
      <c r="N14" s="29"/>
      <c r="O14" s="29"/>
      <c r="P14" s="23">
        <v>0</v>
      </c>
      <c r="Q14" s="23">
        <v>0</v>
      </c>
      <c r="R14" s="145"/>
      <c r="S14" s="146"/>
    </row>
    <row r="15" spans="1:19" ht="25.5" customHeight="1">
      <c r="A15" s="29" t="s">
        <v>1345</v>
      </c>
      <c r="B15" s="141" t="s">
        <v>78</v>
      </c>
      <c r="C15" s="29">
        <v>3</v>
      </c>
      <c r="D15" s="29">
        <v>2</v>
      </c>
      <c r="E15" s="29">
        <v>0</v>
      </c>
      <c r="F15" s="29">
        <v>82</v>
      </c>
      <c r="G15" s="29">
        <v>0</v>
      </c>
      <c r="H15" s="29">
        <v>1</v>
      </c>
      <c r="I15" s="29">
        <v>0</v>
      </c>
      <c r="J15" s="29"/>
      <c r="K15" s="142">
        <v>0</v>
      </c>
      <c r="L15" s="142">
        <v>0</v>
      </c>
      <c r="M15" s="31"/>
      <c r="N15" s="29"/>
      <c r="O15" s="29"/>
      <c r="P15" s="23">
        <v>0</v>
      </c>
      <c r="Q15" s="23">
        <v>0</v>
      </c>
      <c r="R15" s="145"/>
      <c r="S15" s="146"/>
    </row>
    <row r="16" spans="1:19" ht="25.5" customHeight="1">
      <c r="A16" s="29" t="s">
        <v>1345</v>
      </c>
      <c r="B16" s="141" t="s">
        <v>1352</v>
      </c>
      <c r="C16" s="29">
        <v>4</v>
      </c>
      <c r="D16" s="29">
        <v>1</v>
      </c>
      <c r="E16" s="29">
        <v>0</v>
      </c>
      <c r="F16" s="29">
        <v>59</v>
      </c>
      <c r="G16" s="29">
        <v>0</v>
      </c>
      <c r="H16" s="29">
        <v>0</v>
      </c>
      <c r="I16" s="29">
        <v>0</v>
      </c>
      <c r="J16" s="29"/>
      <c r="K16" s="142">
        <v>0</v>
      </c>
      <c r="L16" s="142">
        <v>0</v>
      </c>
      <c r="M16" s="31"/>
      <c r="N16" s="29"/>
      <c r="O16" s="29"/>
      <c r="P16" s="23">
        <v>0</v>
      </c>
      <c r="Q16" s="23">
        <v>0</v>
      </c>
      <c r="R16" s="145"/>
      <c r="S16" s="146"/>
    </row>
    <row r="17" spans="1:19" ht="25.5" customHeight="1">
      <c r="A17" s="29" t="s">
        <v>1345</v>
      </c>
      <c r="B17" s="141" t="s">
        <v>1353</v>
      </c>
      <c r="C17" s="29">
        <v>0</v>
      </c>
      <c r="D17" s="29">
        <v>0</v>
      </c>
      <c r="E17" s="29">
        <v>0</v>
      </c>
      <c r="F17" s="29">
        <v>27</v>
      </c>
      <c r="G17" s="29">
        <v>0</v>
      </c>
      <c r="H17" s="29">
        <v>0</v>
      </c>
      <c r="I17" s="29">
        <v>0</v>
      </c>
      <c r="J17" s="29"/>
      <c r="K17" s="142">
        <v>0</v>
      </c>
      <c r="L17" s="142">
        <v>0</v>
      </c>
      <c r="M17" s="31"/>
      <c r="N17" s="29"/>
      <c r="O17" s="29"/>
      <c r="P17" s="23">
        <v>0</v>
      </c>
      <c r="Q17" s="23">
        <v>0</v>
      </c>
      <c r="R17" s="145"/>
      <c r="S17" s="146"/>
    </row>
    <row r="18" spans="1:19" ht="25.5" customHeight="1">
      <c r="A18" s="29" t="s">
        <v>1345</v>
      </c>
      <c r="B18" s="141" t="s">
        <v>1354</v>
      </c>
      <c r="C18" s="29">
        <v>0</v>
      </c>
      <c r="D18" s="29">
        <v>0</v>
      </c>
      <c r="E18" s="29">
        <v>0</v>
      </c>
      <c r="F18" s="29">
        <v>1</v>
      </c>
      <c r="G18" s="29">
        <v>0</v>
      </c>
      <c r="H18" s="29">
        <v>0</v>
      </c>
      <c r="I18" s="29">
        <v>0</v>
      </c>
      <c r="J18" s="29"/>
      <c r="K18" s="142">
        <v>0</v>
      </c>
      <c r="L18" s="142">
        <v>0</v>
      </c>
      <c r="M18" s="31"/>
      <c r="N18" s="29"/>
      <c r="O18" s="29"/>
      <c r="P18" s="23">
        <v>0</v>
      </c>
      <c r="Q18" s="23">
        <v>0</v>
      </c>
      <c r="R18" s="145"/>
      <c r="S18" s="146"/>
    </row>
    <row r="19" spans="1:19" ht="25.5" customHeight="1">
      <c r="A19" s="29" t="s">
        <v>1345</v>
      </c>
      <c r="B19" s="141" t="s">
        <v>849</v>
      </c>
      <c r="C19" s="29">
        <v>0</v>
      </c>
      <c r="D19" s="29">
        <v>0</v>
      </c>
      <c r="E19" s="29">
        <v>0</v>
      </c>
      <c r="F19" s="29">
        <v>1</v>
      </c>
      <c r="G19" s="29">
        <v>0</v>
      </c>
      <c r="H19" s="29">
        <v>0</v>
      </c>
      <c r="I19" s="29">
        <v>3</v>
      </c>
      <c r="J19" s="29">
        <v>3</v>
      </c>
      <c r="K19" s="142">
        <v>4110</v>
      </c>
      <c r="L19" s="142">
        <v>4110</v>
      </c>
      <c r="M19" s="31"/>
      <c r="N19" s="29">
        <v>0</v>
      </c>
      <c r="O19" s="29"/>
      <c r="P19" s="23">
        <v>0</v>
      </c>
      <c r="Q19" s="23">
        <v>0</v>
      </c>
      <c r="R19" s="145"/>
      <c r="S19" s="146"/>
    </row>
    <row r="20" spans="1:19" ht="25.5" customHeight="1">
      <c r="A20" s="29" t="s">
        <v>1345</v>
      </c>
      <c r="B20" s="141" t="s">
        <v>1355</v>
      </c>
      <c r="C20" s="29">
        <v>1</v>
      </c>
      <c r="D20" s="29">
        <v>1</v>
      </c>
      <c r="E20" s="29">
        <v>0</v>
      </c>
      <c r="F20" s="29">
        <v>273</v>
      </c>
      <c r="G20" s="29">
        <v>6</v>
      </c>
      <c r="H20" s="29">
        <v>0</v>
      </c>
      <c r="I20" s="29">
        <v>1</v>
      </c>
      <c r="J20" s="29">
        <v>1</v>
      </c>
      <c r="K20" s="142">
        <v>49612</v>
      </c>
      <c r="L20" s="142">
        <v>49612</v>
      </c>
      <c r="M20" s="31"/>
      <c r="N20" s="29">
        <v>0</v>
      </c>
      <c r="O20" s="29"/>
      <c r="P20" s="23">
        <v>0</v>
      </c>
      <c r="Q20" s="23">
        <v>0</v>
      </c>
      <c r="R20" s="145"/>
      <c r="S20" s="146"/>
    </row>
    <row r="21" spans="1:19" ht="25.5" customHeight="1">
      <c r="A21" s="29" t="s">
        <v>1345</v>
      </c>
      <c r="B21" s="141" t="s">
        <v>1356</v>
      </c>
      <c r="C21" s="29">
        <v>1</v>
      </c>
      <c r="D21" s="29">
        <v>1</v>
      </c>
      <c r="E21" s="29">
        <v>0</v>
      </c>
      <c r="F21" s="29">
        <v>4</v>
      </c>
      <c r="G21" s="29">
        <v>1</v>
      </c>
      <c r="H21" s="29">
        <v>0</v>
      </c>
      <c r="I21" s="29">
        <v>1</v>
      </c>
      <c r="J21" s="29">
        <v>1</v>
      </c>
      <c r="K21" s="142">
        <v>105</v>
      </c>
      <c r="L21" s="142">
        <v>105</v>
      </c>
      <c r="M21" s="31"/>
      <c r="N21" s="29">
        <v>0</v>
      </c>
      <c r="O21" s="29"/>
      <c r="P21" s="23">
        <v>0</v>
      </c>
      <c r="Q21" s="23">
        <v>0</v>
      </c>
      <c r="R21" s="145"/>
      <c r="S21" s="146"/>
    </row>
    <row r="22" spans="1:19" ht="25.5" customHeight="1">
      <c r="A22" s="29" t="s">
        <v>1345</v>
      </c>
      <c r="B22" s="141" t="s">
        <v>1357</v>
      </c>
      <c r="C22" s="29">
        <v>1</v>
      </c>
      <c r="D22" s="29">
        <v>0</v>
      </c>
      <c r="E22" s="29">
        <v>0</v>
      </c>
      <c r="F22" s="29">
        <v>7</v>
      </c>
      <c r="G22" s="29">
        <v>0</v>
      </c>
      <c r="H22" s="29">
        <v>1</v>
      </c>
      <c r="I22" s="29">
        <v>2</v>
      </c>
      <c r="J22" s="29">
        <v>2</v>
      </c>
      <c r="K22" s="142">
        <v>8888</v>
      </c>
      <c r="L22" s="142">
        <v>8888</v>
      </c>
      <c r="M22" s="31"/>
      <c r="N22" s="29">
        <v>0</v>
      </c>
      <c r="O22" s="29"/>
      <c r="P22" s="23">
        <v>0</v>
      </c>
      <c r="Q22" s="23">
        <v>0</v>
      </c>
      <c r="R22" s="145"/>
      <c r="S22" s="146"/>
    </row>
    <row r="23" spans="1:19" ht="25.5" customHeight="1">
      <c r="A23" s="29" t="s">
        <v>1345</v>
      </c>
      <c r="B23" s="141" t="s">
        <v>850</v>
      </c>
      <c r="C23" s="29">
        <v>1</v>
      </c>
      <c r="D23" s="29">
        <v>0</v>
      </c>
      <c r="E23" s="29">
        <v>0</v>
      </c>
      <c r="F23" s="29">
        <v>14</v>
      </c>
      <c r="G23" s="29">
        <v>0</v>
      </c>
      <c r="H23" s="29">
        <v>4</v>
      </c>
      <c r="I23" s="29">
        <v>0</v>
      </c>
      <c r="J23" s="29"/>
      <c r="K23" s="142">
        <v>0</v>
      </c>
      <c r="L23" s="142">
        <v>0</v>
      </c>
      <c r="M23" s="31"/>
      <c r="N23" s="29"/>
      <c r="O23" s="29"/>
      <c r="P23" s="23">
        <v>0</v>
      </c>
      <c r="Q23" s="23">
        <v>0</v>
      </c>
      <c r="R23" s="145"/>
      <c r="S23" s="146"/>
    </row>
    <row r="24" spans="1:19" ht="25.5" customHeight="1">
      <c r="A24" s="29" t="s">
        <v>1345</v>
      </c>
      <c r="B24" s="141" t="s">
        <v>1358</v>
      </c>
      <c r="C24" s="29">
        <v>0</v>
      </c>
      <c r="D24" s="29">
        <v>0</v>
      </c>
      <c r="E24" s="29">
        <v>0</v>
      </c>
      <c r="F24" s="29">
        <v>30</v>
      </c>
      <c r="G24" s="29">
        <v>0</v>
      </c>
      <c r="H24" s="29">
        <v>0</v>
      </c>
      <c r="I24" s="29">
        <v>0</v>
      </c>
      <c r="J24" s="29"/>
      <c r="K24" s="142">
        <v>0</v>
      </c>
      <c r="L24" s="142">
        <v>0</v>
      </c>
      <c r="M24" s="31"/>
      <c r="N24" s="29"/>
      <c r="O24" s="29"/>
      <c r="P24" s="23">
        <v>0</v>
      </c>
      <c r="Q24" s="23">
        <v>0</v>
      </c>
      <c r="R24" s="145"/>
      <c r="S24" s="146"/>
    </row>
    <row r="25" spans="1:19" ht="25.5" customHeight="1">
      <c r="A25" s="29" t="s">
        <v>1345</v>
      </c>
      <c r="B25" s="141" t="s">
        <v>1359</v>
      </c>
      <c r="C25" s="29">
        <v>1</v>
      </c>
      <c r="D25" s="29">
        <v>0</v>
      </c>
      <c r="E25" s="29">
        <v>0</v>
      </c>
      <c r="F25" s="29">
        <v>48</v>
      </c>
      <c r="G25" s="29">
        <v>0</v>
      </c>
      <c r="H25" s="29">
        <v>0</v>
      </c>
      <c r="I25" s="29">
        <v>0</v>
      </c>
      <c r="J25" s="29"/>
      <c r="K25" s="142">
        <v>0</v>
      </c>
      <c r="L25" s="142">
        <v>0</v>
      </c>
      <c r="M25" s="31"/>
      <c r="N25" s="29"/>
      <c r="O25" s="29"/>
      <c r="P25" s="23">
        <v>0</v>
      </c>
      <c r="Q25" s="23">
        <v>0</v>
      </c>
      <c r="R25" s="145"/>
      <c r="S25" s="146"/>
    </row>
    <row r="26" spans="1:19" ht="25.5" customHeight="1">
      <c r="A26" s="29" t="s">
        <v>1345</v>
      </c>
      <c r="B26" s="141" t="s">
        <v>1360</v>
      </c>
      <c r="C26" s="29">
        <v>4</v>
      </c>
      <c r="D26" s="29">
        <v>2</v>
      </c>
      <c r="E26" s="29">
        <v>0</v>
      </c>
      <c r="F26" s="29">
        <v>89</v>
      </c>
      <c r="G26" s="29">
        <v>0</v>
      </c>
      <c r="H26" s="29">
        <v>0</v>
      </c>
      <c r="I26" s="29">
        <v>0</v>
      </c>
      <c r="J26" s="29"/>
      <c r="K26" s="142">
        <v>0</v>
      </c>
      <c r="L26" s="142">
        <v>0</v>
      </c>
      <c r="M26" s="31"/>
      <c r="N26" s="29"/>
      <c r="O26" s="29"/>
      <c r="P26" s="23">
        <v>0</v>
      </c>
      <c r="Q26" s="23">
        <v>0</v>
      </c>
      <c r="R26" s="145"/>
      <c r="S26" s="146"/>
    </row>
    <row r="27" spans="1:19" ht="25.5" customHeight="1">
      <c r="A27" s="29" t="s">
        <v>1345</v>
      </c>
      <c r="B27" s="141" t="s">
        <v>851</v>
      </c>
      <c r="C27" s="29">
        <v>2</v>
      </c>
      <c r="D27" s="29">
        <v>1</v>
      </c>
      <c r="E27" s="29">
        <v>0</v>
      </c>
      <c r="F27" s="29">
        <v>11</v>
      </c>
      <c r="G27" s="29">
        <v>1</v>
      </c>
      <c r="H27" s="29">
        <v>0</v>
      </c>
      <c r="I27" s="29">
        <v>0</v>
      </c>
      <c r="J27" s="29"/>
      <c r="K27" s="142">
        <v>0</v>
      </c>
      <c r="L27" s="142">
        <v>0</v>
      </c>
      <c r="M27" s="31"/>
      <c r="N27" s="29"/>
      <c r="O27" s="29"/>
      <c r="P27" s="23">
        <v>0</v>
      </c>
      <c r="Q27" s="23">
        <v>0</v>
      </c>
      <c r="R27" s="145"/>
      <c r="S27" s="146"/>
    </row>
    <row r="28" spans="1:19" ht="25.5" customHeight="1">
      <c r="A28" s="29" t="s">
        <v>1345</v>
      </c>
      <c r="B28" s="141" t="s">
        <v>1361</v>
      </c>
      <c r="C28" s="29">
        <v>1</v>
      </c>
      <c r="D28" s="29">
        <v>1</v>
      </c>
      <c r="E28" s="29">
        <v>0</v>
      </c>
      <c r="F28" s="29">
        <v>17</v>
      </c>
      <c r="G28" s="29">
        <v>2</v>
      </c>
      <c r="H28" s="29">
        <v>0</v>
      </c>
      <c r="I28" s="29">
        <v>61</v>
      </c>
      <c r="J28" s="29">
        <v>55</v>
      </c>
      <c r="K28" s="142">
        <v>262153.5</v>
      </c>
      <c r="L28" s="142">
        <v>240117.35</v>
      </c>
      <c r="M28" s="31"/>
      <c r="N28" s="29">
        <v>0</v>
      </c>
      <c r="O28" s="29"/>
      <c r="P28" s="23">
        <v>0</v>
      </c>
      <c r="Q28" s="23">
        <v>0</v>
      </c>
      <c r="R28" s="145"/>
      <c r="S28" s="146"/>
    </row>
    <row r="29" spans="1:19" ht="25.5" customHeight="1">
      <c r="A29" s="29" t="s">
        <v>1345</v>
      </c>
      <c r="B29" s="141" t="s">
        <v>1362</v>
      </c>
      <c r="C29" s="29">
        <v>1</v>
      </c>
      <c r="D29" s="29">
        <v>1</v>
      </c>
      <c r="E29" s="29">
        <v>0</v>
      </c>
      <c r="F29" s="29">
        <v>2</v>
      </c>
      <c r="G29" s="29">
        <v>0</v>
      </c>
      <c r="H29" s="29">
        <v>0</v>
      </c>
      <c r="I29" s="29">
        <v>0</v>
      </c>
      <c r="J29" s="29"/>
      <c r="K29" s="142">
        <v>0</v>
      </c>
      <c r="L29" s="142">
        <v>0</v>
      </c>
      <c r="M29" s="31"/>
      <c r="N29" s="29"/>
      <c r="O29" s="29"/>
      <c r="P29" s="23">
        <v>0</v>
      </c>
      <c r="Q29" s="23">
        <v>0</v>
      </c>
      <c r="R29" s="145"/>
      <c r="S29" s="146"/>
    </row>
    <row r="30" spans="1:19" ht="25.5" customHeight="1">
      <c r="A30" s="29" t="s">
        <v>1345</v>
      </c>
      <c r="B30" s="141" t="s">
        <v>1363</v>
      </c>
      <c r="C30" s="29">
        <v>1</v>
      </c>
      <c r="D30" s="29">
        <v>1</v>
      </c>
      <c r="E30" s="29">
        <v>0</v>
      </c>
      <c r="F30" s="29">
        <v>10</v>
      </c>
      <c r="G30" s="29">
        <v>0</v>
      </c>
      <c r="H30" s="29">
        <v>0</v>
      </c>
      <c r="I30" s="29">
        <v>2</v>
      </c>
      <c r="J30" s="29">
        <v>2</v>
      </c>
      <c r="K30" s="142">
        <v>5782</v>
      </c>
      <c r="L30" s="142">
        <v>5782</v>
      </c>
      <c r="M30" s="31"/>
      <c r="N30" s="29">
        <v>0</v>
      </c>
      <c r="O30" s="29"/>
      <c r="P30" s="23">
        <v>0</v>
      </c>
      <c r="Q30" s="23">
        <v>0</v>
      </c>
      <c r="R30" s="145"/>
      <c r="S30" s="146"/>
    </row>
    <row r="31" spans="1:19" ht="25.5" customHeight="1">
      <c r="A31" s="29" t="s">
        <v>1345</v>
      </c>
      <c r="B31" s="141" t="s">
        <v>1364</v>
      </c>
      <c r="C31" s="29">
        <v>1</v>
      </c>
      <c r="D31" s="29">
        <v>0</v>
      </c>
      <c r="E31" s="29">
        <v>0</v>
      </c>
      <c r="F31" s="29">
        <v>87</v>
      </c>
      <c r="G31" s="29">
        <v>1</v>
      </c>
      <c r="H31" s="29">
        <v>0</v>
      </c>
      <c r="I31" s="29">
        <v>0</v>
      </c>
      <c r="J31" s="29"/>
      <c r="K31" s="142">
        <v>0</v>
      </c>
      <c r="L31" s="142">
        <v>0</v>
      </c>
      <c r="M31" s="31"/>
      <c r="N31" s="29"/>
      <c r="O31" s="29"/>
      <c r="P31" s="23">
        <v>0</v>
      </c>
      <c r="Q31" s="23">
        <v>0</v>
      </c>
      <c r="R31" s="145"/>
      <c r="S31" s="146"/>
    </row>
    <row r="32" spans="1:19" ht="25.5" customHeight="1">
      <c r="A32" s="29" t="s">
        <v>1345</v>
      </c>
      <c r="B32" s="141" t="s">
        <v>1365</v>
      </c>
      <c r="C32" s="29">
        <v>2</v>
      </c>
      <c r="D32" s="29">
        <v>2</v>
      </c>
      <c r="E32" s="29">
        <v>0</v>
      </c>
      <c r="F32" s="29">
        <v>26</v>
      </c>
      <c r="G32" s="29">
        <v>10</v>
      </c>
      <c r="H32" s="29">
        <v>0</v>
      </c>
      <c r="I32" s="29">
        <v>0</v>
      </c>
      <c r="J32" s="29"/>
      <c r="K32" s="142">
        <v>0</v>
      </c>
      <c r="L32" s="142">
        <v>0</v>
      </c>
      <c r="M32" s="31"/>
      <c r="N32" s="29"/>
      <c r="O32" s="29"/>
      <c r="P32" s="23">
        <v>0</v>
      </c>
      <c r="Q32" s="23">
        <v>0</v>
      </c>
      <c r="R32" s="145"/>
      <c r="S32" s="146"/>
    </row>
    <row r="33" spans="1:19" ht="25.5" customHeight="1">
      <c r="A33" s="29" t="s">
        <v>1345</v>
      </c>
      <c r="B33" s="141" t="s">
        <v>852</v>
      </c>
      <c r="C33" s="29">
        <v>2</v>
      </c>
      <c r="D33" s="29">
        <v>2</v>
      </c>
      <c r="E33" s="29">
        <v>0</v>
      </c>
      <c r="F33" s="29">
        <v>8</v>
      </c>
      <c r="G33" s="29">
        <v>1</v>
      </c>
      <c r="H33" s="29">
        <v>0</v>
      </c>
      <c r="I33" s="29">
        <v>1</v>
      </c>
      <c r="J33" s="29">
        <v>1</v>
      </c>
      <c r="K33" s="142">
        <v>1749.6</v>
      </c>
      <c r="L33" s="142">
        <v>1749.6</v>
      </c>
      <c r="M33" s="150"/>
      <c r="N33" s="92">
        <v>0</v>
      </c>
      <c r="O33" s="92"/>
      <c r="P33" s="23">
        <v>0</v>
      </c>
      <c r="Q33" s="23">
        <v>0</v>
      </c>
      <c r="R33" s="145"/>
      <c r="S33" s="146"/>
    </row>
    <row r="34" spans="1:19" ht="25.5" customHeight="1">
      <c r="A34" s="29" t="s">
        <v>1345</v>
      </c>
      <c r="B34" s="141" t="s">
        <v>853</v>
      </c>
      <c r="C34" s="29">
        <v>0</v>
      </c>
      <c r="D34" s="29">
        <v>0</v>
      </c>
      <c r="E34" s="29">
        <v>0</v>
      </c>
      <c r="F34" s="29">
        <v>3</v>
      </c>
      <c r="G34" s="29">
        <v>0</v>
      </c>
      <c r="H34" s="29">
        <v>0</v>
      </c>
      <c r="I34" s="29">
        <v>0</v>
      </c>
      <c r="J34" s="29"/>
      <c r="K34" s="142">
        <v>0</v>
      </c>
      <c r="L34" s="142">
        <v>0</v>
      </c>
      <c r="M34" s="150"/>
      <c r="N34" s="92"/>
      <c r="O34" s="92"/>
      <c r="P34" s="23">
        <v>0</v>
      </c>
      <c r="Q34" s="23">
        <v>0</v>
      </c>
      <c r="R34" s="145"/>
      <c r="S34" s="146"/>
    </row>
    <row r="35" spans="1:19" ht="25.5" customHeight="1">
      <c r="A35" s="29" t="s">
        <v>1345</v>
      </c>
      <c r="B35" s="141" t="s">
        <v>854</v>
      </c>
      <c r="C35" s="29">
        <v>1</v>
      </c>
      <c r="D35" s="29">
        <v>0</v>
      </c>
      <c r="E35" s="29">
        <v>0</v>
      </c>
      <c r="F35" s="29">
        <v>5</v>
      </c>
      <c r="G35" s="29">
        <v>0</v>
      </c>
      <c r="H35" s="29">
        <v>0</v>
      </c>
      <c r="I35" s="29">
        <v>1</v>
      </c>
      <c r="J35" s="29">
        <v>1</v>
      </c>
      <c r="K35" s="142">
        <v>7593</v>
      </c>
      <c r="L35" s="142">
        <v>7593</v>
      </c>
      <c r="M35" s="150"/>
      <c r="N35" s="92">
        <v>5</v>
      </c>
      <c r="O35" s="92">
        <v>5</v>
      </c>
      <c r="P35" s="23">
        <v>3763.5</v>
      </c>
      <c r="Q35" s="23">
        <v>3763.5</v>
      </c>
      <c r="R35" s="145"/>
      <c r="S35" s="146"/>
    </row>
    <row r="36" spans="1:19" ht="25.5" customHeight="1">
      <c r="A36" s="29" t="s">
        <v>1345</v>
      </c>
      <c r="B36" s="141" t="s">
        <v>1147</v>
      </c>
      <c r="C36" s="29">
        <v>3</v>
      </c>
      <c r="D36" s="29">
        <v>2</v>
      </c>
      <c r="E36" s="29">
        <v>1</v>
      </c>
      <c r="F36" s="29">
        <v>31</v>
      </c>
      <c r="G36" s="29">
        <v>0</v>
      </c>
      <c r="H36" s="29">
        <v>0</v>
      </c>
      <c r="I36" s="29">
        <v>0</v>
      </c>
      <c r="J36" s="29"/>
      <c r="K36" s="142">
        <v>0</v>
      </c>
      <c r="L36" s="142">
        <v>0</v>
      </c>
      <c r="M36" s="150"/>
      <c r="N36" s="92"/>
      <c r="O36" s="92"/>
      <c r="P36" s="23">
        <v>0</v>
      </c>
      <c r="Q36" s="23">
        <v>0</v>
      </c>
      <c r="R36" s="145"/>
      <c r="S36" s="146"/>
    </row>
    <row r="37" spans="1:19" ht="25.5" customHeight="1">
      <c r="A37" s="29" t="s">
        <v>1345</v>
      </c>
      <c r="B37" s="141" t="s">
        <v>1148</v>
      </c>
      <c r="C37" s="29">
        <v>0</v>
      </c>
      <c r="D37" s="29">
        <v>0</v>
      </c>
      <c r="E37" s="29">
        <v>0</v>
      </c>
      <c r="F37" s="29">
        <v>1</v>
      </c>
      <c r="G37" s="29">
        <v>0</v>
      </c>
      <c r="H37" s="29">
        <v>0</v>
      </c>
      <c r="I37" s="29">
        <v>0</v>
      </c>
      <c r="J37" s="29"/>
      <c r="K37" s="142">
        <v>0</v>
      </c>
      <c r="L37" s="142">
        <v>0</v>
      </c>
      <c r="M37" s="31"/>
      <c r="N37" s="29"/>
      <c r="O37" s="29"/>
      <c r="P37" s="23">
        <v>0</v>
      </c>
      <c r="Q37" s="23">
        <v>0</v>
      </c>
      <c r="R37" s="145"/>
      <c r="S37" s="146"/>
    </row>
    <row r="38" spans="1:19" ht="25.5" customHeight="1">
      <c r="A38" s="29" t="s">
        <v>1345</v>
      </c>
      <c r="B38" s="141" t="s">
        <v>1415</v>
      </c>
      <c r="C38" s="29">
        <v>0</v>
      </c>
      <c r="D38" s="29">
        <v>0</v>
      </c>
      <c r="E38" s="29">
        <v>0</v>
      </c>
      <c r="F38" s="29">
        <v>0</v>
      </c>
      <c r="G38" s="29">
        <v>0</v>
      </c>
      <c r="H38" s="29">
        <v>0</v>
      </c>
      <c r="I38" s="29">
        <v>0</v>
      </c>
      <c r="J38" s="29"/>
      <c r="K38" s="142">
        <v>0</v>
      </c>
      <c r="L38" s="142">
        <v>0</v>
      </c>
      <c r="M38" s="31"/>
      <c r="N38" s="29"/>
      <c r="O38" s="29"/>
      <c r="P38" s="23">
        <v>0</v>
      </c>
      <c r="Q38" s="23">
        <v>0</v>
      </c>
      <c r="R38" s="145"/>
      <c r="S38" s="146"/>
    </row>
    <row r="39" spans="1:19" ht="25.5" customHeight="1">
      <c r="A39" s="29" t="s">
        <v>1345</v>
      </c>
      <c r="B39" s="141" t="s">
        <v>1416</v>
      </c>
      <c r="C39" s="29">
        <v>0</v>
      </c>
      <c r="D39" s="29">
        <v>0</v>
      </c>
      <c r="E39" s="29">
        <v>0</v>
      </c>
      <c r="F39" s="29">
        <v>1</v>
      </c>
      <c r="G39" s="29">
        <v>0</v>
      </c>
      <c r="H39" s="29">
        <v>0</v>
      </c>
      <c r="I39" s="29">
        <v>0</v>
      </c>
      <c r="J39" s="29"/>
      <c r="K39" s="142">
        <v>0</v>
      </c>
      <c r="L39" s="142">
        <v>0</v>
      </c>
      <c r="M39" s="31"/>
      <c r="N39" s="29"/>
      <c r="O39" s="29"/>
      <c r="P39" s="23">
        <v>0</v>
      </c>
      <c r="Q39" s="23">
        <v>0</v>
      </c>
      <c r="R39" s="145"/>
      <c r="S39" s="146"/>
    </row>
    <row r="40" spans="1:19" ht="25.5" customHeight="1">
      <c r="A40" s="29" t="s">
        <v>1345</v>
      </c>
      <c r="B40" s="151" t="s">
        <v>1366</v>
      </c>
      <c r="C40" s="152">
        <v>1</v>
      </c>
      <c r="D40" s="152">
        <v>1</v>
      </c>
      <c r="E40" s="152">
        <v>0</v>
      </c>
      <c r="F40" s="152">
        <v>4</v>
      </c>
      <c r="G40" s="152">
        <v>3</v>
      </c>
      <c r="H40" s="152">
        <v>0</v>
      </c>
      <c r="I40" s="152">
        <v>0</v>
      </c>
      <c r="J40" s="152"/>
      <c r="K40" s="142">
        <v>0</v>
      </c>
      <c r="L40" s="142">
        <v>0</v>
      </c>
      <c r="M40" s="31"/>
      <c r="N40" s="29"/>
      <c r="O40" s="29"/>
      <c r="P40" s="23">
        <v>0</v>
      </c>
      <c r="Q40" s="23">
        <v>0</v>
      </c>
      <c r="R40" s="145"/>
      <c r="S40" s="146"/>
    </row>
    <row r="41" spans="1:19" ht="25.5" customHeight="1">
      <c r="A41" s="29" t="s">
        <v>1345</v>
      </c>
      <c r="B41" s="153" t="s">
        <v>1367</v>
      </c>
      <c r="C41" s="29">
        <v>2</v>
      </c>
      <c r="D41" s="29">
        <v>1</v>
      </c>
      <c r="E41" s="29">
        <v>1</v>
      </c>
      <c r="F41" s="29">
        <v>26</v>
      </c>
      <c r="G41" s="29">
        <v>1</v>
      </c>
      <c r="H41" s="29">
        <v>24</v>
      </c>
      <c r="I41" s="29">
        <v>3</v>
      </c>
      <c r="J41" s="29">
        <v>3</v>
      </c>
      <c r="K41" s="142">
        <v>96381.35</v>
      </c>
      <c r="L41" s="142">
        <v>96381.35</v>
      </c>
      <c r="M41" s="146"/>
      <c r="N41" s="29">
        <v>12</v>
      </c>
      <c r="O41" s="29">
        <v>9</v>
      </c>
      <c r="P41" s="23">
        <v>51151.632</v>
      </c>
      <c r="Q41" s="23">
        <v>30697.632</v>
      </c>
      <c r="R41" s="146"/>
      <c r="S41" s="146"/>
    </row>
    <row r="42" spans="1:19" ht="25.5" customHeight="1">
      <c r="A42" s="29" t="s">
        <v>1345</v>
      </c>
      <c r="B42" s="153" t="s">
        <v>1417</v>
      </c>
      <c r="C42" s="29">
        <v>1</v>
      </c>
      <c r="D42" s="29">
        <v>1</v>
      </c>
      <c r="E42" s="29">
        <v>0</v>
      </c>
      <c r="F42" s="29">
        <v>9</v>
      </c>
      <c r="G42" s="29">
        <v>0</v>
      </c>
      <c r="H42" s="29">
        <v>6</v>
      </c>
      <c r="I42" s="29">
        <v>2</v>
      </c>
      <c r="J42" s="29">
        <v>2</v>
      </c>
      <c r="K42" s="142">
        <v>410729.518</v>
      </c>
      <c r="L42" s="142">
        <v>410729.518</v>
      </c>
      <c r="M42" s="146"/>
      <c r="N42" s="29">
        <v>0</v>
      </c>
      <c r="O42" s="29"/>
      <c r="P42" s="23">
        <v>0</v>
      </c>
      <c r="Q42" s="23">
        <v>0</v>
      </c>
      <c r="R42" s="146"/>
      <c r="S42" s="146"/>
    </row>
    <row r="43" spans="1:19" ht="25.5" customHeight="1">
      <c r="A43" s="29" t="s">
        <v>1345</v>
      </c>
      <c r="B43" s="153" t="s">
        <v>1368</v>
      </c>
      <c r="C43" s="29">
        <v>1</v>
      </c>
      <c r="D43" s="29">
        <v>1</v>
      </c>
      <c r="E43" s="29">
        <v>0</v>
      </c>
      <c r="F43" s="29">
        <v>3</v>
      </c>
      <c r="G43" s="29">
        <v>0</v>
      </c>
      <c r="H43" s="29">
        <v>1</v>
      </c>
      <c r="I43" s="29">
        <v>4</v>
      </c>
      <c r="J43" s="29">
        <v>4</v>
      </c>
      <c r="K43" s="142">
        <v>15061.57</v>
      </c>
      <c r="L43" s="142">
        <v>15061.57</v>
      </c>
      <c r="M43" s="154"/>
      <c r="N43" s="147">
        <v>0</v>
      </c>
      <c r="O43" s="147"/>
      <c r="P43" s="23">
        <v>0</v>
      </c>
      <c r="Q43" s="23">
        <v>0</v>
      </c>
      <c r="R43" s="146"/>
      <c r="S43" s="146"/>
    </row>
    <row r="44" spans="1:19" ht="25.5" customHeight="1">
      <c r="A44" s="29" t="s">
        <v>1345</v>
      </c>
      <c r="B44" s="153" t="s">
        <v>828</v>
      </c>
      <c r="C44" s="29">
        <v>1</v>
      </c>
      <c r="D44" s="29">
        <v>0</v>
      </c>
      <c r="E44" s="29">
        <v>1</v>
      </c>
      <c r="F44" s="29">
        <v>529</v>
      </c>
      <c r="G44" s="29">
        <v>1</v>
      </c>
      <c r="H44" s="29">
        <v>4</v>
      </c>
      <c r="I44" s="29">
        <v>4</v>
      </c>
      <c r="J44" s="29">
        <v>4</v>
      </c>
      <c r="K44" s="142">
        <v>799425.37</v>
      </c>
      <c r="L44" s="142">
        <v>799425.37</v>
      </c>
      <c r="M44" s="146"/>
      <c r="N44" s="29">
        <v>0</v>
      </c>
      <c r="O44" s="29"/>
      <c r="P44" s="23">
        <v>0</v>
      </c>
      <c r="Q44" s="23">
        <v>0</v>
      </c>
      <c r="R44" s="146"/>
      <c r="S44" s="146"/>
    </row>
    <row r="45" spans="1:19" ht="25.5" customHeight="1">
      <c r="A45" s="29" t="s">
        <v>1345</v>
      </c>
      <c r="B45" s="153" t="s">
        <v>829</v>
      </c>
      <c r="C45" s="29">
        <v>3</v>
      </c>
      <c r="D45" s="29">
        <v>1</v>
      </c>
      <c r="E45" s="29">
        <v>1</v>
      </c>
      <c r="F45" s="29">
        <v>39</v>
      </c>
      <c r="G45" s="29">
        <v>3</v>
      </c>
      <c r="H45" s="29">
        <v>16</v>
      </c>
      <c r="I45" s="29">
        <v>4</v>
      </c>
      <c r="J45" s="29">
        <v>4</v>
      </c>
      <c r="K45" s="142">
        <v>307100.147</v>
      </c>
      <c r="L45" s="142">
        <v>307100.147</v>
      </c>
      <c r="M45" s="155"/>
      <c r="N45" s="92">
        <v>17</v>
      </c>
      <c r="O45" s="92">
        <v>6</v>
      </c>
      <c r="P45" s="23">
        <v>199450.196</v>
      </c>
      <c r="Q45" s="23">
        <v>7786.697</v>
      </c>
      <c r="R45" s="146"/>
      <c r="S45" s="146"/>
    </row>
    <row r="46" spans="1:19" ht="25.5" customHeight="1">
      <c r="A46" s="29" t="s">
        <v>1345</v>
      </c>
      <c r="B46" s="153" t="s">
        <v>830</v>
      </c>
      <c r="C46" s="29">
        <v>1</v>
      </c>
      <c r="D46" s="29">
        <v>1</v>
      </c>
      <c r="E46" s="29">
        <v>1</v>
      </c>
      <c r="F46" s="29">
        <v>19</v>
      </c>
      <c r="G46" s="29">
        <v>0</v>
      </c>
      <c r="H46" s="29">
        <v>0</v>
      </c>
      <c r="I46" s="29">
        <v>2</v>
      </c>
      <c r="J46" s="29">
        <v>2</v>
      </c>
      <c r="K46" s="142">
        <v>33772.436</v>
      </c>
      <c r="L46" s="142">
        <v>33772.436</v>
      </c>
      <c r="M46" s="156"/>
      <c r="N46" s="29">
        <v>32</v>
      </c>
      <c r="O46" s="29">
        <v>31</v>
      </c>
      <c r="P46" s="23">
        <v>17557.923</v>
      </c>
      <c r="Q46" s="23">
        <v>15457.923</v>
      </c>
      <c r="R46" s="146"/>
      <c r="S46" s="146"/>
    </row>
    <row r="47" spans="1:19" ht="25.5" customHeight="1">
      <c r="A47" s="29" t="s">
        <v>1345</v>
      </c>
      <c r="B47" s="153" t="s">
        <v>831</v>
      </c>
      <c r="C47" s="29">
        <v>2</v>
      </c>
      <c r="D47" s="29">
        <v>2</v>
      </c>
      <c r="E47" s="29">
        <v>0</v>
      </c>
      <c r="F47" s="29">
        <v>9</v>
      </c>
      <c r="G47" s="29">
        <v>1</v>
      </c>
      <c r="H47" s="29">
        <v>0</v>
      </c>
      <c r="I47" s="29">
        <v>3</v>
      </c>
      <c r="J47" s="29">
        <v>3</v>
      </c>
      <c r="K47" s="142">
        <v>19039</v>
      </c>
      <c r="L47" s="142">
        <v>19039</v>
      </c>
      <c r="M47" s="155"/>
      <c r="N47" s="92">
        <v>4</v>
      </c>
      <c r="O47" s="92">
        <v>4</v>
      </c>
      <c r="P47" s="23">
        <v>3783</v>
      </c>
      <c r="Q47" s="23">
        <v>3783</v>
      </c>
      <c r="R47" s="146"/>
      <c r="S47" s="146"/>
    </row>
    <row r="48" spans="1:19" ht="25.5" customHeight="1">
      <c r="A48" s="29" t="s">
        <v>1345</v>
      </c>
      <c r="B48" s="153" t="s">
        <v>832</v>
      </c>
      <c r="C48" s="29">
        <v>1</v>
      </c>
      <c r="D48" s="29">
        <v>1</v>
      </c>
      <c r="E48" s="29">
        <v>0</v>
      </c>
      <c r="F48" s="29">
        <v>16</v>
      </c>
      <c r="G48" s="29">
        <v>1</v>
      </c>
      <c r="H48" s="29">
        <v>0</v>
      </c>
      <c r="I48" s="29">
        <v>1</v>
      </c>
      <c r="J48" s="29">
        <v>1</v>
      </c>
      <c r="K48" s="142">
        <v>11298</v>
      </c>
      <c r="L48" s="142">
        <v>11298</v>
      </c>
      <c r="M48" s="146"/>
      <c r="N48" s="29">
        <v>0</v>
      </c>
      <c r="O48" s="29"/>
      <c r="P48" s="23">
        <v>0</v>
      </c>
      <c r="Q48" s="23">
        <v>0</v>
      </c>
      <c r="R48" s="146"/>
      <c r="S48" s="146"/>
    </row>
    <row r="49" spans="1:19" ht="25.5" customHeight="1">
      <c r="A49" s="29" t="s">
        <v>1345</v>
      </c>
      <c r="B49" s="153" t="s">
        <v>833</v>
      </c>
      <c r="C49" s="29">
        <v>1</v>
      </c>
      <c r="D49" s="29">
        <v>1</v>
      </c>
      <c r="E49" s="29">
        <v>0</v>
      </c>
      <c r="F49" s="29">
        <v>12</v>
      </c>
      <c r="G49" s="29">
        <v>0</v>
      </c>
      <c r="H49" s="29">
        <v>0</v>
      </c>
      <c r="I49" s="29">
        <v>0</v>
      </c>
      <c r="J49" s="29"/>
      <c r="K49" s="142">
        <v>0</v>
      </c>
      <c r="L49" s="142">
        <v>0</v>
      </c>
      <c r="M49" s="146"/>
      <c r="N49" s="29"/>
      <c r="O49" s="29"/>
      <c r="P49" s="23">
        <v>0</v>
      </c>
      <c r="Q49" s="23">
        <v>0</v>
      </c>
      <c r="R49" s="146"/>
      <c r="S49" s="146"/>
    </row>
    <row r="50" spans="1:19" ht="25.5" customHeight="1">
      <c r="A50" s="29" t="s">
        <v>1345</v>
      </c>
      <c r="B50" s="153" t="s">
        <v>834</v>
      </c>
      <c r="C50" s="29">
        <v>1</v>
      </c>
      <c r="D50" s="29">
        <v>1</v>
      </c>
      <c r="E50" s="29">
        <v>0</v>
      </c>
      <c r="F50" s="29">
        <v>10</v>
      </c>
      <c r="G50" s="29">
        <v>0</v>
      </c>
      <c r="H50" s="29">
        <v>1</v>
      </c>
      <c r="I50" s="29">
        <v>2</v>
      </c>
      <c r="J50" s="29">
        <v>2</v>
      </c>
      <c r="K50" s="142">
        <v>113075</v>
      </c>
      <c r="L50" s="142">
        <v>113075</v>
      </c>
      <c r="M50" s="146"/>
      <c r="N50" s="29">
        <v>4</v>
      </c>
      <c r="O50" s="29">
        <v>4</v>
      </c>
      <c r="P50" s="23">
        <v>7960.338</v>
      </c>
      <c r="Q50" s="23">
        <v>7960.338</v>
      </c>
      <c r="R50" s="146"/>
      <c r="S50" s="146"/>
    </row>
    <row r="51" spans="1:19" ht="25.5" customHeight="1">
      <c r="A51" s="29" t="s">
        <v>1345</v>
      </c>
      <c r="B51" s="153" t="s">
        <v>835</v>
      </c>
      <c r="C51" s="29">
        <v>1</v>
      </c>
      <c r="D51" s="29">
        <v>0</v>
      </c>
      <c r="E51" s="29">
        <v>1</v>
      </c>
      <c r="F51" s="29">
        <v>3</v>
      </c>
      <c r="G51" s="29">
        <v>0</v>
      </c>
      <c r="H51" s="29">
        <v>1</v>
      </c>
      <c r="I51" s="29">
        <v>3</v>
      </c>
      <c r="J51" s="29">
        <v>3</v>
      </c>
      <c r="K51" s="142">
        <v>38283.717</v>
      </c>
      <c r="L51" s="142">
        <v>38283.717</v>
      </c>
      <c r="M51" s="146"/>
      <c r="N51" s="29">
        <v>0</v>
      </c>
      <c r="O51" s="29"/>
      <c r="P51" s="23">
        <v>0</v>
      </c>
      <c r="Q51" s="23">
        <v>0</v>
      </c>
      <c r="R51" s="146"/>
      <c r="S51" s="146"/>
    </row>
    <row r="52" spans="1:19" ht="25.5" customHeight="1">
      <c r="A52" s="29" t="s">
        <v>1345</v>
      </c>
      <c r="B52" s="153" t="s">
        <v>836</v>
      </c>
      <c r="C52" s="29">
        <v>2</v>
      </c>
      <c r="D52" s="29">
        <v>1</v>
      </c>
      <c r="E52" s="29">
        <v>0</v>
      </c>
      <c r="F52" s="29">
        <v>8</v>
      </c>
      <c r="G52" s="29">
        <v>2</v>
      </c>
      <c r="H52" s="29">
        <v>1</v>
      </c>
      <c r="I52" s="29">
        <v>4</v>
      </c>
      <c r="J52" s="29">
        <v>4</v>
      </c>
      <c r="K52" s="142">
        <v>74492</v>
      </c>
      <c r="L52" s="142">
        <v>74492</v>
      </c>
      <c r="M52" s="146"/>
      <c r="N52" s="29">
        <v>6</v>
      </c>
      <c r="O52" s="29">
        <v>6</v>
      </c>
      <c r="P52" s="23">
        <v>4286.523</v>
      </c>
      <c r="Q52" s="23">
        <v>4286.523</v>
      </c>
      <c r="R52" s="146"/>
      <c r="S52" s="146"/>
    </row>
    <row r="53" spans="1:19" ht="25.5" customHeight="1">
      <c r="A53" s="29" t="s">
        <v>1345</v>
      </c>
      <c r="B53" s="153" t="s">
        <v>1418</v>
      </c>
      <c r="C53" s="29">
        <v>2</v>
      </c>
      <c r="D53" s="29">
        <v>2</v>
      </c>
      <c r="E53" s="29">
        <v>0</v>
      </c>
      <c r="F53" s="29">
        <v>14</v>
      </c>
      <c r="G53" s="29">
        <v>0</v>
      </c>
      <c r="H53" s="29">
        <v>5</v>
      </c>
      <c r="I53" s="29">
        <v>0</v>
      </c>
      <c r="J53" s="29"/>
      <c r="K53" s="142">
        <v>0</v>
      </c>
      <c r="L53" s="142">
        <v>0</v>
      </c>
      <c r="M53" s="157"/>
      <c r="N53" s="92"/>
      <c r="O53" s="92"/>
      <c r="P53" s="23">
        <v>0</v>
      </c>
      <c r="Q53" s="23">
        <v>0</v>
      </c>
      <c r="R53" s="146"/>
      <c r="S53" s="146"/>
    </row>
    <row r="54" spans="1:19" ht="25.5" customHeight="1">
      <c r="A54" s="29" t="s">
        <v>1345</v>
      </c>
      <c r="B54" s="153" t="s">
        <v>1419</v>
      </c>
      <c r="C54" s="29">
        <v>2</v>
      </c>
      <c r="D54" s="29">
        <v>1</v>
      </c>
      <c r="E54" s="29">
        <v>1</v>
      </c>
      <c r="F54" s="29">
        <v>24</v>
      </c>
      <c r="G54" s="29">
        <v>4</v>
      </c>
      <c r="H54" s="29">
        <v>14</v>
      </c>
      <c r="I54" s="29">
        <v>97</v>
      </c>
      <c r="J54" s="29">
        <v>97</v>
      </c>
      <c r="K54" s="142">
        <v>702626.532</v>
      </c>
      <c r="L54" s="142">
        <v>702626.532</v>
      </c>
      <c r="M54" s="157"/>
      <c r="N54" s="92">
        <v>28</v>
      </c>
      <c r="O54" s="92">
        <v>2</v>
      </c>
      <c r="P54" s="23">
        <v>455227.588</v>
      </c>
      <c r="Q54" s="23">
        <v>71235.15</v>
      </c>
      <c r="R54" s="146"/>
      <c r="S54" s="146"/>
    </row>
    <row r="55" spans="1:19" ht="25.5" customHeight="1">
      <c r="A55" s="29" t="s">
        <v>1345</v>
      </c>
      <c r="B55" s="153" t="s">
        <v>837</v>
      </c>
      <c r="C55" s="29">
        <v>4</v>
      </c>
      <c r="D55" s="29">
        <v>2</v>
      </c>
      <c r="E55" s="29">
        <v>2</v>
      </c>
      <c r="F55" s="29">
        <v>88</v>
      </c>
      <c r="G55" s="29">
        <v>3</v>
      </c>
      <c r="H55" s="29">
        <v>5</v>
      </c>
      <c r="I55" s="29">
        <v>420</v>
      </c>
      <c r="J55" s="29">
        <v>420</v>
      </c>
      <c r="K55" s="142">
        <v>903661.444</v>
      </c>
      <c r="L55" s="142">
        <v>903661.444</v>
      </c>
      <c r="M55" s="157"/>
      <c r="N55" s="92">
        <v>6</v>
      </c>
      <c r="O55" s="92">
        <v>3</v>
      </c>
      <c r="P55" s="23">
        <v>32247.6</v>
      </c>
      <c r="Q55" s="23">
        <v>8452.5</v>
      </c>
      <c r="R55" s="146"/>
      <c r="S55" s="146"/>
    </row>
    <row r="56" spans="1:19" ht="25.5" customHeight="1">
      <c r="A56" s="29" t="s">
        <v>1345</v>
      </c>
      <c r="B56" s="153" t="s">
        <v>838</v>
      </c>
      <c r="C56" s="29">
        <v>3</v>
      </c>
      <c r="D56" s="29">
        <v>2</v>
      </c>
      <c r="E56" s="29">
        <v>1</v>
      </c>
      <c r="F56" s="29">
        <v>36</v>
      </c>
      <c r="G56" s="29">
        <v>0</v>
      </c>
      <c r="H56" s="29">
        <v>11</v>
      </c>
      <c r="I56" s="29">
        <v>1</v>
      </c>
      <c r="J56" s="29">
        <v>1</v>
      </c>
      <c r="K56" s="142">
        <v>2123545.002</v>
      </c>
      <c r="L56" s="142">
        <v>2123545.002</v>
      </c>
      <c r="M56" s="157"/>
      <c r="N56" s="92">
        <v>29</v>
      </c>
      <c r="O56" s="92">
        <v>16</v>
      </c>
      <c r="P56" s="23">
        <v>848578.998</v>
      </c>
      <c r="Q56" s="23">
        <v>726936.094</v>
      </c>
      <c r="R56" s="146"/>
      <c r="S56" s="146"/>
    </row>
    <row r="57" spans="1:17" ht="25.5" customHeight="1">
      <c r="A57" s="29" t="s">
        <v>1345</v>
      </c>
      <c r="B57" s="153" t="s">
        <v>839</v>
      </c>
      <c r="C57" s="29">
        <v>2</v>
      </c>
      <c r="D57" s="29">
        <v>2</v>
      </c>
      <c r="E57" s="29">
        <v>0</v>
      </c>
      <c r="F57" s="29">
        <v>70</v>
      </c>
      <c r="G57" s="29">
        <v>4</v>
      </c>
      <c r="H57" s="29">
        <v>8</v>
      </c>
      <c r="I57" s="29">
        <v>8</v>
      </c>
      <c r="J57" s="29">
        <v>8</v>
      </c>
      <c r="K57" s="142">
        <v>892038</v>
      </c>
      <c r="L57" s="142">
        <v>892038</v>
      </c>
      <c r="M57" s="146"/>
      <c r="N57" s="29">
        <v>86</v>
      </c>
      <c r="O57" s="29">
        <v>19</v>
      </c>
      <c r="P57" s="23">
        <v>113010.929</v>
      </c>
      <c r="Q57" s="23">
        <v>12188.966</v>
      </c>
    </row>
    <row r="58" spans="1:17" ht="25.5" customHeight="1">
      <c r="A58" s="29" t="s">
        <v>1345</v>
      </c>
      <c r="B58" s="153" t="s">
        <v>840</v>
      </c>
      <c r="C58" s="29">
        <v>4</v>
      </c>
      <c r="D58" s="29">
        <v>0</v>
      </c>
      <c r="E58" s="29">
        <v>4</v>
      </c>
      <c r="F58" s="29">
        <v>37</v>
      </c>
      <c r="G58" s="29">
        <v>0</v>
      </c>
      <c r="H58" s="29">
        <v>36</v>
      </c>
      <c r="I58" s="29">
        <v>3</v>
      </c>
      <c r="J58" s="29">
        <v>3</v>
      </c>
      <c r="K58" s="142">
        <v>179885</v>
      </c>
      <c r="L58" s="142">
        <v>179885</v>
      </c>
      <c r="M58" s="146"/>
      <c r="N58" s="29">
        <v>52</v>
      </c>
      <c r="O58" s="29">
        <v>36</v>
      </c>
      <c r="P58" s="23">
        <v>82012</v>
      </c>
      <c r="Q58" s="23">
        <v>10399</v>
      </c>
    </row>
    <row r="59" spans="1:17" ht="25.5" customHeight="1">
      <c r="A59" s="29" t="s">
        <v>1345</v>
      </c>
      <c r="B59" s="153" t="s">
        <v>841</v>
      </c>
      <c r="C59" s="29">
        <v>2</v>
      </c>
      <c r="D59" s="29">
        <v>0</v>
      </c>
      <c r="E59" s="29">
        <v>1</v>
      </c>
      <c r="F59" s="29">
        <v>40</v>
      </c>
      <c r="G59" s="29">
        <v>0</v>
      </c>
      <c r="H59" s="29">
        <v>13</v>
      </c>
      <c r="I59" s="29">
        <v>2</v>
      </c>
      <c r="J59" s="29">
        <v>2</v>
      </c>
      <c r="K59" s="142">
        <v>312280</v>
      </c>
      <c r="L59" s="142">
        <v>312280</v>
      </c>
      <c r="M59" s="146"/>
      <c r="N59" s="29">
        <v>10</v>
      </c>
      <c r="O59" s="29">
        <v>4</v>
      </c>
      <c r="P59" s="23">
        <v>213067.26</v>
      </c>
      <c r="Q59" s="23">
        <v>31346.7</v>
      </c>
    </row>
    <row r="60" spans="3:19" ht="13.5">
      <c r="C60" s="146"/>
      <c r="D60" s="146"/>
      <c r="E60" s="146"/>
      <c r="F60" s="146"/>
      <c r="G60" s="146"/>
      <c r="H60" s="146"/>
      <c r="I60" s="146"/>
      <c r="J60" s="146"/>
      <c r="K60" s="146"/>
      <c r="L60" s="146"/>
      <c r="M60" s="146"/>
      <c r="N60" s="146"/>
      <c r="O60" s="146"/>
      <c r="P60" s="146"/>
      <c r="Q60" s="146"/>
      <c r="R60" s="146"/>
      <c r="S60" s="146"/>
    </row>
    <row r="61" spans="3:19" ht="13.5">
      <c r="C61" s="146"/>
      <c r="D61" s="146"/>
      <c r="E61" s="146"/>
      <c r="F61" s="146"/>
      <c r="G61" s="146"/>
      <c r="H61" s="146"/>
      <c r="I61" s="146"/>
      <c r="J61" s="146"/>
      <c r="K61" s="146"/>
      <c r="L61" s="146"/>
      <c r="M61" s="146"/>
      <c r="N61" s="146"/>
      <c r="O61" s="146"/>
      <c r="P61" s="146"/>
      <c r="Q61" s="146"/>
      <c r="R61" s="146"/>
      <c r="S61" s="146"/>
    </row>
    <row r="62" spans="3:19" ht="13.5">
      <c r="C62" s="146"/>
      <c r="D62" s="146"/>
      <c r="E62" s="146"/>
      <c r="F62" s="146"/>
      <c r="G62" s="146"/>
      <c r="H62" s="146"/>
      <c r="I62" s="146"/>
      <c r="J62" s="146"/>
      <c r="K62" s="146"/>
      <c r="L62" s="146"/>
      <c r="M62" s="146"/>
      <c r="N62" s="146"/>
      <c r="O62" s="146"/>
      <c r="P62" s="146"/>
      <c r="Q62" s="146"/>
      <c r="R62" s="146"/>
      <c r="S62" s="146"/>
    </row>
    <row r="63" spans="3:19" ht="13.5">
      <c r="C63" s="146"/>
      <c r="D63" s="146"/>
      <c r="E63" s="146"/>
      <c r="F63" s="146"/>
      <c r="G63" s="146"/>
      <c r="H63" s="146"/>
      <c r="I63" s="146"/>
      <c r="J63" s="146"/>
      <c r="K63" s="146"/>
      <c r="L63" s="146"/>
      <c r="M63" s="146"/>
      <c r="N63" s="146"/>
      <c r="O63" s="146"/>
      <c r="P63" s="146"/>
      <c r="Q63" s="146"/>
      <c r="R63" s="146"/>
      <c r="S63" s="146"/>
    </row>
    <row r="64" spans="3:19" ht="13.5">
      <c r="C64" s="146"/>
      <c r="D64" s="146"/>
      <c r="E64" s="146"/>
      <c r="F64" s="146"/>
      <c r="G64" s="146"/>
      <c r="H64" s="146"/>
      <c r="I64" s="146"/>
      <c r="J64" s="146"/>
      <c r="K64" s="146"/>
      <c r="L64" s="146"/>
      <c r="M64" s="146"/>
      <c r="N64" s="146"/>
      <c r="O64" s="146"/>
      <c r="P64" s="146"/>
      <c r="Q64" s="146"/>
      <c r="R64" s="146"/>
      <c r="S64" s="146"/>
    </row>
    <row r="65" spans="3:19" ht="13.5">
      <c r="C65" s="146"/>
      <c r="D65" s="146"/>
      <c r="E65" s="146"/>
      <c r="F65" s="146"/>
      <c r="G65" s="146"/>
      <c r="H65" s="146"/>
      <c r="I65" s="146"/>
      <c r="J65" s="146"/>
      <c r="K65" s="146"/>
      <c r="L65" s="146"/>
      <c r="M65" s="146"/>
      <c r="N65" s="146"/>
      <c r="O65" s="146"/>
      <c r="P65" s="146"/>
      <c r="Q65" s="146"/>
      <c r="R65" s="146"/>
      <c r="S65" s="146"/>
    </row>
    <row r="66" spans="3:19" ht="13.5">
      <c r="C66" s="146"/>
      <c r="D66" s="146"/>
      <c r="E66" s="146"/>
      <c r="F66" s="146"/>
      <c r="G66" s="146"/>
      <c r="H66" s="146"/>
      <c r="I66" s="146"/>
      <c r="J66" s="146"/>
      <c r="K66" s="146"/>
      <c r="L66" s="146"/>
      <c r="M66" s="146"/>
      <c r="N66" s="146"/>
      <c r="O66" s="146"/>
      <c r="P66" s="146"/>
      <c r="Q66" s="146"/>
      <c r="R66" s="146"/>
      <c r="S66" s="146"/>
    </row>
    <row r="67" spans="3:19" ht="13.5">
      <c r="C67" s="146"/>
      <c r="D67" s="146"/>
      <c r="E67" s="146"/>
      <c r="F67" s="146"/>
      <c r="G67" s="146"/>
      <c r="H67" s="146"/>
      <c r="I67" s="146"/>
      <c r="J67" s="146"/>
      <c r="K67" s="146"/>
      <c r="L67" s="146"/>
      <c r="M67" s="146"/>
      <c r="N67" s="146"/>
      <c r="O67" s="146"/>
      <c r="P67" s="146"/>
      <c r="Q67" s="146"/>
      <c r="R67" s="146"/>
      <c r="S67" s="146"/>
    </row>
    <row r="68" spans="3:19" ht="13.5">
      <c r="C68" s="146"/>
      <c r="D68" s="146"/>
      <c r="E68" s="146"/>
      <c r="F68" s="146"/>
      <c r="G68" s="146"/>
      <c r="H68" s="146"/>
      <c r="I68" s="146"/>
      <c r="J68" s="146"/>
      <c r="K68" s="146"/>
      <c r="L68" s="146"/>
      <c r="M68" s="146"/>
      <c r="N68" s="146"/>
      <c r="O68" s="146"/>
      <c r="P68" s="146"/>
      <c r="Q68" s="146"/>
      <c r="R68" s="146"/>
      <c r="S68" s="146"/>
    </row>
    <row r="69" spans="3:19" ht="13.5">
      <c r="C69" s="146"/>
      <c r="D69" s="146"/>
      <c r="E69" s="146"/>
      <c r="F69" s="146"/>
      <c r="G69" s="146"/>
      <c r="H69" s="146"/>
      <c r="I69" s="146"/>
      <c r="J69" s="146"/>
      <c r="K69" s="146"/>
      <c r="L69" s="146"/>
      <c r="M69" s="146"/>
      <c r="N69" s="146"/>
      <c r="O69" s="146"/>
      <c r="P69" s="146"/>
      <c r="Q69" s="146"/>
      <c r="R69" s="146"/>
      <c r="S69" s="146"/>
    </row>
    <row r="70" spans="3:19" ht="13.5">
      <c r="C70" s="146"/>
      <c r="D70" s="146"/>
      <c r="E70" s="146"/>
      <c r="F70" s="146"/>
      <c r="G70" s="146"/>
      <c r="H70" s="146"/>
      <c r="I70" s="146"/>
      <c r="J70" s="146"/>
      <c r="K70" s="146"/>
      <c r="L70" s="146"/>
      <c r="M70" s="146"/>
      <c r="N70" s="146"/>
      <c r="O70" s="146"/>
      <c r="P70" s="146"/>
      <c r="Q70" s="146"/>
      <c r="R70" s="146"/>
      <c r="S70" s="146"/>
    </row>
    <row r="71" spans="3:19" ht="13.5">
      <c r="C71" s="146"/>
      <c r="D71" s="146"/>
      <c r="E71" s="146"/>
      <c r="F71" s="146"/>
      <c r="G71" s="146"/>
      <c r="H71" s="146"/>
      <c r="I71" s="146"/>
      <c r="J71" s="146"/>
      <c r="K71" s="146"/>
      <c r="L71" s="146"/>
      <c r="M71" s="146"/>
      <c r="N71" s="146"/>
      <c r="O71" s="146"/>
      <c r="P71" s="146"/>
      <c r="Q71" s="146"/>
      <c r="R71" s="146"/>
      <c r="S71" s="146"/>
    </row>
    <row r="72" spans="3:19" ht="13.5">
      <c r="C72" s="146"/>
      <c r="D72" s="146"/>
      <c r="E72" s="146"/>
      <c r="F72" s="146"/>
      <c r="G72" s="146"/>
      <c r="H72" s="146"/>
      <c r="I72" s="146"/>
      <c r="J72" s="146"/>
      <c r="K72" s="146"/>
      <c r="L72" s="146"/>
      <c r="M72" s="146"/>
      <c r="N72" s="146"/>
      <c r="O72" s="146"/>
      <c r="P72" s="146"/>
      <c r="Q72" s="146"/>
      <c r="R72" s="146"/>
      <c r="S72" s="146"/>
    </row>
    <row r="73" spans="3:19" ht="13.5">
      <c r="C73" s="146"/>
      <c r="D73" s="146"/>
      <c r="E73" s="146"/>
      <c r="F73" s="146"/>
      <c r="G73" s="146"/>
      <c r="H73" s="146"/>
      <c r="I73" s="146"/>
      <c r="J73" s="146"/>
      <c r="K73" s="146"/>
      <c r="L73" s="146"/>
      <c r="M73" s="146"/>
      <c r="N73" s="146"/>
      <c r="O73" s="146"/>
      <c r="P73" s="146"/>
      <c r="Q73" s="146"/>
      <c r="R73" s="146"/>
      <c r="S73" s="146"/>
    </row>
    <row r="74" spans="3:19" ht="13.5">
      <c r="C74" s="146"/>
      <c r="D74" s="146"/>
      <c r="E74" s="146"/>
      <c r="F74" s="146"/>
      <c r="G74" s="146"/>
      <c r="H74" s="146"/>
      <c r="I74" s="146"/>
      <c r="J74" s="146"/>
      <c r="K74" s="146"/>
      <c r="L74" s="146"/>
      <c r="M74" s="146"/>
      <c r="N74" s="146"/>
      <c r="O74" s="146"/>
      <c r="P74" s="146"/>
      <c r="Q74" s="146"/>
      <c r="R74" s="146"/>
      <c r="S74" s="146"/>
    </row>
    <row r="75" spans="3:19" ht="13.5">
      <c r="C75" s="146"/>
      <c r="D75" s="146"/>
      <c r="E75" s="146"/>
      <c r="F75" s="146"/>
      <c r="G75" s="146"/>
      <c r="H75" s="146"/>
      <c r="I75" s="146"/>
      <c r="J75" s="146"/>
      <c r="K75" s="146"/>
      <c r="L75" s="146"/>
      <c r="M75" s="146"/>
      <c r="N75" s="146"/>
      <c r="O75" s="146"/>
      <c r="P75" s="146"/>
      <c r="Q75" s="146"/>
      <c r="R75" s="146"/>
      <c r="S75" s="146"/>
    </row>
    <row r="76" spans="3:19" ht="13.5">
      <c r="C76" s="146"/>
      <c r="D76" s="146"/>
      <c r="E76" s="146"/>
      <c r="F76" s="146"/>
      <c r="G76" s="146"/>
      <c r="H76" s="146"/>
      <c r="I76" s="146"/>
      <c r="J76" s="146"/>
      <c r="K76" s="146"/>
      <c r="L76" s="146"/>
      <c r="M76" s="146"/>
      <c r="N76" s="146"/>
      <c r="O76" s="146"/>
      <c r="P76" s="146"/>
      <c r="Q76" s="146"/>
      <c r="R76" s="146"/>
      <c r="S76" s="146"/>
    </row>
    <row r="77" spans="3:19" ht="13.5">
      <c r="C77" s="146"/>
      <c r="D77" s="146"/>
      <c r="E77" s="146"/>
      <c r="F77" s="146"/>
      <c r="G77" s="146"/>
      <c r="H77" s="146"/>
      <c r="I77" s="146"/>
      <c r="J77" s="146"/>
      <c r="K77" s="146"/>
      <c r="L77" s="146"/>
      <c r="M77" s="146"/>
      <c r="N77" s="146"/>
      <c r="O77" s="146"/>
      <c r="P77" s="146"/>
      <c r="Q77" s="146"/>
      <c r="R77" s="146"/>
      <c r="S77" s="146"/>
    </row>
    <row r="78" spans="3:19" ht="13.5">
      <c r="C78" s="146"/>
      <c r="D78" s="146"/>
      <c r="E78" s="146"/>
      <c r="F78" s="146"/>
      <c r="G78" s="146"/>
      <c r="H78" s="146"/>
      <c r="I78" s="146"/>
      <c r="J78" s="146"/>
      <c r="K78" s="146"/>
      <c r="L78" s="146"/>
      <c r="M78" s="146"/>
      <c r="N78" s="146"/>
      <c r="O78" s="146"/>
      <c r="P78" s="146"/>
      <c r="Q78" s="146"/>
      <c r="R78" s="146"/>
      <c r="S78" s="146"/>
    </row>
    <row r="79" spans="3:19" ht="13.5">
      <c r="C79" s="146"/>
      <c r="D79" s="146"/>
      <c r="E79" s="146"/>
      <c r="F79" s="146"/>
      <c r="G79" s="146"/>
      <c r="H79" s="146"/>
      <c r="I79" s="146"/>
      <c r="J79" s="146"/>
      <c r="K79" s="146"/>
      <c r="L79" s="146"/>
      <c r="M79" s="146"/>
      <c r="N79" s="146"/>
      <c r="O79" s="146"/>
      <c r="P79" s="146"/>
      <c r="Q79" s="146"/>
      <c r="R79" s="146"/>
      <c r="S79" s="146"/>
    </row>
    <row r="80" spans="3:19" ht="13.5">
      <c r="C80" s="146"/>
      <c r="D80" s="146"/>
      <c r="E80" s="146"/>
      <c r="F80" s="146"/>
      <c r="G80" s="146"/>
      <c r="H80" s="146"/>
      <c r="I80" s="146"/>
      <c r="J80" s="146"/>
      <c r="K80" s="146"/>
      <c r="L80" s="146"/>
      <c r="M80" s="146"/>
      <c r="N80" s="146"/>
      <c r="O80" s="146"/>
      <c r="P80" s="146"/>
      <c r="Q80" s="146"/>
      <c r="R80" s="146"/>
      <c r="S80" s="146"/>
    </row>
    <row r="81" spans="3:19" ht="13.5">
      <c r="C81" s="146"/>
      <c r="D81" s="146"/>
      <c r="E81" s="146"/>
      <c r="F81" s="146"/>
      <c r="G81" s="146"/>
      <c r="H81" s="146"/>
      <c r="I81" s="146"/>
      <c r="J81" s="146"/>
      <c r="K81" s="146"/>
      <c r="L81" s="146"/>
      <c r="M81" s="146"/>
      <c r="N81" s="146"/>
      <c r="O81" s="146"/>
      <c r="P81" s="146"/>
      <c r="Q81" s="146"/>
      <c r="R81" s="146"/>
      <c r="S81" s="146"/>
    </row>
    <row r="82" spans="3:19" ht="13.5">
      <c r="C82" s="146"/>
      <c r="D82" s="146"/>
      <c r="E82" s="146"/>
      <c r="F82" s="146"/>
      <c r="G82" s="146"/>
      <c r="H82" s="146"/>
      <c r="I82" s="146"/>
      <c r="J82" s="146"/>
      <c r="K82" s="146"/>
      <c r="L82" s="146"/>
      <c r="M82" s="146"/>
      <c r="N82" s="146"/>
      <c r="O82" s="146"/>
      <c r="P82" s="146"/>
      <c r="Q82" s="146"/>
      <c r="R82" s="146"/>
      <c r="S82" s="146"/>
    </row>
    <row r="83" spans="3:19" ht="13.5">
      <c r="C83" s="146"/>
      <c r="D83" s="146"/>
      <c r="E83" s="146"/>
      <c r="F83" s="146"/>
      <c r="G83" s="146"/>
      <c r="H83" s="146"/>
      <c r="I83" s="146"/>
      <c r="J83" s="146"/>
      <c r="K83" s="146"/>
      <c r="L83" s="146"/>
      <c r="M83" s="146"/>
      <c r="N83" s="146"/>
      <c r="O83" s="146"/>
      <c r="P83" s="146"/>
      <c r="Q83" s="146"/>
      <c r="R83" s="146"/>
      <c r="S83" s="146"/>
    </row>
    <row r="84" spans="3:19" ht="13.5">
      <c r="C84" s="146"/>
      <c r="D84" s="146"/>
      <c r="E84" s="146"/>
      <c r="F84" s="146"/>
      <c r="G84" s="146"/>
      <c r="H84" s="146"/>
      <c r="I84" s="146"/>
      <c r="J84" s="146"/>
      <c r="K84" s="146"/>
      <c r="L84" s="146"/>
      <c r="M84" s="146"/>
      <c r="N84" s="146"/>
      <c r="O84" s="146"/>
      <c r="P84" s="146"/>
      <c r="Q84" s="146"/>
      <c r="R84" s="146"/>
      <c r="S84" s="146"/>
    </row>
    <row r="85" spans="3:19" ht="13.5">
      <c r="C85" s="146"/>
      <c r="D85" s="146"/>
      <c r="E85" s="146"/>
      <c r="F85" s="146"/>
      <c r="G85" s="146"/>
      <c r="H85" s="146"/>
      <c r="I85" s="146"/>
      <c r="J85" s="146"/>
      <c r="K85" s="146"/>
      <c r="L85" s="146"/>
      <c r="M85" s="146"/>
      <c r="N85" s="146"/>
      <c r="O85" s="146"/>
      <c r="P85" s="146"/>
      <c r="Q85" s="146"/>
      <c r="R85" s="146"/>
      <c r="S85" s="146"/>
    </row>
    <row r="86" spans="3:19" ht="13.5">
      <c r="C86" s="146"/>
      <c r="D86" s="146"/>
      <c r="E86" s="146"/>
      <c r="F86" s="146"/>
      <c r="G86" s="146"/>
      <c r="H86" s="146"/>
      <c r="I86" s="146"/>
      <c r="J86" s="146"/>
      <c r="K86" s="146"/>
      <c r="L86" s="146"/>
      <c r="M86" s="146"/>
      <c r="N86" s="146"/>
      <c r="O86" s="146"/>
      <c r="P86" s="146"/>
      <c r="Q86" s="146"/>
      <c r="R86" s="146"/>
      <c r="S86" s="146"/>
    </row>
    <row r="87" spans="3:19" ht="13.5">
      <c r="C87" s="146"/>
      <c r="D87" s="146"/>
      <c r="E87" s="146"/>
      <c r="F87" s="146"/>
      <c r="G87" s="146"/>
      <c r="H87" s="146"/>
      <c r="I87" s="146"/>
      <c r="J87" s="146"/>
      <c r="K87" s="146"/>
      <c r="L87" s="146"/>
      <c r="M87" s="146"/>
      <c r="N87" s="146"/>
      <c r="O87" s="146"/>
      <c r="P87" s="146"/>
      <c r="Q87" s="146"/>
      <c r="R87" s="146"/>
      <c r="S87" s="146"/>
    </row>
    <row r="88" spans="3:19" ht="13.5">
      <c r="C88" s="146"/>
      <c r="D88" s="146"/>
      <c r="E88" s="146"/>
      <c r="F88" s="146"/>
      <c r="G88" s="146"/>
      <c r="H88" s="146"/>
      <c r="I88" s="146"/>
      <c r="J88" s="146"/>
      <c r="K88" s="146"/>
      <c r="L88" s="146"/>
      <c r="M88" s="146"/>
      <c r="N88" s="146"/>
      <c r="O88" s="146"/>
      <c r="P88" s="146"/>
      <c r="Q88" s="146"/>
      <c r="R88" s="146"/>
      <c r="S88" s="146"/>
    </row>
    <row r="89" spans="3:19" ht="13.5">
      <c r="C89" s="146"/>
      <c r="D89" s="146"/>
      <c r="E89" s="146"/>
      <c r="F89" s="146"/>
      <c r="G89" s="146"/>
      <c r="H89" s="146"/>
      <c r="I89" s="146"/>
      <c r="J89" s="146"/>
      <c r="K89" s="146"/>
      <c r="L89" s="146"/>
      <c r="M89" s="146"/>
      <c r="N89" s="146"/>
      <c r="O89" s="146"/>
      <c r="P89" s="146"/>
      <c r="Q89" s="146"/>
      <c r="R89" s="146"/>
      <c r="S89" s="146"/>
    </row>
    <row r="90" spans="3:19" ht="13.5">
      <c r="C90" s="146"/>
      <c r="D90" s="146"/>
      <c r="E90" s="146"/>
      <c r="F90" s="146"/>
      <c r="G90" s="146"/>
      <c r="H90" s="146"/>
      <c r="I90" s="146"/>
      <c r="J90" s="146"/>
      <c r="K90" s="146"/>
      <c r="L90" s="146"/>
      <c r="M90" s="146"/>
      <c r="N90" s="146"/>
      <c r="O90" s="146"/>
      <c r="P90" s="146"/>
      <c r="Q90" s="146"/>
      <c r="R90" s="146"/>
      <c r="S90" s="146"/>
    </row>
    <row r="91" spans="3:19" ht="13.5">
      <c r="C91" s="146"/>
      <c r="D91" s="146"/>
      <c r="E91" s="146"/>
      <c r="F91" s="146"/>
      <c r="G91" s="146"/>
      <c r="H91" s="146"/>
      <c r="I91" s="146"/>
      <c r="J91" s="146"/>
      <c r="K91" s="146"/>
      <c r="L91" s="146"/>
      <c r="M91" s="146"/>
      <c r="N91" s="146"/>
      <c r="O91" s="146"/>
      <c r="P91" s="146"/>
      <c r="Q91" s="146"/>
      <c r="R91" s="146"/>
      <c r="S91" s="146"/>
    </row>
    <row r="92" spans="3:19" ht="13.5">
      <c r="C92" s="146"/>
      <c r="D92" s="146"/>
      <c r="E92" s="146"/>
      <c r="F92" s="146"/>
      <c r="G92" s="146"/>
      <c r="H92" s="146"/>
      <c r="I92" s="146"/>
      <c r="J92" s="146"/>
      <c r="K92" s="146"/>
      <c r="L92" s="146"/>
      <c r="M92" s="146"/>
      <c r="N92" s="146"/>
      <c r="O92" s="146"/>
      <c r="P92" s="146"/>
      <c r="Q92" s="146"/>
      <c r="R92" s="146"/>
      <c r="S92" s="146"/>
    </row>
    <row r="93" spans="3:19" ht="13.5">
      <c r="C93" s="146"/>
      <c r="D93" s="146"/>
      <c r="E93" s="146"/>
      <c r="F93" s="146"/>
      <c r="G93" s="146"/>
      <c r="H93" s="146"/>
      <c r="I93" s="146"/>
      <c r="J93" s="146"/>
      <c r="K93" s="146"/>
      <c r="L93" s="146"/>
      <c r="M93" s="146"/>
      <c r="N93" s="146"/>
      <c r="O93" s="146"/>
      <c r="P93" s="146"/>
      <c r="Q93" s="146"/>
      <c r="R93" s="146"/>
      <c r="S93" s="146"/>
    </row>
    <row r="94" spans="3:19" ht="13.5">
      <c r="C94" s="146"/>
      <c r="D94" s="146"/>
      <c r="E94" s="146"/>
      <c r="F94" s="146"/>
      <c r="G94" s="146"/>
      <c r="H94" s="146"/>
      <c r="I94" s="146"/>
      <c r="J94" s="146"/>
      <c r="K94" s="146"/>
      <c r="L94" s="146"/>
      <c r="M94" s="146"/>
      <c r="N94" s="146"/>
      <c r="O94" s="146"/>
      <c r="P94" s="146"/>
      <c r="Q94" s="146"/>
      <c r="R94" s="146"/>
      <c r="S94" s="146"/>
    </row>
    <row r="95" spans="3:19" ht="13.5">
      <c r="C95" s="146"/>
      <c r="D95" s="146"/>
      <c r="E95" s="146"/>
      <c r="F95" s="146"/>
      <c r="G95" s="146"/>
      <c r="H95" s="146"/>
      <c r="I95" s="146"/>
      <c r="J95" s="146"/>
      <c r="K95" s="146"/>
      <c r="L95" s="146"/>
      <c r="M95" s="146"/>
      <c r="N95" s="146"/>
      <c r="O95" s="146"/>
      <c r="P95" s="146"/>
      <c r="Q95" s="146"/>
      <c r="R95" s="146"/>
      <c r="S95" s="146"/>
    </row>
    <row r="96" spans="3:19" ht="13.5">
      <c r="C96" s="146"/>
      <c r="D96" s="146"/>
      <c r="E96" s="146"/>
      <c r="F96" s="146"/>
      <c r="G96" s="146"/>
      <c r="H96" s="146"/>
      <c r="I96" s="146"/>
      <c r="J96" s="146"/>
      <c r="K96" s="146"/>
      <c r="L96" s="146"/>
      <c r="M96" s="146"/>
      <c r="N96" s="146"/>
      <c r="O96" s="146"/>
      <c r="P96" s="146"/>
      <c r="Q96" s="146"/>
      <c r="R96" s="146"/>
      <c r="S96" s="146"/>
    </row>
    <row r="97" spans="3:19" ht="13.5">
      <c r="C97" s="146"/>
      <c r="D97" s="146"/>
      <c r="E97" s="146"/>
      <c r="F97" s="146"/>
      <c r="G97" s="146"/>
      <c r="H97" s="146"/>
      <c r="I97" s="146"/>
      <c r="J97" s="146"/>
      <c r="K97" s="146"/>
      <c r="L97" s="146"/>
      <c r="M97" s="146"/>
      <c r="N97" s="146"/>
      <c r="O97" s="146"/>
      <c r="P97" s="146"/>
      <c r="Q97" s="146"/>
      <c r="R97" s="146"/>
      <c r="S97" s="146"/>
    </row>
    <row r="98" spans="3:19" ht="13.5">
      <c r="C98" s="146"/>
      <c r="D98" s="146"/>
      <c r="E98" s="146"/>
      <c r="F98" s="146"/>
      <c r="G98" s="146"/>
      <c r="H98" s="146"/>
      <c r="I98" s="146"/>
      <c r="J98" s="146"/>
      <c r="K98" s="146"/>
      <c r="L98" s="146"/>
      <c r="M98" s="146"/>
      <c r="N98" s="146"/>
      <c r="O98" s="146"/>
      <c r="P98" s="146"/>
      <c r="Q98" s="146"/>
      <c r="R98" s="146"/>
      <c r="S98" s="146"/>
    </row>
    <row r="99" spans="3:19" ht="13.5">
      <c r="C99" s="146"/>
      <c r="D99" s="146"/>
      <c r="E99" s="146"/>
      <c r="F99" s="146"/>
      <c r="G99" s="146"/>
      <c r="H99" s="146"/>
      <c r="I99" s="146"/>
      <c r="J99" s="146"/>
      <c r="K99" s="146"/>
      <c r="L99" s="146"/>
      <c r="M99" s="146"/>
      <c r="N99" s="146"/>
      <c r="O99" s="146"/>
      <c r="P99" s="146"/>
      <c r="Q99" s="146"/>
      <c r="R99" s="146"/>
      <c r="S99" s="146"/>
    </row>
    <row r="100" spans="3:19" ht="13.5">
      <c r="C100" s="146"/>
      <c r="D100" s="146"/>
      <c r="E100" s="146"/>
      <c r="F100" s="146"/>
      <c r="G100" s="146"/>
      <c r="H100" s="146"/>
      <c r="I100" s="146"/>
      <c r="J100" s="146"/>
      <c r="K100" s="146"/>
      <c r="L100" s="146"/>
      <c r="M100" s="146"/>
      <c r="N100" s="146"/>
      <c r="O100" s="146"/>
      <c r="P100" s="146"/>
      <c r="Q100" s="146"/>
      <c r="R100" s="146"/>
      <c r="S100" s="146"/>
    </row>
    <row r="101" spans="3:19" ht="13.5">
      <c r="C101" s="146"/>
      <c r="D101" s="146"/>
      <c r="E101" s="146"/>
      <c r="F101" s="146"/>
      <c r="G101" s="146"/>
      <c r="H101" s="146"/>
      <c r="I101" s="146"/>
      <c r="J101" s="146"/>
      <c r="K101" s="146"/>
      <c r="L101" s="146"/>
      <c r="M101" s="146"/>
      <c r="N101" s="146"/>
      <c r="O101" s="146"/>
      <c r="P101" s="146"/>
      <c r="Q101" s="146"/>
      <c r="R101" s="146"/>
      <c r="S101" s="146"/>
    </row>
    <row r="102" spans="3:19" ht="13.5">
      <c r="C102" s="146"/>
      <c r="D102" s="146"/>
      <c r="E102" s="146"/>
      <c r="F102" s="146"/>
      <c r="G102" s="146"/>
      <c r="H102" s="146"/>
      <c r="I102" s="146"/>
      <c r="J102" s="146"/>
      <c r="K102" s="146"/>
      <c r="L102" s="146"/>
      <c r="M102" s="146"/>
      <c r="N102" s="146"/>
      <c r="O102" s="146"/>
      <c r="P102" s="146"/>
      <c r="Q102" s="146"/>
      <c r="R102" s="146"/>
      <c r="S102" s="146"/>
    </row>
    <row r="103" spans="3:19" ht="13.5">
      <c r="C103" s="146"/>
      <c r="D103" s="146"/>
      <c r="E103" s="146"/>
      <c r="F103" s="146"/>
      <c r="G103" s="146"/>
      <c r="H103" s="146"/>
      <c r="I103" s="146"/>
      <c r="J103" s="146"/>
      <c r="K103" s="146"/>
      <c r="L103" s="146"/>
      <c r="M103" s="146"/>
      <c r="N103" s="146"/>
      <c r="O103" s="146"/>
      <c r="P103" s="146"/>
      <c r="Q103" s="146"/>
      <c r="R103" s="146"/>
      <c r="S103" s="146"/>
    </row>
    <row r="104" spans="3:19" ht="13.5">
      <c r="C104" s="146"/>
      <c r="D104" s="146"/>
      <c r="E104" s="146"/>
      <c r="F104" s="146"/>
      <c r="G104" s="146"/>
      <c r="H104" s="146"/>
      <c r="I104" s="146"/>
      <c r="J104" s="146"/>
      <c r="K104" s="146"/>
      <c r="L104" s="146"/>
      <c r="M104" s="146"/>
      <c r="N104" s="146"/>
      <c r="O104" s="146"/>
      <c r="P104" s="146"/>
      <c r="Q104" s="146"/>
      <c r="R104" s="146"/>
      <c r="S104" s="146"/>
    </row>
    <row r="105" spans="3:19" ht="13.5">
      <c r="C105" s="146"/>
      <c r="D105" s="146"/>
      <c r="E105" s="146"/>
      <c r="F105" s="146"/>
      <c r="G105" s="146"/>
      <c r="H105" s="146"/>
      <c r="I105" s="146"/>
      <c r="J105" s="146"/>
      <c r="K105" s="146"/>
      <c r="L105" s="146"/>
      <c r="M105" s="146"/>
      <c r="N105" s="146"/>
      <c r="O105" s="146"/>
      <c r="P105" s="146"/>
      <c r="Q105" s="146"/>
      <c r="R105" s="146"/>
      <c r="S105" s="146"/>
    </row>
    <row r="106" spans="3:19" ht="13.5">
      <c r="C106" s="146"/>
      <c r="D106" s="146"/>
      <c r="E106" s="146"/>
      <c r="F106" s="146"/>
      <c r="G106" s="146"/>
      <c r="H106" s="146"/>
      <c r="I106" s="146"/>
      <c r="J106" s="146"/>
      <c r="K106" s="146"/>
      <c r="L106" s="146"/>
      <c r="M106" s="146"/>
      <c r="N106" s="146"/>
      <c r="O106" s="146"/>
      <c r="P106" s="146"/>
      <c r="Q106" s="146"/>
      <c r="R106" s="146"/>
      <c r="S106" s="146"/>
    </row>
    <row r="107" spans="3:19" ht="13.5">
      <c r="C107" s="146"/>
      <c r="D107" s="146"/>
      <c r="E107" s="146"/>
      <c r="F107" s="146"/>
      <c r="G107" s="146"/>
      <c r="H107" s="146"/>
      <c r="I107" s="146"/>
      <c r="J107" s="146"/>
      <c r="K107" s="146"/>
      <c r="L107" s="146"/>
      <c r="M107" s="146"/>
      <c r="N107" s="146"/>
      <c r="O107" s="146"/>
      <c r="P107" s="146"/>
      <c r="Q107" s="146"/>
      <c r="R107" s="146"/>
      <c r="S107" s="146"/>
    </row>
    <row r="108" spans="3:19" ht="13.5">
      <c r="C108" s="146"/>
      <c r="D108" s="146"/>
      <c r="E108" s="146"/>
      <c r="F108" s="146"/>
      <c r="G108" s="146"/>
      <c r="H108" s="146"/>
      <c r="I108" s="146"/>
      <c r="J108" s="146"/>
      <c r="K108" s="146"/>
      <c r="L108" s="146"/>
      <c r="M108" s="146"/>
      <c r="N108" s="146"/>
      <c r="O108" s="146"/>
      <c r="P108" s="146"/>
      <c r="Q108" s="146"/>
      <c r="R108" s="146"/>
      <c r="S108" s="146"/>
    </row>
    <row r="109" spans="3:19" ht="13.5">
      <c r="C109" s="146"/>
      <c r="D109" s="146"/>
      <c r="E109" s="146"/>
      <c r="F109" s="146"/>
      <c r="G109" s="146"/>
      <c r="H109" s="146"/>
      <c r="I109" s="146"/>
      <c r="J109" s="146"/>
      <c r="K109" s="146"/>
      <c r="L109" s="146"/>
      <c r="M109" s="146"/>
      <c r="N109" s="146"/>
      <c r="O109" s="146"/>
      <c r="P109" s="146"/>
      <c r="Q109" s="146"/>
      <c r="R109" s="146"/>
      <c r="S109" s="146"/>
    </row>
    <row r="110" spans="3:19" ht="13.5">
      <c r="C110" s="146"/>
      <c r="D110" s="146"/>
      <c r="E110" s="146"/>
      <c r="F110" s="146"/>
      <c r="G110" s="146"/>
      <c r="H110" s="146"/>
      <c r="I110" s="146"/>
      <c r="J110" s="146"/>
      <c r="K110" s="146"/>
      <c r="L110" s="146"/>
      <c r="M110" s="146"/>
      <c r="N110" s="146"/>
      <c r="O110" s="146"/>
      <c r="P110" s="146"/>
      <c r="Q110" s="146"/>
      <c r="R110" s="146"/>
      <c r="S110" s="146"/>
    </row>
    <row r="111" spans="3:19" ht="13.5">
      <c r="C111" s="146"/>
      <c r="D111" s="146"/>
      <c r="E111" s="146"/>
      <c r="F111" s="146"/>
      <c r="G111" s="146"/>
      <c r="H111" s="146"/>
      <c r="I111" s="146"/>
      <c r="J111" s="146"/>
      <c r="K111" s="146"/>
      <c r="L111" s="146"/>
      <c r="M111" s="146"/>
      <c r="N111" s="146"/>
      <c r="O111" s="146"/>
      <c r="P111" s="146"/>
      <c r="Q111" s="146"/>
      <c r="R111" s="146"/>
      <c r="S111" s="146"/>
    </row>
    <row r="112" spans="3:19" ht="13.5">
      <c r="C112" s="146"/>
      <c r="D112" s="146"/>
      <c r="E112" s="146"/>
      <c r="F112" s="146"/>
      <c r="G112" s="146"/>
      <c r="H112" s="146"/>
      <c r="I112" s="146"/>
      <c r="J112" s="146"/>
      <c r="K112" s="146"/>
      <c r="L112" s="146"/>
      <c r="M112" s="146"/>
      <c r="N112" s="146"/>
      <c r="O112" s="146"/>
      <c r="P112" s="146"/>
      <c r="Q112" s="146"/>
      <c r="R112" s="146"/>
      <c r="S112" s="146"/>
    </row>
    <row r="113" spans="3:19" ht="13.5">
      <c r="C113" s="146"/>
      <c r="D113" s="146"/>
      <c r="E113" s="146"/>
      <c r="F113" s="146"/>
      <c r="G113" s="146"/>
      <c r="H113" s="146"/>
      <c r="I113" s="146"/>
      <c r="J113" s="146"/>
      <c r="K113" s="146"/>
      <c r="L113" s="146"/>
      <c r="M113" s="146"/>
      <c r="N113" s="146"/>
      <c r="O113" s="146"/>
      <c r="P113" s="146"/>
      <c r="Q113" s="146"/>
      <c r="R113" s="146"/>
      <c r="S113" s="146"/>
    </row>
    <row r="114" spans="3:19" ht="13.5">
      <c r="C114" s="146"/>
      <c r="D114" s="146"/>
      <c r="E114" s="146"/>
      <c r="F114" s="146"/>
      <c r="G114" s="146"/>
      <c r="H114" s="146"/>
      <c r="I114" s="146"/>
      <c r="J114" s="146"/>
      <c r="K114" s="146"/>
      <c r="L114" s="146"/>
      <c r="M114" s="146"/>
      <c r="N114" s="146"/>
      <c r="O114" s="146"/>
      <c r="P114" s="146"/>
      <c r="Q114" s="146"/>
      <c r="R114" s="146"/>
      <c r="S114" s="146"/>
    </row>
    <row r="115" spans="3:19" ht="13.5">
      <c r="C115" s="146"/>
      <c r="D115" s="146"/>
      <c r="E115" s="146"/>
      <c r="F115" s="146"/>
      <c r="G115" s="146"/>
      <c r="H115" s="146"/>
      <c r="I115" s="146"/>
      <c r="J115" s="146"/>
      <c r="K115" s="146"/>
      <c r="L115" s="146"/>
      <c r="M115" s="146"/>
      <c r="N115" s="146"/>
      <c r="O115" s="146"/>
      <c r="P115" s="146"/>
      <c r="Q115" s="146"/>
      <c r="R115" s="146"/>
      <c r="S115" s="146"/>
    </row>
    <row r="116" spans="3:19" ht="13.5">
      <c r="C116" s="146"/>
      <c r="D116" s="146"/>
      <c r="E116" s="146"/>
      <c r="F116" s="146"/>
      <c r="G116" s="146"/>
      <c r="H116" s="146"/>
      <c r="I116" s="146"/>
      <c r="J116" s="146"/>
      <c r="K116" s="146"/>
      <c r="L116" s="146"/>
      <c r="M116" s="146"/>
      <c r="N116" s="146"/>
      <c r="O116" s="146"/>
      <c r="P116" s="146"/>
      <c r="Q116" s="146"/>
      <c r="R116" s="146"/>
      <c r="S116" s="146"/>
    </row>
    <row r="117" spans="3:19" ht="13.5">
      <c r="C117" s="146"/>
      <c r="D117" s="146"/>
      <c r="E117" s="146"/>
      <c r="F117" s="146"/>
      <c r="G117" s="146"/>
      <c r="H117" s="146"/>
      <c r="I117" s="146"/>
      <c r="J117" s="146"/>
      <c r="K117" s="146"/>
      <c r="L117" s="146"/>
      <c r="M117" s="146"/>
      <c r="N117" s="146"/>
      <c r="O117" s="146"/>
      <c r="P117" s="146"/>
      <c r="Q117" s="146"/>
      <c r="R117" s="146"/>
      <c r="S117" s="146"/>
    </row>
    <row r="118" spans="3:17" ht="13.5">
      <c r="C118" s="146"/>
      <c r="D118" s="146"/>
      <c r="E118" s="146"/>
      <c r="F118" s="146"/>
      <c r="G118" s="146"/>
      <c r="H118" s="146"/>
      <c r="I118" s="146"/>
      <c r="J118" s="146"/>
      <c r="K118" s="146"/>
      <c r="L118" s="146"/>
      <c r="M118" s="146"/>
      <c r="N118" s="146"/>
      <c r="O118" s="146"/>
      <c r="P118" s="146"/>
      <c r="Q118" s="146"/>
    </row>
    <row r="119" spans="3:17" ht="13.5">
      <c r="C119" s="146"/>
      <c r="D119" s="146"/>
      <c r="E119" s="146"/>
      <c r="F119" s="146"/>
      <c r="G119" s="146"/>
      <c r="H119" s="146"/>
      <c r="I119" s="146"/>
      <c r="J119" s="146"/>
      <c r="K119" s="146"/>
      <c r="L119" s="146"/>
      <c r="M119" s="146"/>
      <c r="N119" s="146"/>
      <c r="O119" s="146"/>
      <c r="P119" s="146"/>
      <c r="Q119" s="146"/>
    </row>
    <row r="120" spans="3:17" ht="13.5">
      <c r="C120" s="146"/>
      <c r="D120" s="146"/>
      <c r="E120" s="146"/>
      <c r="F120" s="146"/>
      <c r="G120" s="146"/>
      <c r="H120" s="146"/>
      <c r="I120" s="146"/>
      <c r="J120" s="146"/>
      <c r="K120" s="146"/>
      <c r="L120" s="146"/>
      <c r="M120" s="146"/>
      <c r="N120" s="146"/>
      <c r="O120" s="146"/>
      <c r="P120" s="146"/>
      <c r="Q120" s="146"/>
    </row>
    <row r="121" spans="3:17" ht="13.5">
      <c r="C121" s="146"/>
      <c r="D121" s="146"/>
      <c r="E121" s="146"/>
      <c r="F121" s="146"/>
      <c r="G121" s="146"/>
      <c r="H121" s="146"/>
      <c r="I121" s="146"/>
      <c r="J121" s="146"/>
      <c r="K121" s="146"/>
      <c r="L121" s="146"/>
      <c r="M121" s="146"/>
      <c r="N121" s="146"/>
      <c r="O121" s="146"/>
      <c r="P121" s="146"/>
      <c r="Q121" s="146"/>
    </row>
    <row r="122" spans="3:17" ht="13.5">
      <c r="C122" s="146"/>
      <c r="D122" s="146"/>
      <c r="E122" s="146"/>
      <c r="F122" s="146"/>
      <c r="G122" s="146"/>
      <c r="H122" s="146"/>
      <c r="I122" s="146"/>
      <c r="J122" s="146"/>
      <c r="K122" s="146"/>
      <c r="L122" s="146"/>
      <c r="M122" s="146"/>
      <c r="N122" s="146"/>
      <c r="O122" s="146"/>
      <c r="P122" s="146"/>
      <c r="Q122" s="146"/>
    </row>
    <row r="123" spans="3:17" ht="13.5">
      <c r="C123" s="146"/>
      <c r="D123" s="146"/>
      <c r="E123" s="146"/>
      <c r="F123" s="146"/>
      <c r="G123" s="146"/>
      <c r="H123" s="146"/>
      <c r="I123" s="146"/>
      <c r="J123" s="146"/>
      <c r="K123" s="146"/>
      <c r="L123" s="146"/>
      <c r="M123" s="146"/>
      <c r="N123" s="146"/>
      <c r="O123" s="146"/>
      <c r="P123" s="146"/>
      <c r="Q123" s="146"/>
    </row>
  </sheetData>
  <mergeCells count="3">
    <mergeCell ref="R3:S3"/>
    <mergeCell ref="I2:Q2"/>
    <mergeCell ref="B2:H2"/>
  </mergeCells>
  <printOptions/>
  <pageMargins left="0.44" right="0.27" top="0.67" bottom="0.61" header="0.512" footer="0.512"/>
  <pageSetup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1:S40"/>
  <sheetViews>
    <sheetView view="pageBreakPreview" zoomScale="75" zoomScaleSheetLayoutView="75" workbookViewId="0" topLeftCell="A1">
      <selection activeCell="K4" sqref="K4:L4"/>
    </sheetView>
  </sheetViews>
  <sheetFormatPr defaultColWidth="9.00390625" defaultRowHeight="13.5"/>
  <cols>
    <col min="1" max="1" width="5.25390625" style="1" bestFit="1" customWidth="1"/>
    <col min="2" max="2" width="16.75390625" style="158" customWidth="1"/>
    <col min="3" max="4" width="7.125" style="1" customWidth="1"/>
    <col min="5" max="5" width="7.25390625" style="1" customWidth="1"/>
    <col min="6" max="6" width="7.50390625" style="1" customWidth="1"/>
    <col min="7" max="7" width="7.875" style="1" bestFit="1" customWidth="1"/>
    <col min="8" max="8" width="8.25390625" style="1" bestFit="1" customWidth="1"/>
    <col min="9" max="10" width="9.125" style="1" bestFit="1" customWidth="1"/>
    <col min="11" max="12" width="12.125" style="1" customWidth="1"/>
    <col min="13" max="13" width="8.625" style="48" bestFit="1" customWidth="1"/>
    <col min="14" max="15" width="9.00390625" style="1" customWidth="1"/>
    <col min="16" max="17" width="13.50390625" style="1" customWidth="1"/>
    <col min="18" max="18" width="5.625" style="1" customWidth="1"/>
    <col min="19" max="19" width="17.125" style="1" customWidth="1"/>
    <col min="20" max="16384" width="9.00390625" style="1" customWidth="1"/>
  </cols>
  <sheetData>
    <row r="1" spans="2:19" ht="14.25" thickBot="1">
      <c r="B1" s="1">
        <f>COUNTA(B5:B38)</f>
        <v>34</v>
      </c>
      <c r="C1" s="674">
        <f>SUM(C5:C38)</f>
        <v>64</v>
      </c>
      <c r="D1" s="674">
        <f aca="true" t="shared" si="0" ref="D1:S1">SUM(D5:D38)</f>
        <v>44</v>
      </c>
      <c r="E1" s="674">
        <f t="shared" si="0"/>
        <v>7</v>
      </c>
      <c r="F1" s="674">
        <f t="shared" si="0"/>
        <v>1654</v>
      </c>
      <c r="G1" s="674">
        <f t="shared" si="0"/>
        <v>12</v>
      </c>
      <c r="H1" s="674">
        <f t="shared" si="0"/>
        <v>339</v>
      </c>
      <c r="I1" s="674">
        <f t="shared" si="0"/>
        <v>201</v>
      </c>
      <c r="J1" s="674">
        <f t="shared" si="0"/>
        <v>201</v>
      </c>
      <c r="K1" s="674">
        <f t="shared" si="0"/>
        <v>72635061.153</v>
      </c>
      <c r="L1" s="674">
        <f>SUM(L5:L38)</f>
        <v>72635061.153</v>
      </c>
      <c r="M1" s="674" t="s">
        <v>2080</v>
      </c>
      <c r="N1" s="674">
        <f t="shared" si="0"/>
        <v>576</v>
      </c>
      <c r="O1" s="674">
        <f t="shared" si="0"/>
        <v>258</v>
      </c>
      <c r="P1" s="674">
        <f t="shared" si="0"/>
        <v>3315021.436</v>
      </c>
      <c r="Q1" s="674">
        <f t="shared" si="0"/>
        <v>1442190.4379999998</v>
      </c>
      <c r="R1" s="674">
        <f t="shared" si="0"/>
        <v>0</v>
      </c>
      <c r="S1" s="674">
        <f t="shared" si="0"/>
        <v>0</v>
      </c>
    </row>
    <row r="2" spans="2:19" ht="24.75" customHeight="1" thickBot="1">
      <c r="B2" s="1196" t="s">
        <v>174</v>
      </c>
      <c r="C2" s="1197"/>
      <c r="D2" s="1197"/>
      <c r="E2" s="1197"/>
      <c r="F2" s="1197"/>
      <c r="G2" s="1197"/>
      <c r="H2" s="1198"/>
      <c r="I2" s="1193" t="s">
        <v>1868</v>
      </c>
      <c r="J2" s="1194"/>
      <c r="K2" s="1194"/>
      <c r="L2" s="1194"/>
      <c r="M2" s="1194"/>
      <c r="N2" s="1194"/>
      <c r="O2" s="1194"/>
      <c r="P2" s="1194"/>
      <c r="Q2" s="1195"/>
      <c r="R2" s="160"/>
      <c r="S2" s="161"/>
    </row>
    <row r="3" spans="1:19" ht="27" customHeight="1" hidden="1" thickBot="1">
      <c r="A3" s="5"/>
      <c r="B3" s="162" t="s">
        <v>2038</v>
      </c>
      <c r="C3" s="7" t="s">
        <v>2039</v>
      </c>
      <c r="D3" s="7" t="s">
        <v>2040</v>
      </c>
      <c r="E3" s="7" t="s">
        <v>2041</v>
      </c>
      <c r="F3" s="7" t="s">
        <v>2042</v>
      </c>
      <c r="G3" s="7" t="s">
        <v>2043</v>
      </c>
      <c r="H3" s="8" t="s">
        <v>2044</v>
      </c>
      <c r="I3" s="131" t="s">
        <v>2045</v>
      </c>
      <c r="J3" s="129" t="s">
        <v>2046</v>
      </c>
      <c r="K3" s="129" t="s">
        <v>596</v>
      </c>
      <c r="L3" s="132" t="s">
        <v>597</v>
      </c>
      <c r="M3" s="163" t="s">
        <v>1114</v>
      </c>
      <c r="N3" s="131" t="s">
        <v>598</v>
      </c>
      <c r="O3" s="129" t="s">
        <v>599</v>
      </c>
      <c r="P3" s="129" t="s">
        <v>600</v>
      </c>
      <c r="Q3" s="130" t="s">
        <v>601</v>
      </c>
      <c r="R3" s="1105" t="s">
        <v>602</v>
      </c>
      <c r="S3" s="1106"/>
    </row>
    <row r="4" spans="1:19" ht="54.75" thickBot="1">
      <c r="A4" s="11" t="s">
        <v>669</v>
      </c>
      <c r="B4" s="164" t="s">
        <v>339</v>
      </c>
      <c r="C4" s="12" t="s">
        <v>604</v>
      </c>
      <c r="D4" s="12" t="s">
        <v>340</v>
      </c>
      <c r="E4" s="12" t="s">
        <v>605</v>
      </c>
      <c r="F4" s="12" t="s">
        <v>606</v>
      </c>
      <c r="G4" s="12" t="s">
        <v>607</v>
      </c>
      <c r="H4" s="13" t="s">
        <v>608</v>
      </c>
      <c r="I4" s="137" t="s">
        <v>341</v>
      </c>
      <c r="J4" s="135" t="s">
        <v>342</v>
      </c>
      <c r="K4" s="740" t="s">
        <v>294</v>
      </c>
      <c r="L4" s="741" t="s">
        <v>1549</v>
      </c>
      <c r="M4" s="165" t="s">
        <v>609</v>
      </c>
      <c r="N4" s="137" t="s">
        <v>343</v>
      </c>
      <c r="O4" s="135" t="s">
        <v>1863</v>
      </c>
      <c r="P4" s="135" t="s">
        <v>895</v>
      </c>
      <c r="Q4" s="136" t="s">
        <v>896</v>
      </c>
      <c r="R4" s="166" t="s">
        <v>1866</v>
      </c>
      <c r="S4" s="167" t="s">
        <v>610</v>
      </c>
    </row>
    <row r="5" spans="1:19" ht="29.25" customHeight="1">
      <c r="A5" s="168" t="s">
        <v>1420</v>
      </c>
      <c r="B5" s="170" t="s">
        <v>133</v>
      </c>
      <c r="C5" s="171" t="s">
        <v>175</v>
      </c>
      <c r="D5" s="171" t="s">
        <v>175</v>
      </c>
      <c r="E5" s="172" t="s">
        <v>175</v>
      </c>
      <c r="F5" s="173">
        <v>2</v>
      </c>
      <c r="G5" s="171" t="s">
        <v>175</v>
      </c>
      <c r="H5" s="174">
        <v>1</v>
      </c>
      <c r="I5" s="175">
        <v>3</v>
      </c>
      <c r="J5" s="175">
        <v>3</v>
      </c>
      <c r="K5" s="693">
        <v>60450.195</v>
      </c>
      <c r="L5" s="693">
        <v>60450.195</v>
      </c>
      <c r="M5" s="177" t="s">
        <v>620</v>
      </c>
      <c r="N5" s="175">
        <v>7</v>
      </c>
      <c r="O5" s="175">
        <v>1</v>
      </c>
      <c r="P5" s="176">
        <v>10659.18</v>
      </c>
      <c r="Q5" s="176">
        <v>249.48</v>
      </c>
      <c r="R5" s="159"/>
      <c r="S5" s="159"/>
    </row>
    <row r="6" spans="1:19" ht="29.25" customHeight="1">
      <c r="A6" s="168" t="s">
        <v>1420</v>
      </c>
      <c r="B6" s="178" t="s">
        <v>134</v>
      </c>
      <c r="C6" s="173">
        <v>2</v>
      </c>
      <c r="D6" s="174">
        <v>1</v>
      </c>
      <c r="E6" s="179" t="s">
        <v>176</v>
      </c>
      <c r="F6" s="173">
        <v>17</v>
      </c>
      <c r="G6" s="171" t="s">
        <v>176</v>
      </c>
      <c r="H6" s="174">
        <v>9</v>
      </c>
      <c r="I6" s="180">
        <v>4</v>
      </c>
      <c r="J6" s="180">
        <v>4</v>
      </c>
      <c r="K6" s="693">
        <v>554800.323</v>
      </c>
      <c r="L6" s="693">
        <v>554800.323</v>
      </c>
      <c r="M6" s="182" t="s">
        <v>620</v>
      </c>
      <c r="N6" s="180">
        <v>35</v>
      </c>
      <c r="O6" s="180">
        <v>30</v>
      </c>
      <c r="P6" s="176">
        <v>197042.672</v>
      </c>
      <c r="Q6" s="176">
        <v>127828.69</v>
      </c>
      <c r="R6" s="159"/>
      <c r="S6" s="159"/>
    </row>
    <row r="7" spans="1:19" ht="29.25" customHeight="1">
      <c r="A7" s="168" t="s">
        <v>1420</v>
      </c>
      <c r="B7" s="178" t="s">
        <v>135</v>
      </c>
      <c r="C7" s="173">
        <v>1</v>
      </c>
      <c r="D7" s="174">
        <v>1</v>
      </c>
      <c r="E7" s="179" t="s">
        <v>271</v>
      </c>
      <c r="F7" s="173">
        <v>7</v>
      </c>
      <c r="G7" s="171" t="s">
        <v>271</v>
      </c>
      <c r="H7" s="174">
        <v>3</v>
      </c>
      <c r="I7" s="180">
        <v>1</v>
      </c>
      <c r="J7" s="180">
        <v>1</v>
      </c>
      <c r="K7" s="181">
        <v>354</v>
      </c>
      <c r="L7" s="181">
        <v>354</v>
      </c>
      <c r="M7" s="182" t="s">
        <v>620</v>
      </c>
      <c r="N7" s="180">
        <v>0</v>
      </c>
      <c r="O7" s="182"/>
      <c r="P7" s="182"/>
      <c r="Q7" s="182"/>
      <c r="R7" s="184"/>
      <c r="S7" s="184"/>
    </row>
    <row r="8" spans="1:19" ht="29.25" customHeight="1">
      <c r="A8" s="168" t="s">
        <v>1420</v>
      </c>
      <c r="B8" s="178" t="s">
        <v>136</v>
      </c>
      <c r="C8" s="173">
        <v>3</v>
      </c>
      <c r="D8" s="174">
        <v>3</v>
      </c>
      <c r="E8" s="179" t="s">
        <v>271</v>
      </c>
      <c r="F8" s="173">
        <v>130</v>
      </c>
      <c r="G8" s="174">
        <v>2</v>
      </c>
      <c r="H8" s="174">
        <v>4</v>
      </c>
      <c r="I8" s="180">
        <v>14</v>
      </c>
      <c r="J8" s="180">
        <v>14</v>
      </c>
      <c r="K8" s="181">
        <v>2264117.156</v>
      </c>
      <c r="L8" s="181">
        <v>2264117.156</v>
      </c>
      <c r="M8" s="182" t="s">
        <v>620</v>
      </c>
      <c r="N8" s="180">
        <v>110</v>
      </c>
      <c r="O8" s="180">
        <v>47</v>
      </c>
      <c r="P8" s="181">
        <v>712611.202</v>
      </c>
      <c r="Q8" s="181">
        <v>102919.991</v>
      </c>
      <c r="R8" s="184"/>
      <c r="S8" s="184"/>
    </row>
    <row r="9" spans="1:19" ht="29.25" customHeight="1">
      <c r="A9" s="168" t="s">
        <v>1420</v>
      </c>
      <c r="B9" s="178" t="s">
        <v>137</v>
      </c>
      <c r="C9" s="173">
        <v>2</v>
      </c>
      <c r="D9" s="174">
        <v>2</v>
      </c>
      <c r="E9" s="179" t="s">
        <v>176</v>
      </c>
      <c r="F9" s="173">
        <v>83</v>
      </c>
      <c r="G9" s="171" t="s">
        <v>176</v>
      </c>
      <c r="H9" s="174">
        <v>3</v>
      </c>
      <c r="I9" s="180">
        <v>5</v>
      </c>
      <c r="J9" s="180">
        <v>5</v>
      </c>
      <c r="K9" s="181">
        <v>384269</v>
      </c>
      <c r="L9" s="181">
        <v>384269</v>
      </c>
      <c r="M9" s="182" t="s">
        <v>620</v>
      </c>
      <c r="N9" s="180">
        <v>19</v>
      </c>
      <c r="O9" s="180">
        <v>15</v>
      </c>
      <c r="P9" s="181">
        <v>96686</v>
      </c>
      <c r="Q9" s="181">
        <v>33695</v>
      </c>
      <c r="R9" s="184"/>
      <c r="S9" s="184"/>
    </row>
    <row r="10" spans="1:19" ht="29.25" customHeight="1">
      <c r="A10" s="168" t="s">
        <v>1420</v>
      </c>
      <c r="B10" s="178" t="s">
        <v>138</v>
      </c>
      <c r="C10" s="173">
        <v>1</v>
      </c>
      <c r="D10" s="174">
        <v>1</v>
      </c>
      <c r="E10" s="179" t="s">
        <v>177</v>
      </c>
      <c r="F10" s="173">
        <v>5</v>
      </c>
      <c r="G10" s="171" t="s">
        <v>177</v>
      </c>
      <c r="H10" s="174">
        <v>3</v>
      </c>
      <c r="I10" s="180">
        <v>3</v>
      </c>
      <c r="J10" s="180">
        <v>3</v>
      </c>
      <c r="K10" s="181">
        <v>4747</v>
      </c>
      <c r="L10" s="181">
        <v>4747</v>
      </c>
      <c r="M10" s="182" t="s">
        <v>620</v>
      </c>
      <c r="N10" s="180">
        <v>0</v>
      </c>
      <c r="O10" s="180">
        <v>0</v>
      </c>
      <c r="P10" s="180">
        <v>0</v>
      </c>
      <c r="Q10" s="180">
        <v>0</v>
      </c>
      <c r="R10" s="184"/>
      <c r="S10" s="184"/>
    </row>
    <row r="11" spans="1:19" ht="29.25" customHeight="1">
      <c r="A11" s="168" t="s">
        <v>1420</v>
      </c>
      <c r="B11" s="186" t="s">
        <v>139</v>
      </c>
      <c r="C11" s="173">
        <v>1</v>
      </c>
      <c r="D11" s="174">
        <v>1</v>
      </c>
      <c r="E11" s="179" t="s">
        <v>1867</v>
      </c>
      <c r="F11" s="173">
        <v>1</v>
      </c>
      <c r="G11" s="171" t="s">
        <v>1867</v>
      </c>
      <c r="H11" s="174">
        <v>1</v>
      </c>
      <c r="I11" s="180">
        <v>1</v>
      </c>
      <c r="J11" s="180">
        <v>1</v>
      </c>
      <c r="K11" s="181">
        <v>1807</v>
      </c>
      <c r="L11" s="181">
        <v>1807</v>
      </c>
      <c r="M11" s="187" t="s">
        <v>140</v>
      </c>
      <c r="N11" s="182" t="s">
        <v>178</v>
      </c>
      <c r="O11" s="182" t="s">
        <v>178</v>
      </c>
      <c r="P11" s="182" t="s">
        <v>178</v>
      </c>
      <c r="Q11" s="182" t="s">
        <v>178</v>
      </c>
      <c r="R11" s="184"/>
      <c r="S11" s="184"/>
    </row>
    <row r="12" spans="1:19" ht="29.25" customHeight="1">
      <c r="A12" s="168" t="s">
        <v>1420</v>
      </c>
      <c r="B12" s="186" t="s">
        <v>141</v>
      </c>
      <c r="C12" s="173">
        <v>2</v>
      </c>
      <c r="D12" s="174">
        <v>1</v>
      </c>
      <c r="E12" s="179" t="s">
        <v>179</v>
      </c>
      <c r="F12" s="173">
        <v>11</v>
      </c>
      <c r="G12" s="171" t="s">
        <v>179</v>
      </c>
      <c r="H12" s="174">
        <v>8</v>
      </c>
      <c r="I12" s="182" t="s">
        <v>179</v>
      </c>
      <c r="J12" s="182" t="s">
        <v>179</v>
      </c>
      <c r="K12" s="182" t="s">
        <v>179</v>
      </c>
      <c r="L12" s="182" t="s">
        <v>179</v>
      </c>
      <c r="M12" s="182" t="s">
        <v>179</v>
      </c>
      <c r="N12" s="182" t="s">
        <v>179</v>
      </c>
      <c r="O12" s="182" t="s">
        <v>179</v>
      </c>
      <c r="P12" s="182" t="s">
        <v>179</v>
      </c>
      <c r="Q12" s="182" t="s">
        <v>179</v>
      </c>
      <c r="R12" s="184"/>
      <c r="S12" s="184"/>
    </row>
    <row r="13" spans="1:19" ht="29.25" customHeight="1">
      <c r="A13" s="168" t="s">
        <v>1420</v>
      </c>
      <c r="B13" s="178" t="s">
        <v>142</v>
      </c>
      <c r="C13" s="171" t="s">
        <v>178</v>
      </c>
      <c r="D13" s="171" t="s">
        <v>178</v>
      </c>
      <c r="E13" s="179" t="s">
        <v>178</v>
      </c>
      <c r="F13" s="173">
        <v>11</v>
      </c>
      <c r="G13" s="174">
        <v>1</v>
      </c>
      <c r="H13" s="174">
        <v>5</v>
      </c>
      <c r="I13" s="182" t="s">
        <v>178</v>
      </c>
      <c r="J13" s="182" t="s">
        <v>178</v>
      </c>
      <c r="K13" s="182" t="s">
        <v>178</v>
      </c>
      <c r="L13" s="182" t="s">
        <v>178</v>
      </c>
      <c r="M13" s="182" t="s">
        <v>178</v>
      </c>
      <c r="N13" s="182" t="s">
        <v>178</v>
      </c>
      <c r="O13" s="182" t="s">
        <v>178</v>
      </c>
      <c r="P13" s="182" t="s">
        <v>178</v>
      </c>
      <c r="Q13" s="182" t="s">
        <v>178</v>
      </c>
      <c r="R13" s="184"/>
      <c r="S13" s="184"/>
    </row>
    <row r="14" spans="1:19" ht="29.25" customHeight="1">
      <c r="A14" s="168" t="s">
        <v>1420</v>
      </c>
      <c r="B14" s="178" t="s">
        <v>143</v>
      </c>
      <c r="C14" s="171" t="s">
        <v>180</v>
      </c>
      <c r="D14" s="171" t="s">
        <v>180</v>
      </c>
      <c r="E14" s="179" t="s">
        <v>180</v>
      </c>
      <c r="F14" s="171" t="s">
        <v>180</v>
      </c>
      <c r="G14" s="171" t="s">
        <v>180</v>
      </c>
      <c r="H14" s="171" t="s">
        <v>180</v>
      </c>
      <c r="I14" s="182" t="s">
        <v>180</v>
      </c>
      <c r="J14" s="182" t="s">
        <v>180</v>
      </c>
      <c r="K14" s="182" t="s">
        <v>180</v>
      </c>
      <c r="L14" s="182" t="s">
        <v>180</v>
      </c>
      <c r="M14" s="182" t="s">
        <v>180</v>
      </c>
      <c r="N14" s="182" t="s">
        <v>180</v>
      </c>
      <c r="O14" s="182" t="s">
        <v>180</v>
      </c>
      <c r="P14" s="182" t="s">
        <v>180</v>
      </c>
      <c r="Q14" s="182" t="s">
        <v>180</v>
      </c>
      <c r="R14" s="184"/>
      <c r="S14" s="184"/>
    </row>
    <row r="15" spans="1:19" ht="29.25" customHeight="1">
      <c r="A15" s="168" t="s">
        <v>1420</v>
      </c>
      <c r="B15" s="188" t="s">
        <v>144</v>
      </c>
      <c r="C15" s="173">
        <v>1</v>
      </c>
      <c r="D15" s="174">
        <v>1</v>
      </c>
      <c r="E15" s="179" t="s">
        <v>181</v>
      </c>
      <c r="F15" s="173">
        <v>26</v>
      </c>
      <c r="G15" s="171" t="s">
        <v>181</v>
      </c>
      <c r="H15" s="174">
        <v>8</v>
      </c>
      <c r="I15" s="180">
        <v>5</v>
      </c>
      <c r="J15" s="180">
        <v>5</v>
      </c>
      <c r="K15" s="181">
        <v>23954.206</v>
      </c>
      <c r="L15" s="181">
        <v>23954.206</v>
      </c>
      <c r="M15" s="189" t="s">
        <v>620</v>
      </c>
      <c r="N15" s="180">
        <v>3</v>
      </c>
      <c r="O15" s="180">
        <v>3</v>
      </c>
      <c r="P15" s="181">
        <v>7877.127</v>
      </c>
      <c r="Q15" s="181">
        <v>7877.127</v>
      </c>
      <c r="R15" s="184"/>
      <c r="S15" s="184"/>
    </row>
    <row r="16" spans="1:19" ht="29.25" customHeight="1">
      <c r="A16" s="168" t="s">
        <v>1420</v>
      </c>
      <c r="B16" s="188" t="s">
        <v>146</v>
      </c>
      <c r="C16" s="171" t="s">
        <v>1867</v>
      </c>
      <c r="D16" s="171" t="s">
        <v>1867</v>
      </c>
      <c r="E16" s="179" t="s">
        <v>1867</v>
      </c>
      <c r="F16" s="190">
        <v>12</v>
      </c>
      <c r="G16" s="191">
        <v>1</v>
      </c>
      <c r="H16" s="171" t="s">
        <v>1867</v>
      </c>
      <c r="I16" s="182" t="s">
        <v>1867</v>
      </c>
      <c r="J16" s="182" t="s">
        <v>1867</v>
      </c>
      <c r="K16" s="182" t="s">
        <v>1867</v>
      </c>
      <c r="L16" s="182" t="s">
        <v>1867</v>
      </c>
      <c r="M16" s="182" t="s">
        <v>1867</v>
      </c>
      <c r="N16" s="182" t="s">
        <v>1867</v>
      </c>
      <c r="O16" s="182" t="s">
        <v>1867</v>
      </c>
      <c r="P16" s="182" t="s">
        <v>1867</v>
      </c>
      <c r="Q16" s="182" t="s">
        <v>1867</v>
      </c>
      <c r="R16" s="184"/>
      <c r="S16" s="184"/>
    </row>
    <row r="17" spans="1:19" ht="29.25" customHeight="1">
      <c r="A17" s="168" t="s">
        <v>1420</v>
      </c>
      <c r="B17" s="178" t="s">
        <v>147</v>
      </c>
      <c r="C17" s="173">
        <v>1</v>
      </c>
      <c r="D17" s="171" t="s">
        <v>1867</v>
      </c>
      <c r="E17" s="179" t="s">
        <v>1867</v>
      </c>
      <c r="F17" s="171" t="s">
        <v>1867</v>
      </c>
      <c r="G17" s="171" t="s">
        <v>1867</v>
      </c>
      <c r="H17" s="171" t="s">
        <v>1867</v>
      </c>
      <c r="I17" s="182" t="s">
        <v>1867</v>
      </c>
      <c r="J17" s="182" t="s">
        <v>1867</v>
      </c>
      <c r="K17" s="182" t="s">
        <v>1867</v>
      </c>
      <c r="L17" s="182" t="s">
        <v>1867</v>
      </c>
      <c r="M17" s="182" t="s">
        <v>1867</v>
      </c>
      <c r="N17" s="182" t="s">
        <v>1867</v>
      </c>
      <c r="O17" s="182" t="s">
        <v>1867</v>
      </c>
      <c r="P17" s="182" t="s">
        <v>1867</v>
      </c>
      <c r="Q17" s="182" t="s">
        <v>1867</v>
      </c>
      <c r="R17" s="184"/>
      <c r="S17" s="184"/>
    </row>
    <row r="18" spans="1:19" ht="29.25" customHeight="1">
      <c r="A18" s="168" t="s">
        <v>1420</v>
      </c>
      <c r="B18" s="178" t="s">
        <v>148</v>
      </c>
      <c r="C18" s="173">
        <v>4</v>
      </c>
      <c r="D18" s="174">
        <v>3</v>
      </c>
      <c r="E18" s="174">
        <v>1</v>
      </c>
      <c r="F18" s="173">
        <v>41</v>
      </c>
      <c r="G18" s="171" t="s">
        <v>1867</v>
      </c>
      <c r="H18" s="174">
        <v>23</v>
      </c>
      <c r="I18" s="180">
        <v>57</v>
      </c>
      <c r="J18" s="180">
        <v>57</v>
      </c>
      <c r="K18" s="181">
        <v>344957</v>
      </c>
      <c r="L18" s="181">
        <v>344957</v>
      </c>
      <c r="M18" s="182" t="s">
        <v>619</v>
      </c>
      <c r="N18" s="180">
        <v>1</v>
      </c>
      <c r="O18" s="180">
        <v>1</v>
      </c>
      <c r="P18" s="182"/>
      <c r="Q18" s="182"/>
      <c r="R18" s="159"/>
      <c r="S18" s="159"/>
    </row>
    <row r="19" spans="1:19" ht="29.25" customHeight="1">
      <c r="A19" s="168" t="s">
        <v>1420</v>
      </c>
      <c r="B19" s="178" t="s">
        <v>149</v>
      </c>
      <c r="C19" s="173">
        <v>1</v>
      </c>
      <c r="D19" s="174">
        <v>1</v>
      </c>
      <c r="E19" s="179" t="s">
        <v>1867</v>
      </c>
      <c r="F19" s="173">
        <v>10</v>
      </c>
      <c r="G19" s="171" t="s">
        <v>1867</v>
      </c>
      <c r="H19" s="174">
        <v>3</v>
      </c>
      <c r="I19" s="180">
        <v>1</v>
      </c>
      <c r="J19" s="180">
        <v>1</v>
      </c>
      <c r="K19" s="181">
        <v>126866</v>
      </c>
      <c r="L19" s="181">
        <v>126866</v>
      </c>
      <c r="M19" s="182" t="s">
        <v>620</v>
      </c>
      <c r="N19" s="180">
        <v>18</v>
      </c>
      <c r="O19" s="180">
        <v>16</v>
      </c>
      <c r="P19" s="181">
        <v>27306</v>
      </c>
      <c r="Q19" s="181">
        <v>8217</v>
      </c>
      <c r="R19" s="184"/>
      <c r="S19" s="184"/>
    </row>
    <row r="20" spans="1:19" ht="29.25" customHeight="1">
      <c r="A20" s="168" t="s">
        <v>1420</v>
      </c>
      <c r="B20" s="188" t="s">
        <v>150</v>
      </c>
      <c r="C20" s="173">
        <v>1</v>
      </c>
      <c r="D20" s="171" t="s">
        <v>1867</v>
      </c>
      <c r="E20" s="174">
        <v>1</v>
      </c>
      <c r="F20" s="173">
        <v>2</v>
      </c>
      <c r="G20" s="171" t="s">
        <v>1867</v>
      </c>
      <c r="H20" s="171" t="s">
        <v>1867</v>
      </c>
      <c r="I20" s="182" t="s">
        <v>1867</v>
      </c>
      <c r="J20" s="182" t="s">
        <v>1867</v>
      </c>
      <c r="K20" s="182" t="s">
        <v>1867</v>
      </c>
      <c r="L20" s="182" t="s">
        <v>1867</v>
      </c>
      <c r="M20" s="182" t="s">
        <v>1867</v>
      </c>
      <c r="N20" s="182" t="s">
        <v>1867</v>
      </c>
      <c r="O20" s="182" t="s">
        <v>1867</v>
      </c>
      <c r="P20" s="182" t="s">
        <v>1867</v>
      </c>
      <c r="Q20" s="182" t="s">
        <v>1867</v>
      </c>
      <c r="R20" s="184"/>
      <c r="S20" s="184"/>
    </row>
    <row r="21" spans="1:19" ht="29.25" customHeight="1">
      <c r="A21" s="168" t="s">
        <v>1420</v>
      </c>
      <c r="B21" s="188" t="s">
        <v>151</v>
      </c>
      <c r="C21" s="173">
        <v>2</v>
      </c>
      <c r="D21" s="174">
        <v>2</v>
      </c>
      <c r="E21" s="179" t="s">
        <v>1867</v>
      </c>
      <c r="F21" s="173">
        <v>37</v>
      </c>
      <c r="G21" s="174">
        <v>1</v>
      </c>
      <c r="H21" s="174">
        <v>5</v>
      </c>
      <c r="I21" s="180">
        <v>4</v>
      </c>
      <c r="J21" s="180">
        <v>4</v>
      </c>
      <c r="K21" s="181">
        <v>25445.51</v>
      </c>
      <c r="L21" s="181">
        <v>25445.51</v>
      </c>
      <c r="M21" s="189" t="s">
        <v>621</v>
      </c>
      <c r="N21" s="192"/>
      <c r="O21" s="192"/>
      <c r="P21" s="192"/>
      <c r="Q21" s="192"/>
      <c r="R21" s="180" t="s">
        <v>2086</v>
      </c>
      <c r="S21" s="180" t="s">
        <v>152</v>
      </c>
    </row>
    <row r="22" spans="1:19" ht="29.25" customHeight="1">
      <c r="A22" s="168" t="s">
        <v>1420</v>
      </c>
      <c r="B22" s="188" t="s">
        <v>153</v>
      </c>
      <c r="C22" s="173">
        <v>1</v>
      </c>
      <c r="D22" s="174">
        <v>1</v>
      </c>
      <c r="E22" s="179" t="s">
        <v>182</v>
      </c>
      <c r="F22" s="173">
        <v>63</v>
      </c>
      <c r="G22" s="174">
        <v>4</v>
      </c>
      <c r="H22" s="174">
        <v>5</v>
      </c>
      <c r="I22" s="192">
        <v>4</v>
      </c>
      <c r="J22" s="192">
        <v>4</v>
      </c>
      <c r="K22" s="181">
        <v>1114284.806</v>
      </c>
      <c r="L22" s="181">
        <v>1114284.806</v>
      </c>
      <c r="M22" s="194" t="s">
        <v>620</v>
      </c>
      <c r="N22" s="192">
        <v>2</v>
      </c>
      <c r="O22" s="192">
        <v>2</v>
      </c>
      <c r="P22" s="193">
        <v>487.62</v>
      </c>
      <c r="Q22" s="193">
        <v>487.62</v>
      </c>
      <c r="R22" s="159"/>
      <c r="S22" s="159"/>
    </row>
    <row r="23" spans="1:19" ht="29.25" customHeight="1">
      <c r="A23" s="168" t="s">
        <v>1420</v>
      </c>
      <c r="B23" s="178" t="s">
        <v>154</v>
      </c>
      <c r="C23" s="173">
        <v>2</v>
      </c>
      <c r="D23" s="174">
        <v>2</v>
      </c>
      <c r="E23" s="179" t="s">
        <v>176</v>
      </c>
      <c r="F23" s="173">
        <v>210</v>
      </c>
      <c r="G23" s="174">
        <v>1</v>
      </c>
      <c r="H23" s="174">
        <v>161</v>
      </c>
      <c r="I23" s="168">
        <v>19</v>
      </c>
      <c r="J23" s="168">
        <v>19</v>
      </c>
      <c r="K23" s="181">
        <v>961741</v>
      </c>
      <c r="L23" s="181">
        <v>961741</v>
      </c>
      <c r="M23" s="196" t="s">
        <v>619</v>
      </c>
      <c r="N23" s="197">
        <v>110</v>
      </c>
      <c r="O23" s="198" t="s">
        <v>176</v>
      </c>
      <c r="P23" s="195">
        <v>318037.835</v>
      </c>
      <c r="Q23" s="182" t="s">
        <v>176</v>
      </c>
      <c r="R23" s="159"/>
      <c r="S23" s="159"/>
    </row>
    <row r="24" spans="1:19" ht="84.75" customHeight="1">
      <c r="A24" s="168" t="s">
        <v>1420</v>
      </c>
      <c r="B24" s="188" t="s">
        <v>155</v>
      </c>
      <c r="C24" s="173">
        <v>1</v>
      </c>
      <c r="D24" s="174">
        <v>1</v>
      </c>
      <c r="E24" s="179" t="s">
        <v>176</v>
      </c>
      <c r="F24" s="173">
        <v>44</v>
      </c>
      <c r="G24" s="171" t="s">
        <v>176</v>
      </c>
      <c r="H24" s="174">
        <v>33</v>
      </c>
      <c r="I24" s="180">
        <v>6</v>
      </c>
      <c r="J24" s="180">
        <v>6</v>
      </c>
      <c r="K24" s="181">
        <v>696579.078</v>
      </c>
      <c r="L24" s="181">
        <v>696579.078</v>
      </c>
      <c r="M24" s="182" t="s">
        <v>619</v>
      </c>
      <c r="N24" s="180">
        <v>62</v>
      </c>
      <c r="O24" s="182" t="s">
        <v>176</v>
      </c>
      <c r="P24" s="181">
        <v>372035.314</v>
      </c>
      <c r="Q24" s="180"/>
      <c r="R24" s="199" t="s">
        <v>2087</v>
      </c>
      <c r="S24" s="199" t="s">
        <v>156</v>
      </c>
    </row>
    <row r="25" spans="1:19" ht="29.25" customHeight="1">
      <c r="A25" s="168" t="s">
        <v>1420</v>
      </c>
      <c r="B25" s="178" t="s">
        <v>183</v>
      </c>
      <c r="C25" s="173">
        <v>1</v>
      </c>
      <c r="D25" s="174">
        <v>1</v>
      </c>
      <c r="E25" s="179" t="s">
        <v>1340</v>
      </c>
      <c r="F25" s="173">
        <v>2</v>
      </c>
      <c r="G25" s="174">
        <v>2</v>
      </c>
      <c r="H25" s="171" t="s">
        <v>1340</v>
      </c>
      <c r="I25" s="180">
        <v>1</v>
      </c>
      <c r="J25" s="180">
        <v>1</v>
      </c>
      <c r="K25" s="181">
        <v>6128</v>
      </c>
      <c r="L25" s="181">
        <v>6128</v>
      </c>
      <c r="M25" s="187" t="s">
        <v>140</v>
      </c>
      <c r="N25" s="182" t="s">
        <v>178</v>
      </c>
      <c r="O25" s="182" t="s">
        <v>178</v>
      </c>
      <c r="P25" s="182" t="s">
        <v>178</v>
      </c>
      <c r="Q25" s="182" t="s">
        <v>178</v>
      </c>
      <c r="R25" s="184"/>
      <c r="S25" s="184"/>
    </row>
    <row r="26" spans="1:19" ht="29.25" customHeight="1">
      <c r="A26" s="168" t="s">
        <v>1420</v>
      </c>
      <c r="B26" s="186" t="s">
        <v>157</v>
      </c>
      <c r="C26" s="173">
        <v>2</v>
      </c>
      <c r="D26" s="174">
        <v>2</v>
      </c>
      <c r="E26" s="179" t="s">
        <v>178</v>
      </c>
      <c r="F26" s="173">
        <v>332</v>
      </c>
      <c r="G26" s="171" t="s">
        <v>178</v>
      </c>
      <c r="H26" s="174">
        <v>22</v>
      </c>
      <c r="I26" s="180">
        <v>4</v>
      </c>
      <c r="J26" s="180">
        <v>4</v>
      </c>
      <c r="K26" s="181">
        <v>4208179</v>
      </c>
      <c r="L26" s="181">
        <v>4208179</v>
      </c>
      <c r="M26" s="189" t="s">
        <v>620</v>
      </c>
      <c r="N26" s="180">
        <v>65</v>
      </c>
      <c r="O26" s="180">
        <v>33</v>
      </c>
      <c r="P26" s="181">
        <v>209494.216</v>
      </c>
      <c r="Q26" s="181">
        <v>18966.256</v>
      </c>
      <c r="R26" s="184"/>
      <c r="S26" s="184"/>
    </row>
    <row r="27" spans="1:19" ht="29.25" customHeight="1">
      <c r="A27" s="168" t="s">
        <v>1420</v>
      </c>
      <c r="B27" s="178" t="s">
        <v>158</v>
      </c>
      <c r="C27" s="173">
        <v>1</v>
      </c>
      <c r="D27" s="174">
        <v>1</v>
      </c>
      <c r="E27" s="179" t="s">
        <v>176</v>
      </c>
      <c r="F27" s="173">
        <v>3</v>
      </c>
      <c r="G27" s="171" t="s">
        <v>176</v>
      </c>
      <c r="H27" s="171" t="s">
        <v>176</v>
      </c>
      <c r="I27" s="182" t="s">
        <v>176</v>
      </c>
      <c r="J27" s="182" t="s">
        <v>176</v>
      </c>
      <c r="K27" s="182" t="s">
        <v>176</v>
      </c>
      <c r="L27" s="182" t="s">
        <v>176</v>
      </c>
      <c r="M27" s="182" t="s">
        <v>176</v>
      </c>
      <c r="N27" s="182" t="s">
        <v>176</v>
      </c>
      <c r="O27" s="182" t="s">
        <v>176</v>
      </c>
      <c r="P27" s="182" t="s">
        <v>176</v>
      </c>
      <c r="Q27" s="182" t="s">
        <v>176</v>
      </c>
      <c r="R27" s="184"/>
      <c r="S27" s="184"/>
    </row>
    <row r="28" spans="1:19" ht="29.25" customHeight="1">
      <c r="A28" s="168" t="s">
        <v>1420</v>
      </c>
      <c r="B28" s="188" t="s">
        <v>159</v>
      </c>
      <c r="C28" s="173">
        <v>4</v>
      </c>
      <c r="D28" s="174">
        <v>3</v>
      </c>
      <c r="E28" s="174">
        <v>1</v>
      </c>
      <c r="F28" s="173">
        <v>23</v>
      </c>
      <c r="G28" s="171" t="s">
        <v>176</v>
      </c>
      <c r="H28" s="174">
        <v>6</v>
      </c>
      <c r="I28" s="180">
        <v>15</v>
      </c>
      <c r="J28" s="180">
        <v>15</v>
      </c>
      <c r="K28" s="181">
        <v>678716</v>
      </c>
      <c r="L28" s="181">
        <v>678716</v>
      </c>
      <c r="M28" s="182" t="s">
        <v>621</v>
      </c>
      <c r="N28" s="182" t="s">
        <v>176</v>
      </c>
      <c r="O28" s="182" t="s">
        <v>176</v>
      </c>
      <c r="P28" s="182" t="s">
        <v>176</v>
      </c>
      <c r="Q28" s="182" t="s">
        <v>176</v>
      </c>
      <c r="R28" s="199" t="s">
        <v>2088</v>
      </c>
      <c r="S28" s="199" t="s">
        <v>160</v>
      </c>
    </row>
    <row r="29" spans="1:19" ht="29.25" customHeight="1">
      <c r="A29" s="168" t="s">
        <v>1420</v>
      </c>
      <c r="B29" s="178" t="s">
        <v>161</v>
      </c>
      <c r="C29" s="173">
        <v>3</v>
      </c>
      <c r="D29" s="200">
        <v>3</v>
      </c>
      <c r="E29" s="179" t="s">
        <v>1340</v>
      </c>
      <c r="F29" s="201">
        <v>18</v>
      </c>
      <c r="G29" s="171" t="s">
        <v>1340</v>
      </c>
      <c r="H29" s="200">
        <v>16</v>
      </c>
      <c r="I29" s="180">
        <v>7</v>
      </c>
      <c r="J29" s="180">
        <v>7</v>
      </c>
      <c r="K29" s="181">
        <v>59728504.213</v>
      </c>
      <c r="L29" s="181">
        <v>59728504.213</v>
      </c>
      <c r="M29" s="189" t="s">
        <v>620</v>
      </c>
      <c r="N29" s="180">
        <v>14</v>
      </c>
      <c r="O29" s="180">
        <v>6</v>
      </c>
      <c r="P29" s="181">
        <v>860392.5</v>
      </c>
      <c r="Q29" s="181">
        <v>800280</v>
      </c>
      <c r="R29" s="184"/>
      <c r="S29" s="184"/>
    </row>
    <row r="30" spans="1:19" ht="29.25" customHeight="1">
      <c r="A30" s="168" t="s">
        <v>1420</v>
      </c>
      <c r="B30" s="178" t="s">
        <v>162</v>
      </c>
      <c r="C30" s="173">
        <v>3</v>
      </c>
      <c r="D30" s="174">
        <v>3</v>
      </c>
      <c r="E30" s="179" t="s">
        <v>176</v>
      </c>
      <c r="F30" s="173">
        <v>31</v>
      </c>
      <c r="G30" s="171" t="s">
        <v>176</v>
      </c>
      <c r="H30" s="174">
        <v>8</v>
      </c>
      <c r="I30" s="182" t="s">
        <v>176</v>
      </c>
      <c r="J30" s="182" t="s">
        <v>176</v>
      </c>
      <c r="K30" s="182" t="s">
        <v>176</v>
      </c>
      <c r="L30" s="182" t="s">
        <v>176</v>
      </c>
      <c r="M30" s="182" t="s">
        <v>176</v>
      </c>
      <c r="N30" s="182" t="s">
        <v>176</v>
      </c>
      <c r="O30" s="182" t="s">
        <v>176</v>
      </c>
      <c r="P30" s="182" t="s">
        <v>176</v>
      </c>
      <c r="Q30" s="182" t="s">
        <v>176</v>
      </c>
      <c r="R30" s="184"/>
      <c r="S30" s="184"/>
    </row>
    <row r="31" spans="1:19" ht="29.25" customHeight="1">
      <c r="A31" s="168" t="s">
        <v>1420</v>
      </c>
      <c r="B31" s="186" t="s">
        <v>163</v>
      </c>
      <c r="C31" s="173">
        <v>7</v>
      </c>
      <c r="D31" s="174">
        <v>1</v>
      </c>
      <c r="E31" s="174">
        <v>1</v>
      </c>
      <c r="F31" s="173">
        <v>100</v>
      </c>
      <c r="G31" s="171" t="s">
        <v>176</v>
      </c>
      <c r="H31" s="174">
        <v>1</v>
      </c>
      <c r="I31" s="182" t="s">
        <v>176</v>
      </c>
      <c r="J31" s="182" t="s">
        <v>176</v>
      </c>
      <c r="K31" s="182" t="s">
        <v>176</v>
      </c>
      <c r="L31" s="182" t="s">
        <v>176</v>
      </c>
      <c r="M31" s="182" t="s">
        <v>176</v>
      </c>
      <c r="N31" s="182" t="s">
        <v>176</v>
      </c>
      <c r="O31" s="182" t="s">
        <v>176</v>
      </c>
      <c r="P31" s="182" t="s">
        <v>176</v>
      </c>
      <c r="Q31" s="182" t="s">
        <v>176</v>
      </c>
      <c r="R31" s="184"/>
      <c r="S31" s="184"/>
    </row>
    <row r="32" spans="1:19" ht="29.25" customHeight="1">
      <c r="A32" s="168" t="s">
        <v>1420</v>
      </c>
      <c r="B32" s="178" t="s">
        <v>164</v>
      </c>
      <c r="C32" s="173">
        <v>4</v>
      </c>
      <c r="D32" s="174">
        <v>2</v>
      </c>
      <c r="E32" s="174">
        <v>1</v>
      </c>
      <c r="F32" s="173">
        <v>203</v>
      </c>
      <c r="G32" s="171" t="s">
        <v>176</v>
      </c>
      <c r="H32" s="174">
        <v>3</v>
      </c>
      <c r="I32" s="180">
        <v>24</v>
      </c>
      <c r="J32" s="180">
        <v>24</v>
      </c>
      <c r="K32" s="181">
        <v>856329</v>
      </c>
      <c r="L32" s="181">
        <v>856329</v>
      </c>
      <c r="M32" s="189" t="s">
        <v>620</v>
      </c>
      <c r="N32" s="180">
        <v>117</v>
      </c>
      <c r="O32" s="180">
        <v>95</v>
      </c>
      <c r="P32" s="181">
        <v>299731</v>
      </c>
      <c r="Q32" s="181">
        <v>261638</v>
      </c>
      <c r="R32" s="184"/>
      <c r="S32" s="184"/>
    </row>
    <row r="33" spans="1:19" ht="29.25" customHeight="1">
      <c r="A33" s="168" t="s">
        <v>1420</v>
      </c>
      <c r="B33" s="178" t="s">
        <v>165</v>
      </c>
      <c r="C33" s="173">
        <v>2</v>
      </c>
      <c r="D33" s="171" t="s">
        <v>1867</v>
      </c>
      <c r="E33" s="174">
        <v>1</v>
      </c>
      <c r="F33" s="173">
        <v>6</v>
      </c>
      <c r="G33" s="171" t="s">
        <v>1867</v>
      </c>
      <c r="H33" s="174">
        <v>2</v>
      </c>
      <c r="I33" s="180">
        <v>2</v>
      </c>
      <c r="J33" s="180">
        <v>2</v>
      </c>
      <c r="K33" s="181">
        <v>80220</v>
      </c>
      <c r="L33" s="181">
        <v>80220</v>
      </c>
      <c r="M33" s="182" t="s">
        <v>620</v>
      </c>
      <c r="N33" s="181">
        <v>1</v>
      </c>
      <c r="O33" s="181">
        <v>0</v>
      </c>
      <c r="P33" s="181">
        <v>53875</v>
      </c>
      <c r="Q33" s="182" t="s">
        <v>176</v>
      </c>
      <c r="R33" s="159"/>
      <c r="S33" s="159"/>
    </row>
    <row r="34" spans="1:19" ht="29.25" customHeight="1">
      <c r="A34" s="168" t="s">
        <v>1420</v>
      </c>
      <c r="B34" s="178" t="s">
        <v>166</v>
      </c>
      <c r="C34" s="173">
        <v>3</v>
      </c>
      <c r="D34" s="174">
        <v>1</v>
      </c>
      <c r="E34" s="179" t="s">
        <v>176</v>
      </c>
      <c r="F34" s="173">
        <v>9</v>
      </c>
      <c r="G34" s="171" t="s">
        <v>176</v>
      </c>
      <c r="H34" s="174">
        <v>3</v>
      </c>
      <c r="I34" s="180">
        <v>8</v>
      </c>
      <c r="J34" s="180">
        <v>8</v>
      </c>
      <c r="K34" s="181">
        <v>60370.504</v>
      </c>
      <c r="L34" s="181">
        <v>60370.504</v>
      </c>
      <c r="M34" s="182" t="s">
        <v>620</v>
      </c>
      <c r="N34" s="182" t="s">
        <v>176</v>
      </c>
      <c r="O34" s="182" t="s">
        <v>176</v>
      </c>
      <c r="P34" s="182" t="s">
        <v>176</v>
      </c>
      <c r="Q34" s="182" t="s">
        <v>176</v>
      </c>
      <c r="R34" s="184"/>
      <c r="S34" s="184"/>
    </row>
    <row r="35" spans="1:19" ht="29.25" customHeight="1">
      <c r="A35" s="168" t="s">
        <v>1420</v>
      </c>
      <c r="B35" s="178" t="s">
        <v>167</v>
      </c>
      <c r="C35" s="173">
        <v>3</v>
      </c>
      <c r="D35" s="174">
        <v>2</v>
      </c>
      <c r="E35" s="179" t="s">
        <v>176</v>
      </c>
      <c r="F35" s="173">
        <v>74</v>
      </c>
      <c r="G35" s="171" t="s">
        <v>176</v>
      </c>
      <c r="H35" s="171" t="s">
        <v>176</v>
      </c>
      <c r="I35" s="182" t="s">
        <v>176</v>
      </c>
      <c r="J35" s="182" t="s">
        <v>176</v>
      </c>
      <c r="K35" s="182" t="s">
        <v>176</v>
      </c>
      <c r="L35" s="182" t="s">
        <v>176</v>
      </c>
      <c r="M35" s="182" t="s">
        <v>176</v>
      </c>
      <c r="N35" s="182" t="s">
        <v>176</v>
      </c>
      <c r="O35" s="182" t="s">
        <v>176</v>
      </c>
      <c r="P35" s="182" t="s">
        <v>176</v>
      </c>
      <c r="Q35" s="182" t="s">
        <v>176</v>
      </c>
      <c r="R35" s="184"/>
      <c r="S35" s="184"/>
    </row>
    <row r="36" spans="1:19" ht="29.25" customHeight="1">
      <c r="A36" s="168" t="s">
        <v>1420</v>
      </c>
      <c r="B36" s="178" t="s">
        <v>168</v>
      </c>
      <c r="C36" s="173">
        <v>1</v>
      </c>
      <c r="D36" s="174">
        <v>1</v>
      </c>
      <c r="E36" s="179" t="s">
        <v>176</v>
      </c>
      <c r="F36" s="173">
        <v>7</v>
      </c>
      <c r="G36" s="171" t="s">
        <v>176</v>
      </c>
      <c r="H36" s="171" t="s">
        <v>176</v>
      </c>
      <c r="I36" s="180">
        <v>2</v>
      </c>
      <c r="J36" s="180">
        <v>2</v>
      </c>
      <c r="K36" s="181">
        <v>3750</v>
      </c>
      <c r="L36" s="181">
        <v>3750</v>
      </c>
      <c r="M36" s="187" t="s">
        <v>169</v>
      </c>
      <c r="N36" s="182" t="s">
        <v>271</v>
      </c>
      <c r="O36" s="182" t="s">
        <v>271</v>
      </c>
      <c r="P36" s="182" t="s">
        <v>271</v>
      </c>
      <c r="Q36" s="182" t="s">
        <v>271</v>
      </c>
      <c r="R36" s="184"/>
      <c r="S36" s="184"/>
    </row>
    <row r="37" spans="1:19" ht="29.25" customHeight="1">
      <c r="A37" s="168" t="s">
        <v>1420</v>
      </c>
      <c r="B37" s="188" t="s">
        <v>170</v>
      </c>
      <c r="C37" s="173">
        <v>2</v>
      </c>
      <c r="D37" s="174">
        <v>1</v>
      </c>
      <c r="E37" s="174">
        <v>1</v>
      </c>
      <c r="F37" s="173">
        <v>114</v>
      </c>
      <c r="G37" s="171" t="s">
        <v>271</v>
      </c>
      <c r="H37" s="174">
        <v>1</v>
      </c>
      <c r="I37" s="180">
        <v>3</v>
      </c>
      <c r="J37" s="180">
        <v>3</v>
      </c>
      <c r="K37" s="181">
        <v>72316.662</v>
      </c>
      <c r="L37" s="181">
        <v>72316.662</v>
      </c>
      <c r="M37" s="182" t="s">
        <v>620</v>
      </c>
      <c r="N37" s="180">
        <v>2</v>
      </c>
      <c r="O37" s="180">
        <v>2</v>
      </c>
      <c r="P37" s="181">
        <v>1476.604</v>
      </c>
      <c r="Q37" s="181">
        <v>1476.604</v>
      </c>
      <c r="R37" s="184"/>
      <c r="S37" s="184"/>
    </row>
    <row r="38" spans="1:19" ht="29.25" customHeight="1">
      <c r="A38" s="168" t="s">
        <v>1420</v>
      </c>
      <c r="B38" s="188" t="s">
        <v>171</v>
      </c>
      <c r="C38" s="173">
        <v>2</v>
      </c>
      <c r="D38" s="174">
        <v>2</v>
      </c>
      <c r="E38" s="179" t="s">
        <v>184</v>
      </c>
      <c r="F38" s="173">
        <v>20</v>
      </c>
      <c r="G38" s="171" t="s">
        <v>184</v>
      </c>
      <c r="H38" s="174">
        <v>2</v>
      </c>
      <c r="I38" s="180">
        <v>8</v>
      </c>
      <c r="J38" s="180">
        <v>8</v>
      </c>
      <c r="K38" s="181">
        <v>376175.5</v>
      </c>
      <c r="L38" s="181">
        <v>376175.5</v>
      </c>
      <c r="M38" s="182" t="s">
        <v>620</v>
      </c>
      <c r="N38" s="180">
        <v>10</v>
      </c>
      <c r="O38" s="180">
        <v>7</v>
      </c>
      <c r="P38" s="181">
        <v>147309.166</v>
      </c>
      <c r="Q38" s="181">
        <v>78554.67</v>
      </c>
      <c r="R38" s="184"/>
      <c r="S38" s="184"/>
    </row>
    <row r="39" spans="2:8" ht="13.5">
      <c r="B39" s="1192" t="s">
        <v>172</v>
      </c>
      <c r="C39" s="1192"/>
      <c r="D39" s="1192"/>
      <c r="E39" s="1192"/>
      <c r="F39" s="1192"/>
      <c r="G39" s="1192"/>
      <c r="H39" s="1192"/>
    </row>
    <row r="40" spans="2:5" ht="13.5">
      <c r="B40" s="1191" t="s">
        <v>173</v>
      </c>
      <c r="C40" s="1191"/>
      <c r="D40" s="1191"/>
      <c r="E40" s="1191"/>
    </row>
  </sheetData>
  <mergeCells count="5">
    <mergeCell ref="B40:E40"/>
    <mergeCell ref="B39:H39"/>
    <mergeCell ref="R3:S3"/>
    <mergeCell ref="I2:Q2"/>
    <mergeCell ref="B2:H2"/>
  </mergeCells>
  <printOptions/>
  <pageMargins left="0.75" right="0.75" top="1" bottom="1" header="0.512" footer="0.512"/>
  <pageSetup fitToWidth="2"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全国市民オンブズマン連絡会議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全国市民オンブズマン事務局</dc:creator>
  <cp:keywords/>
  <dc:description/>
  <cp:lastModifiedBy>事務局</cp:lastModifiedBy>
  <cp:lastPrinted>2006-09-13T00:32:38Z</cp:lastPrinted>
  <dcterms:created xsi:type="dcterms:W3CDTF">2006-06-29T01:29:24Z</dcterms:created>
  <dcterms:modified xsi:type="dcterms:W3CDTF">2006-09-13T10:43:22Z</dcterms:modified>
  <cp:category/>
  <cp:version/>
  <cp:contentType/>
  <cp:contentStatus/>
</cp:coreProperties>
</file>