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drawings/drawing1.xml" ContentType="application/vnd.openxmlformats-officedocument.drawing+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3875" windowHeight="8670" firstSheet="23" activeTab="23"/>
  </bookViews>
  <sheets>
    <sheet name="まとめ" sheetId="1" r:id="rId1"/>
    <sheet name="01北海道" sheetId="2" r:id="rId2"/>
    <sheet name="02青森県" sheetId="3" r:id="rId3"/>
    <sheet name="03岩手県" sheetId="4" r:id="rId4"/>
    <sheet name="04宮城県" sheetId="5" r:id="rId5"/>
    <sheet name="05秋田県" sheetId="6" r:id="rId6"/>
    <sheet name="06山形県" sheetId="7" r:id="rId7"/>
    <sheet name="07福島県" sheetId="8" r:id="rId8"/>
    <sheet name="08茨城県" sheetId="9" r:id="rId9"/>
    <sheet name="09栃木県" sheetId="10" r:id="rId10"/>
    <sheet name="10群馬県" sheetId="11" r:id="rId11"/>
    <sheet name="11埼玉県" sheetId="12" r:id="rId12"/>
    <sheet name="12千葉県" sheetId="13" r:id="rId13"/>
    <sheet name="13東京都" sheetId="14" r:id="rId14"/>
    <sheet name="14神奈川県" sheetId="15" r:id="rId15"/>
    <sheet name="15新潟県" sheetId="16" r:id="rId16"/>
    <sheet name="16富山県" sheetId="17" r:id="rId17"/>
    <sheet name="17石川県" sheetId="18" r:id="rId18"/>
    <sheet name="18福井県" sheetId="19" r:id="rId19"/>
    <sheet name="19山梨県" sheetId="20" r:id="rId20"/>
    <sheet name="20長野県" sheetId="21" r:id="rId21"/>
    <sheet name="21岐阜県" sheetId="22" r:id="rId22"/>
    <sheet name="22静岡県" sheetId="23" r:id="rId23"/>
    <sheet name="23愛知県" sheetId="24" r:id="rId24"/>
    <sheet name="24三重県" sheetId="25" r:id="rId25"/>
    <sheet name="25滋賀県" sheetId="26" r:id="rId26"/>
    <sheet name="26京都府" sheetId="27" r:id="rId27"/>
    <sheet name="27大阪府" sheetId="28" r:id="rId28"/>
    <sheet name="28兵庫県" sheetId="29" r:id="rId29"/>
    <sheet name="29奈良県" sheetId="30" r:id="rId30"/>
    <sheet name="30和歌山県" sheetId="31" r:id="rId31"/>
    <sheet name="31鳥取県" sheetId="32" r:id="rId32"/>
    <sheet name="32島根県" sheetId="33" r:id="rId33"/>
    <sheet name="33岡山県" sheetId="34" r:id="rId34"/>
    <sheet name="34広島県" sheetId="35" r:id="rId35"/>
    <sheet name="35山口県" sheetId="36" r:id="rId36"/>
    <sheet name="36徳島県" sheetId="37" r:id="rId37"/>
    <sheet name="37香川県" sheetId="38" r:id="rId38"/>
    <sheet name="38愛媛県" sheetId="39" r:id="rId39"/>
    <sheet name="39高知県" sheetId="40" r:id="rId40"/>
    <sheet name="40福岡県" sheetId="41" r:id="rId41"/>
    <sheet name="41佐賀県" sheetId="42" r:id="rId42"/>
    <sheet name="42長崎県" sheetId="43" r:id="rId43"/>
    <sheet name="43熊本県" sheetId="44" r:id="rId44"/>
    <sheet name="44大分県" sheetId="45" r:id="rId45"/>
    <sheet name="45宮崎県" sheetId="46" r:id="rId46"/>
    <sheet name="46鹿児島県" sheetId="47" r:id="rId47"/>
    <sheet name="47沖縄県" sheetId="48" r:id="rId48"/>
  </sheets>
  <definedNames>
    <definedName name="_xlnm.Print_Area" localSheetId="1">'01北海道'!$C$3:$J$90</definedName>
    <definedName name="_xlnm.Print_Area" localSheetId="2">'02青森県'!$A$3:$J$30</definedName>
    <definedName name="_xlnm.Print_Area" localSheetId="3">'03岩手県'!$A$3:$J$28</definedName>
    <definedName name="_xlnm.Print_Area" localSheetId="4">'04宮城県'!$A$3:$J$51</definedName>
    <definedName name="_xlnm.Print_Area" localSheetId="5">'05秋田県'!$A$3:$J$49</definedName>
    <definedName name="_xlnm.Print_Area" localSheetId="6">'06山形県'!$A$3:$J$34</definedName>
    <definedName name="_xlnm.Print_Area" localSheetId="7">'07福島県'!$A$3:$J$21</definedName>
    <definedName name="_xlnm.Print_Area" localSheetId="8">'08茨城県'!$A$3:$J$45</definedName>
    <definedName name="_xlnm.Print_Area" localSheetId="9">'09栃木県'!$A$3:$J$24</definedName>
    <definedName name="_xlnm.Print_Area" localSheetId="10">'10群馬県'!$A$3:$J$17</definedName>
    <definedName name="_xlnm.Print_Area" localSheetId="11">'11埼玉県'!$A$3:$J$41</definedName>
    <definedName name="_xlnm.Print_Area" localSheetId="12">'12千葉県'!$A$3:$J$25</definedName>
    <definedName name="_xlnm.Print_Area" localSheetId="13">'13東京都'!$A$3:$J$38</definedName>
    <definedName name="_xlnm.Print_Area" localSheetId="14">'14神奈川県'!$A$3:$J$23</definedName>
    <definedName name="_xlnm.Print_Area" localSheetId="15">'15新潟県'!$A$3:$J$28</definedName>
    <definedName name="_xlnm.Print_Area" localSheetId="16">'16富山県'!$A$3:$J$17</definedName>
    <definedName name="_xlnm.Print_Area" localSheetId="17">'17石川県'!$A$3:$J$25</definedName>
    <definedName name="_xlnm.Print_Area" localSheetId="18">'18福井県'!$A$3:$J$50</definedName>
    <definedName name="_xlnm.Print_Area" localSheetId="19">'19山梨県'!$A$3:$J$42</definedName>
    <definedName name="_xlnm.Print_Area" localSheetId="20">'20長野県'!$A$3:$J$63</definedName>
    <definedName name="_xlnm.Print_Area" localSheetId="21">'21岐阜県'!$A$3:$J$15</definedName>
    <definedName name="_xlnm.Print_Area" localSheetId="22">'22静岡県'!$A$3:$J$51</definedName>
    <definedName name="_xlnm.Print_Area" localSheetId="23">'23愛知県'!$A$3:$J$106</definedName>
    <definedName name="_xlnm.Print_Area" localSheetId="24">'24三重県'!$A$3:$J$62</definedName>
    <definedName name="_xlnm.Print_Area" localSheetId="25">'25滋賀県'!$A$3:$J$41</definedName>
    <definedName name="_xlnm.Print_Area" localSheetId="26">'26京都府'!$A$3:$J$30</definedName>
    <definedName name="_xlnm.Print_Area" localSheetId="27">'27大阪府'!$A$3:$J$21</definedName>
    <definedName name="_xlnm.Print_Area" localSheetId="28">'28兵庫県'!$A$3:$J$38</definedName>
    <definedName name="_xlnm.Print_Area" localSheetId="29">'29奈良県'!$A$3:$J$25</definedName>
    <definedName name="_xlnm.Print_Area" localSheetId="30">'30和歌山県'!$A$3:$J$22</definedName>
    <definedName name="_xlnm.Print_Area" localSheetId="31">'31鳥取県'!$A$3:$J$27</definedName>
    <definedName name="_xlnm.Print_Area" localSheetId="32">'32島根県'!$A$3:$J$36</definedName>
    <definedName name="_xlnm.Print_Area" localSheetId="33">'33岡山県'!$A$3:$J$51</definedName>
    <definedName name="_xlnm.Print_Area" localSheetId="34">'34広島県'!$A$3:$J$45</definedName>
    <definedName name="_xlnm.Print_Area" localSheetId="35">'35山口県'!$C$3:$J$30</definedName>
    <definedName name="_xlnm.Print_Area" localSheetId="36">'36徳島県'!$A$3:$J$51</definedName>
    <definedName name="_xlnm.Print_Area" localSheetId="37">'37香川県'!$A$3:$J$25</definedName>
    <definedName name="_xlnm.Print_Area" localSheetId="38">'38愛媛県'!$B$3:$J$52</definedName>
    <definedName name="_xlnm.Print_Area" localSheetId="39">'39高知県'!$A$3:$J$31</definedName>
    <definedName name="_xlnm.Print_Area" localSheetId="40">'40福岡県'!$A$3:$J$30</definedName>
    <definedName name="_xlnm.Print_Area" localSheetId="41">'41佐賀県'!$A$3:$J$23</definedName>
    <definedName name="_xlnm.Print_Area" localSheetId="42">'42長崎県'!$A$3:$J$14</definedName>
    <definedName name="_xlnm.Print_Area" localSheetId="43">'43熊本県'!$A$3:$J$23</definedName>
    <definedName name="_xlnm.Print_Area" localSheetId="44">'44大分県'!$A$3:$J$18</definedName>
    <definedName name="_xlnm.Print_Area" localSheetId="45">'45宮崎県'!$A$3:$J$16</definedName>
    <definedName name="_xlnm.Print_Area" localSheetId="46">'46鹿児島県'!$A$3:$J$23</definedName>
    <definedName name="_xlnm.Print_Area" localSheetId="47">'47沖縄県'!$A$3:$J$40</definedName>
  </definedNames>
  <calcPr fullCalcOnLoad="1"/>
</workbook>
</file>

<file path=xl/sharedStrings.xml><?xml version="1.0" encoding="utf-8"?>
<sst xmlns="http://schemas.openxmlformats.org/spreadsheetml/2006/main" count="11272" uniqueCount="2101">
  <si>
    <t>問３：透明化に向けての対応はすべきであり今後の課題である。　　　　　　　　　　　　　問4,5,6のｃ）：今後領収書を含めた制度全体の枠組みの中で検討すべきと考える。</t>
  </si>
  <si>
    <t>問３：透明化に向けての対応はすべきであると考えており、今後の議論をすべき課題である。　　　　　　　　　　　　　　　　　　　　　　　　　　　　　　　　　　　　　　　　　　　　　　　　　　　　問4,5,6のｃ）：今後領収書添付を含めた制度全体の枠組みの中で検討すべきである。</t>
  </si>
  <si>
    <t>問３：透明化に向けての対応はすべきであると考える。議論をすすめていうべき課題。　　　　　　　　　　　　　　　　　　　　　　　　　　　　　　　　　　　　　　　　　　　　　　　　　　　　　　問4,5,6：今後領収書を含めた制度全体の枠組みの中で検討すべき課題。</t>
  </si>
  <si>
    <t>問３：透明化に向けて対応すべきである。　　　　　　　　　　　　　　　　　　　　　　　　　　　　問５：検討すべき課題である。　　　　　　　　　　　　　　　　　　　　　　　　　　　　　　　　　　　　　　　　　問６：今後制度全体の枠組みの中で検討すべきである。</t>
  </si>
  <si>
    <t>問３：透明化に向けての対応はすべきと考えており今後議論を進めていくべき課題である。　　　　　　　　　　　　　　　　　　　　　　　　　　　　　　　　　　　　　　　　　　　　　　　　　　　　　　　　　　　　問４：作成及び公開の必要性については、今後、領収書添付を含めた制度全体の枠組みの中で検討すべき課題であると考える。　　　　　　　　　　　　　　　　　　　　　　　　　　　　　問５：作成及び公開の必要性については、今後、領収書添付を含めた制度全体の枠組みの中で検討すべき課題であると考える。　　　　　　　　　　　　　　　　　　　　　　　　　　　　　　　　問６：問５と同じ</t>
  </si>
  <si>
    <t>問３、４，５，６：透明化は早急に対応すべきと考えます。制度全体の枠組みの中で考えられる必要があります。</t>
  </si>
  <si>
    <t>問3：議員全て今後、前向きに速やかに議論していくべき。　　　　　　　　　　　　　　　　　問4,5,6,：制度全体の中で領収書を含めて検討すべき</t>
  </si>
  <si>
    <t>坂田憲治</t>
  </si>
  <si>
    <t>直江弘文　</t>
  </si>
  <si>
    <t>田辺克宏　</t>
  </si>
  <si>
    <t>吉田徳保</t>
  </si>
  <si>
    <t>川嶋　太郎</t>
  </si>
  <si>
    <t>熊田裕通</t>
  </si>
  <si>
    <t>小出典聖</t>
  </si>
  <si>
    <t>かとう　南　</t>
  </si>
  <si>
    <t>立松誠信　</t>
  </si>
  <si>
    <t>寺西　学</t>
  </si>
  <si>
    <t>須崎かん</t>
  </si>
  <si>
    <t>伊藤辰夫</t>
  </si>
  <si>
    <t>松川浩明　</t>
  </si>
  <si>
    <t>筒井タカヤ</t>
  </si>
  <si>
    <t>渡辺のぼる</t>
  </si>
  <si>
    <t>峰野修</t>
  </si>
  <si>
    <t>森下利久</t>
  </si>
  <si>
    <t>松山　登　</t>
  </si>
  <si>
    <t>仲　敬助　</t>
  </si>
  <si>
    <t>高橋正子</t>
  </si>
  <si>
    <t>鈴木純</t>
  </si>
  <si>
    <t>浜崎利生　</t>
  </si>
  <si>
    <t>黒川節男</t>
  </si>
  <si>
    <t>住田宗男</t>
  </si>
  <si>
    <t>金澤利夫</t>
  </si>
  <si>
    <t>長江正成</t>
  </si>
  <si>
    <t>　問1、まだ就任したばかりなので分りません</t>
  </si>
  <si>
    <t>　問3．5万円以上公開。但し事務所、事務費、人件費を除く</t>
  </si>
  <si>
    <t>　問2、支給の必要を感じない(議員特権であるので廃止すべき)</t>
  </si>
  <si>
    <t>　問3．1円以上公開。問4．調査項目により公開すべきものかどうか判断</t>
  </si>
  <si>
    <t>足立　寛作</t>
  </si>
  <si>
    <t>飯泉　淳</t>
  </si>
  <si>
    <t>※３　５万円問４）調査活動すべて公開は問題あり
問５）一応賛成であるが、機密的要素もあり、すべて公開には問題もある</t>
  </si>
  <si>
    <t>飯野　重男</t>
  </si>
  <si>
    <t>※３　５万円　問６）係争中の為、わからない</t>
  </si>
  <si>
    <t>髙﨑　進</t>
  </si>
  <si>
    <t>※３　１円</t>
  </si>
  <si>
    <t>飯塚　秋男</t>
  </si>
  <si>
    <t>誠に申し訳ございませんが係争中につき回答を控えさせて頂きたいと存じます。</t>
  </si>
  <si>
    <t>伊沢　勝徳</t>
  </si>
  <si>
    <t>誠に申し訳ございませんが、現在係争中につき回答は控えさせて頂きます。</t>
  </si>
  <si>
    <t>石田　進</t>
  </si>
  <si>
    <t>係争中につき回答は控えます。</t>
  </si>
  <si>
    <t>小川　一成</t>
  </si>
  <si>
    <t>係争中の為回答は控えます。</t>
  </si>
  <si>
    <t>狩野　岳也</t>
  </si>
  <si>
    <t>ただいま係争中につき、回答は控えさせて頂きます。</t>
  </si>
  <si>
    <t>菊池　敏行</t>
  </si>
  <si>
    <t>係争中につき回答は控えます</t>
  </si>
  <si>
    <t>西條　昌良</t>
  </si>
  <si>
    <t>係争中につきノーコメントと致します。</t>
  </si>
  <si>
    <t>白田　信夫</t>
  </si>
  <si>
    <t>係争中の為、回答を控えさせて頂きます。</t>
  </si>
  <si>
    <t>鈴木　せつ子</t>
  </si>
  <si>
    <t>係争中につき回答は控えさせて頂きます。</t>
  </si>
  <si>
    <t>鶴岡　正彦</t>
  </si>
  <si>
    <t>こうした重要な問題について、択一式で回答を求められましたことにつきましては、いささか違和感を覚えますが、全国的に行われている運動という趣旨を尊重し、回答させていただきます。
埼玉県議会の場合は「県政調査費」という名称で、「会派」に交付されています。このため、議員団会議で話し合った結果、「会派」として回答させていただきます。
※１　①「多い」と思いますので、公明党県議団は、ほかの会派に先駆けて、余剰金を返還し続けています。②当選回数の少ない議員ほど「多い」という思いが強い傾向にあります。議員としての県政調査活動の舞台の大きさと関係すると思います。
※２　①埼玉県議会では「会派に支給」されており、公明党県議団は、会派の県政調査活動を議員個人へ委任して行った場合も、条例の使途基準に照らして適切に使われているかを、会派内でチェックしています。個人支給よりも、会派支給の方がダブルチェックできます。②会派への交付であるからこそ、会派内での県政調査活動（配分）の重点化が可能です。</t>
  </si>
  <si>
    <t>※1　今年初めてなのでまだ判りません。ただ私の場合事務員を雇いましたので、おそらく2/3程度は人件費になると思われます。※4　市議会時は行なっていた。　※5　原則公開は良としますが、内容によっては伏せることも必要かも　※6　一連の流れは、決算するとき必要なので、問題ないと思う。</t>
  </si>
  <si>
    <t>　喜納　昌春</t>
  </si>
  <si>
    <t>　狩俣　信子</t>
  </si>
  <si>
    <t>　平良　長政</t>
  </si>
  <si>
    <t>　新川　秀清</t>
  </si>
  <si>
    <t>　瑞慶覧　朝義</t>
  </si>
  <si>
    <t>　當山　　弘</t>
  </si>
  <si>
    <t>　當山　眞市</t>
  </si>
  <si>
    <t>　吉田　勝廣</t>
  </si>
  <si>
    <t>　嘉陽　宗儀</t>
  </si>
  <si>
    <t>　金城　　勉</t>
  </si>
  <si>
    <t>　兼城　賢次</t>
  </si>
  <si>
    <t>　奥平　一夫</t>
  </si>
  <si>
    <t>　髙嶺　善伸</t>
  </si>
  <si>
    <t>　仲里　利信</t>
  </si>
  <si>
    <t>※４，活動の内容による　５，その都度報告書を作ることに反対　必要に応じて　６，すべてとなれば作成が大変な作業になる</t>
  </si>
  <si>
    <t>※４　活動の内容による
※５　その都度の報告書に無理がある。
※６　すべてとなれば作成が大変な作業になる。</t>
  </si>
  <si>
    <t>※３　５０００円　※４，使途規準を明確にして支出規準に合致させる規準に合致するものまで作成すると煩雑すぎる</t>
  </si>
  <si>
    <t>※調査費支出報告が調査の主になりかねない。全ての領収書をつけての年１回の調査報告で十分である。</t>
  </si>
  <si>
    <t>※４，多忙でなかなか対応が厳しい（秘書もいないし１人でやらぜるを得ない）５，多忙な中簡単なものしか対応できない　</t>
  </si>
  <si>
    <t>※３　１００００円　※活動報告を年４回発行している</t>
  </si>
  <si>
    <t>※１，現在２５万円から３０万円に　※３　５０００円　４，個人の判断にゆだねる　５，個人の判断にゆだねるが議会活動で生かす　６，個人の判断にゆだねる　　・議会活動を活性化させるためには沖縄県議会のように個室が必要と考える。アメリカの各州の議員の個室は充実している。私、個人は条例を提案するためにはそれなりのスタッフが必要だが現在はそのようなスタッフはいない</t>
  </si>
  <si>
    <t>※現在議会内において、各派代表者による政務調査費に関する協議中のため実名による回答は差し控えさせていただきたい。</t>
  </si>
  <si>
    <t>b</t>
  </si>
  <si>
    <t>a</t>
  </si>
  <si>
    <t>c</t>
  </si>
  <si>
    <t>加藤浩久</t>
  </si>
  <si>
    <t>神宝謙一</t>
  </si>
  <si>
    <t>長瀬泰志</t>
  </si>
  <si>
    <t>住吉良久</t>
  </si>
  <si>
    <t>内山　登</t>
  </si>
  <si>
    <t>佐藤真治</t>
  </si>
  <si>
    <t>小林健伸</t>
  </si>
  <si>
    <t>戸室敦雄</t>
  </si>
  <si>
    <t>池本敏朗</t>
  </si>
  <si>
    <t>浅野　實</t>
  </si>
  <si>
    <t>武田英夫</t>
  </si>
  <si>
    <t>赤坂てる子</t>
  </si>
  <si>
    <t>森脇ひさき</t>
  </si>
  <si>
    <t>池田道孝</t>
  </si>
  <si>
    <t>古山泰生</t>
  </si>
  <si>
    <t>西岡聖貴</t>
  </si>
  <si>
    <t>渡辺吉幸</t>
  </si>
  <si>
    <t>横田えつこ</t>
  </si>
  <si>
    <t>小野泰弘</t>
  </si>
  <si>
    <t>高原俊彦</t>
  </si>
  <si>
    <t>一井暁子</t>
  </si>
  <si>
    <t>小田圭一</t>
  </si>
  <si>
    <t>蓮岡靖之</t>
  </si>
  <si>
    <t>三原誠介</t>
  </si>
  <si>
    <t>井元乾一郎</t>
  </si>
  <si>
    <t>高橋英士</t>
  </si>
  <si>
    <t>影山貢明</t>
  </si>
  <si>
    <t>山田総一郎</t>
  </si>
  <si>
    <t>増川英一</t>
  </si>
  <si>
    <t>吉田政司</t>
  </si>
  <si>
    <t>福田通雅</t>
  </si>
  <si>
    <t>波多洋治</t>
  </si>
  <si>
    <t>伊藤文夫</t>
  </si>
  <si>
    <t>三村峰夫</t>
  </si>
  <si>
    <t>鈴木一茂</t>
  </si>
  <si>
    <t>久徳大輔</t>
  </si>
  <si>
    <t>佐古信吾</t>
  </si>
  <si>
    <t>高橋戒隆</t>
  </si>
  <si>
    <t>ー</t>
  </si>
  <si>
    <t>問３：今後の検討が必要</t>
  </si>
  <si>
    <t>問３：今後議論を進めてゆくべき課題であると思います。
問４，５，６，作成及び公開の必要性については今後領収書添付を含めた制度全体の枠組みの中で検討すべき</t>
  </si>
  <si>
    <t>問３：今後議論を進めてゆくべき課題であると思います。　　　　　　　　　　　　　　　　　　　　　　　　問4,5,6のｃ）領収書添付を含めた制度全体の枠組みの中で検討すべき課題であると考えております。</t>
  </si>
  <si>
    <t>問３：今後、議論を進めていくべきである。</t>
  </si>
  <si>
    <t>問３：今後議論を進めていく課題である。                                                                             問4,5,6：作成及び公開の必要性については、制度全体の枠組みの中で検討すべき課題である。</t>
  </si>
  <si>
    <t>問3：abcどれでも良いが全国、全県同様にしていただきたい。　　　　　　　　　　　　　　　　　問4,5,6：の答えは問３と同じ</t>
  </si>
  <si>
    <t>問２：但し１年程度活動してみて実費を検討しないとわからない（新人のため）</t>
  </si>
  <si>
    <t>但し、上記のことを実現するには根本である法律の改正から全体としてどのような姿にするかなど抜本的な改革をする必要があると考えます。</t>
  </si>
  <si>
    <t>問３：１万円以上</t>
  </si>
  <si>
    <t>問１：可能なら増額すべき。　　　　　　　　　　　　　　　　　　　　　　　　　            　　　　　 　問3,4：今後議論を進めるべき　　　　　　　　　　　　　　　　　　　　　　　　                           問5,6：今後検討すべき課題</t>
  </si>
  <si>
    <t>－</t>
  </si>
  <si>
    <t>政務調査費は、議員活動の本来の主旨にのっとって厳格に適用されるべき。調査活動をもっと旺盛に行いたいが、先立つものが足りないという実態。しかし、財政状況や市民感情からみて、議員活動の在り方にたいする指摘もあります。したがって、政務調査費そのものの金額が問題であるというより、使途が問われている訳で、領収書の全面公開などでより厳格な運営が行われるように努力したい。議員については、議員歳費の問題、京都府全体については、無駄遣いなどが問題。国の無駄遣いや国会議員の海外視察等についても問題があるかどうか、もっと問うていきたい。</t>
  </si>
  <si>
    <t>問４→議員の調査活動は多様であり、全てが「公開する報告書」にふさわしいものばかりとは限らない。
問６→領収証や領収証のとれないものについての伝票などの公開で十分だと考える。</t>
  </si>
  <si>
    <t xml:space="preserve">問１　C→活動を充実させたいと思う、増やすべきだが、当面公開性を高めることが問題であり、その上での話として。
問６→公開のための事務量は、結構大変でもある。成果の評価も難しい問題がある。議員を名誉職のように思っている者がまだいるようだ。
</t>
  </si>
  <si>
    <t>問６→会計処理上、物理的に困難</t>
  </si>
  <si>
    <t>問４→報告書の作成は必須。公開は個人情報などのこともあり慎重を要する。
問６→領収書の全面公開をすれば帳簿の公開は不要と考える。</t>
  </si>
  <si>
    <t>問４→公開することは原則賛成だが、個人情報やプライバシーなどの課題がある。多様な活動を全部公開するには一定の基準作りが肝要である。
問６→領収書の全面公開で支出が明確になるようにすることで、必ずしも公開でなくとも良いのではないか。</t>
  </si>
  <si>
    <t>問４，６→議員活動は多岐にわたるので、全て公開というのはなじめないところもあると思う。</t>
  </si>
  <si>
    <t>問４→使途基準を明確にし、支出を基準に合致させることが第一である。
問６→使途基準を明確にした上で、支出を記載する会計帳簿は必要であると思います。その上で、裏付け資料という位置づけで領収書を全面公開する場合には、帳簿は必ずしも公開という形でなくともよいのでは。</t>
  </si>
  <si>
    <t>※３　３００００円　※４限定的に報告すること</t>
  </si>
  <si>
    <t>※１　新人です、今後政務調査を実施する中で、検討課題です。</t>
  </si>
  <si>
    <t>※３　５００００円　問３→項目によるが全面公開もよし
問４→賛成だが困難と思う。</t>
  </si>
  <si>
    <t>b､c</t>
  </si>
  <si>
    <t>a</t>
  </si>
  <si>
    <t>b</t>
  </si>
  <si>
    <t>c</t>
  </si>
  <si>
    <t>大阪府</t>
  </si>
  <si>
    <t>小松　久</t>
  </si>
  <si>
    <t>宮原　たけし</t>
  </si>
  <si>
    <t>堀田　文一</t>
  </si>
  <si>
    <t>山本　陽子</t>
  </si>
  <si>
    <t>くち原　亮</t>
  </si>
  <si>
    <t>芹生　幸一</t>
  </si>
  <si>
    <t>蒲生　健</t>
  </si>
  <si>
    <t>古川　照人</t>
  </si>
  <si>
    <t>小沢　福子</t>
  </si>
  <si>
    <t>※１，議員になったばかりで何とも言えない
※４，ただし、余り微細にわたるものは除く
※６，一件の取り方にもよるが、また、会計帳簿の中味にもよるが、あまり細目にわたるものは作成の労が大き過ぎると思われる。</t>
  </si>
  <si>
    <t>※自民党県連でで考慮中、議員一人一人の意見を集約して回答する</t>
  </si>
  <si>
    <t>※私は現在、調査費検討委員会委員として、政務調査費問題を審議している立場ですので、お答えは控えさせて頂きます。</t>
  </si>
  <si>
    <t>※政務調査費につきましては、県議会に設置された「政務調査費に関する検討委員会」の審議が始まっているので、その結果を尊重したいと思いますので、今の現段階での個別のアンケートについては遠慮申し上げます。</t>
  </si>
  <si>
    <t>※県議会に２月定例会にて、政務調査費に関する検討委員会が設置され、６月２１日第３回目の委員会が開催されました。その結果を踏まえ、又の機会にお答えします。</t>
  </si>
  <si>
    <t>※現時点で県議会政務調査費検討委員会が３回開催されており、今年中に結果が出ますので、この事を尊重したい。</t>
  </si>
  <si>
    <t>※政務調査費につきましては県民の皆様方の見る目が厳しいのは承知しています。私たちも可能な限り公開し、県民の皆様方の納得のなかで議員の本分である政治活動を充実させていきたいと考えています。
地方議会も国会議員同様、より専業的な働きを求められている昨今ではありますが現行法では私たちの身分保障も確立されておらず、政治活動費などで様々な制約を受けているのも実情です。今後、地方議会の責任も一層増大する折から制度の充実を国に対して求めていく一方、政務調査費につきましては当然ことながらより透明度を増して県民の皆様方の理解をいたくなかでそれなりの活動の経費を認めていただくことが重要と考えています。
ただ今県議会では政務調査費に関する検討委員会を立ち上げており、その結論に沿って来年度から新たな取り組みを始める予定です。
私たち平成２１では全員が検討委員会の結論に従うということで回答とさせていただきます。</t>
  </si>
  <si>
    <t>※３　５０００円　※５　住民の秘密事項もあり全面公開は不適切</t>
  </si>
  <si>
    <t>植田　壮一郎</t>
  </si>
  <si>
    <t>※３　５万円 ※４，県外調査分についえは公開※５，県外視察については公開６，会派事務所で保管</t>
  </si>
  <si>
    <t>藤沢　澄雄</t>
  </si>
  <si>
    <t>船橋　利実</t>
  </si>
  <si>
    <t>星野　高志</t>
  </si>
  <si>
    <t>堀井　学</t>
  </si>
  <si>
    <t>本間　勲</t>
  </si>
  <si>
    <t>真下　紀子</t>
  </si>
  <si>
    <t>丸岩　公充</t>
  </si>
  <si>
    <t>見延　順章</t>
  </si>
  <si>
    <t>道下　大樹</t>
  </si>
  <si>
    <t>三井　あき子</t>
  </si>
  <si>
    <t>村田　憲俊</t>
  </si>
  <si>
    <t>森　　成之</t>
  </si>
  <si>
    <t>横山　信一</t>
  </si>
  <si>
    <t>吉田　正人</t>
  </si>
  <si>
    <t>米田　忠彦</t>
  </si>
  <si>
    <t>※３　５００００円　※４．５．６　今後検討の必要有り。</t>
  </si>
  <si>
    <t>※３　５００００円　※４．６　住民相談などはプライバシーの侵害の恐れがある。又、政務調査は多岐にわたることが多いため、公開にあたってはルールが必要。</t>
  </si>
  <si>
    <t>b･c</t>
  </si>
  <si>
    <t>a</t>
  </si>
  <si>
    <t>b</t>
  </si>
  <si>
    <t>c</t>
  </si>
  <si>
    <t>神奈川県</t>
  </si>
  <si>
    <t>とくやす　ひさよし</t>
  </si>
  <si>
    <t>武田　郁三郎</t>
  </si>
  <si>
    <t>木内　ひろし</t>
  </si>
  <si>
    <t>長谷川　くみ子</t>
  </si>
  <si>
    <t>山本　裕子</t>
  </si>
  <si>
    <t>村田　邦子</t>
  </si>
  <si>
    <t>斉藤　ゆうき</t>
  </si>
  <si>
    <t>日下　景子</t>
  </si>
  <si>
    <t>河野　幸司</t>
  </si>
  <si>
    <t>相原　高広</t>
  </si>
  <si>
    <t>松尾　崇</t>
  </si>
  <si>
    <t>菅原　直敏</t>
  </si>
  <si>
    <t>－</t>
  </si>
  <si>
    <r>
      <t>a</t>
    </r>
    <r>
      <rPr>
        <sz val="11"/>
        <rFont val="ＭＳ Ｐゴシック"/>
        <family val="3"/>
      </rPr>
      <t>,</t>
    </r>
    <r>
      <rPr>
        <sz val="11"/>
        <rFont val="ＭＳ Ｐゴシック"/>
        <family val="3"/>
      </rPr>
      <t>c</t>
    </r>
  </si>
  <si>
    <t>a</t>
  </si>
  <si>
    <t>c</t>
  </si>
  <si>
    <t>その他</t>
  </si>
  <si>
    <t>c</t>
  </si>
  <si>
    <t>－</t>
  </si>
  <si>
    <t>a</t>
  </si>
  <si>
    <t>※１　　初めてのことで、わかりません</t>
  </si>
  <si>
    <t>※６　最善の努力により、県民の信頼回復に努めます</t>
  </si>
  <si>
    <t>※３　1000円以上</t>
  </si>
  <si>
    <t>※１　　初当選でわかりません　※３～６　全面公開すべし</t>
  </si>
  <si>
    <t>山梨県</t>
  </si>
  <si>
    <t xml:space="preserve">小越 智子 </t>
  </si>
  <si>
    <t xml:space="preserve">安本 美紀 </t>
  </si>
  <si>
    <t xml:space="preserve">岡　　　伸 </t>
  </si>
  <si>
    <t>木村 富貴子</t>
  </si>
  <si>
    <t>進藤 純世</t>
  </si>
  <si>
    <t xml:space="preserve">鷹野 一雄 </t>
  </si>
  <si>
    <t>竹越 久高</t>
  </si>
  <si>
    <t>中込 博文</t>
  </si>
  <si>
    <t xml:space="preserve">仁ノ平 尚子 </t>
  </si>
  <si>
    <t xml:space="preserve">樋口 雄一 </t>
  </si>
  <si>
    <t>渡辺　亘人</t>
  </si>
  <si>
    <t>浅川 力三</t>
  </si>
  <si>
    <t>石井 脩德</t>
  </si>
  <si>
    <t>内田　 健</t>
  </si>
  <si>
    <t xml:space="preserve">大沢 軍治 </t>
  </si>
  <si>
    <t>河西 敏郎</t>
  </si>
  <si>
    <t>清水 武則</t>
  </si>
  <si>
    <t>鈴木 幹夫</t>
  </si>
  <si>
    <t>髙野　 剛</t>
  </si>
  <si>
    <t xml:space="preserve">棚本 邦由 </t>
  </si>
  <si>
    <t>丹澤 和平</t>
  </si>
  <si>
    <t xml:space="preserve">土屋     直 </t>
  </si>
  <si>
    <t xml:space="preserve">土橋 　亨 </t>
  </si>
  <si>
    <t xml:space="preserve">中村 正則 </t>
  </si>
  <si>
    <t xml:space="preserve">保延　 実 </t>
  </si>
  <si>
    <t xml:space="preserve">堀内 富久 </t>
  </si>
  <si>
    <t>前島 茂松</t>
  </si>
  <si>
    <t xml:space="preserve">皆川     巖 </t>
  </si>
  <si>
    <t>望月 勝</t>
  </si>
  <si>
    <t>山下 政樹</t>
  </si>
  <si>
    <t xml:space="preserve">渡辺 英機 </t>
  </si>
  <si>
    <t>※１　ただし，まだ一期生で二ヶ月しかたっておりませんので、はっきりとした回答ではありません　※４消耗品全費目に渡って報告書を作成することは難しい所もある。それよりも、使途基準をより具体的に明確化し、それに従っていくことが大事と考える。※６　領収書が全面公開されるならば、必ずしも帳簿の公開は必要ないのではないか。</t>
  </si>
  <si>
    <t>※１万円以上公開</t>
  </si>
  <si>
    <t>多面にわたりご苦労様です。　　　　　　　　　　　　　　「政務調査費」アンケートの件につきましては議会改革検討委員会で現在検討中であります。現時点での回答は控えさせていただきます。</t>
  </si>
  <si>
    <t>小山祐</t>
  </si>
  <si>
    <t>安藤敏毅</t>
  </si>
  <si>
    <t>古俣泰浩</t>
  </si>
  <si>
    <t>柴田高伸</t>
  </si>
  <si>
    <t>原田信夫　</t>
  </si>
  <si>
    <t>波形昌洋</t>
  </si>
  <si>
    <t>近藤良三　</t>
  </si>
  <si>
    <t>水野豊明　</t>
  </si>
  <si>
    <t>かしわぐま光代　</t>
  </si>
  <si>
    <t>浅井由崇</t>
  </si>
  <si>
    <t>鈴木彰伯</t>
  </si>
  <si>
    <t>中村晋</t>
  </si>
  <si>
    <t>森井元志　</t>
  </si>
  <si>
    <t>谷口知美</t>
  </si>
  <si>
    <t>高木ひろし</t>
  </si>
  <si>
    <t>渡辺まさし</t>
  </si>
  <si>
    <t>山田幸洋　</t>
  </si>
  <si>
    <t>西川厚志</t>
  </si>
  <si>
    <t>水谷満信　</t>
  </si>
  <si>
    <t>佐藤　夕子</t>
  </si>
  <si>
    <t>久野哲生　</t>
  </si>
  <si>
    <t>塚本　久　</t>
  </si>
  <si>
    <t>富田昭雄　</t>
  </si>
  <si>
    <t>中村友美　</t>
  </si>
  <si>
    <t>吉川伸二</t>
  </si>
  <si>
    <t>※3と6・委員会で協議中、その結果を踏まえて対応したい。</t>
  </si>
  <si>
    <t>※３　議会運営委員会での協議の結果に従う。
※４　活動報告書を作成するとなると議員本来の業務遂行の時間が不足する。
※６　議会運営協議会の協議結果に従う。</t>
  </si>
  <si>
    <t>※3・議会運営委員会における協議結果を踏まえて対応する。</t>
  </si>
  <si>
    <t>※3と6・議運における協議結果をふまえて対応する。</t>
  </si>
  <si>
    <t>※３，議運で各会派の意見をまとめて実行に移す。４，使途規準をまず決めることが必要と考える。６，使途規準を決めその上で政調費の支出を記載する会計帳簿の作成をする。尚、帳簿は会派又は個人の手元資料という位置付けで必ずしも公開しなくても良いと思う</t>
  </si>
  <si>
    <t>※３と６　議会運営委員会における協議結果を踏まえて対応する考えである</t>
  </si>
  <si>
    <t>※議運による協議結果を参考にするつもりである</t>
  </si>
  <si>
    <t>※３と６　議会運営委員会における協議結果にて対応したい</t>
  </si>
  <si>
    <t>※1・議員の活動は多岐に渡っており十分でない月もある。※3と6・議会運営委員会における協議の結果を踏まえて対応したい。</t>
  </si>
  <si>
    <t>※3と6・議会運営委員会の決定に従う</t>
  </si>
  <si>
    <t>※６　議会運営委員会における協議結果を踏まえて対応する考えである</t>
  </si>
  <si>
    <t>※３，６，議会運営委員会での協議結果を踏まえて考えを対応します。</t>
  </si>
  <si>
    <t>※3。委員会で協議で結論をだす。　６、議運で協議する。</t>
  </si>
  <si>
    <t>※３　（協議中）結果を踏まえて公開を考える。　６　議会運営委員会の結果に準じて対応する。</t>
  </si>
  <si>
    <t>※３，愛知県議会に於きましては現在議会運営委員会にて協議中です。その結果を踏まえて対応したいと考えています。　※６．問３と同様、議会運営委員会の協議結果を踏まえて対応したいと考えています。</t>
  </si>
  <si>
    <t>※3と6・今後の議会における検討結果を踏まえて対応したい。</t>
  </si>
  <si>
    <t>※6議運の結果により対応を考える</t>
  </si>
  <si>
    <t>※3と6・議会運営委員会で検討されているのでそれを踏えて対応する。</t>
  </si>
  <si>
    <t>※３と６　議運で協議中、結果を踏まえて対応します。</t>
  </si>
  <si>
    <t>※3と6・議運の協議結果により対応</t>
  </si>
  <si>
    <t>※３と６　議運理事会で検討事項であるためその結果を見守る</t>
  </si>
  <si>
    <t>米３，６　私なりの考えはありますが議運で検討中なので差し控えるを良しとします。</t>
  </si>
  <si>
    <t>b</t>
  </si>
  <si>
    <t>a</t>
  </si>
  <si>
    <t>※３と６現在　県議会に於いて調査検討中の為独自のコメントは差し控えたい</t>
  </si>
  <si>
    <t>※3と6・議会運営委員会における協議結果を踏まえて対応する考えである。</t>
  </si>
  <si>
    <t>※3  議会運営委員会における協議結果を踏まえて対応する考えである。</t>
  </si>
  <si>
    <t>※３，１万円以下はレシートも可５，但しフォーマットは自由にしていただきたい</t>
  </si>
  <si>
    <t>※３，出来るだけ公開４，多くて具体的には無理です６，無理です</t>
  </si>
  <si>
    <t>米１．現時点では判断不可</t>
  </si>
  <si>
    <t>※（３，個人情報など問題はあるが）</t>
  </si>
  <si>
    <t>※dその他・・・と手書きされコメントはなし</t>
  </si>
  <si>
    <t>※必要性が不明</t>
  </si>
  <si>
    <t>※多い少ないというより個人が実際に正当に使った金額を会派に請求しています。認められた費用が政務調査費として振り込まれるので回答は難しい。余分な請求をしないことだと思います。（積極的に政治活動を始めたときある程度の金額が分かると思います）3,4,5,6相手先の個人情報に関わることについては公開方法を考える必要があると思います。</t>
  </si>
  <si>
    <t>ｰ</t>
  </si>
  <si>
    <t>a,c</t>
  </si>
  <si>
    <t>d</t>
  </si>
  <si>
    <t>末松則子</t>
  </si>
  <si>
    <t>※３と６　議運に置ける結果を踏まえて対応</t>
  </si>
  <si>
    <t>-</t>
  </si>
  <si>
    <t>※3と6・委員会で協議中、その結果を踏まえて対応したい。議員活動を縛る恐れがあります。</t>
  </si>
  <si>
    <t>黒岩　直良</t>
  </si>
  <si>
    <t>横山　浩一</t>
  </si>
  <si>
    <t>上田　周五</t>
  </si>
  <si>
    <t>梶原　大介</t>
  </si>
  <si>
    <t>浜田　英宏</t>
  </si>
  <si>
    <t>式地　寛肇</t>
  </si>
  <si>
    <t>ふぁーまー土居</t>
  </si>
  <si>
    <t>沖本　年男</t>
  </si>
  <si>
    <t>谷本　敏明</t>
  </si>
  <si>
    <t>田頭　文吾郎</t>
  </si>
  <si>
    <t>中根　左知</t>
  </si>
  <si>
    <t>米田　稔</t>
  </si>
  <si>
    <t>塚地　左智</t>
  </si>
  <si>
    <t>井上　自由</t>
  </si>
  <si>
    <t>坂本　茂雄</t>
  </si>
  <si>
    <t>田村　輝雄</t>
  </si>
  <si>
    <t>c</t>
  </si>
  <si>
    <t>b</t>
  </si>
  <si>
    <t>b</t>
  </si>
  <si>
    <t>ー</t>
  </si>
  <si>
    <t>c</t>
  </si>
  <si>
    <t>b</t>
  </si>
  <si>
    <t>自由民主党高知県議団
会長　西森　湖三（外１３名）</t>
  </si>
  <si>
    <t>※４，５，６，議会で検討中です</t>
  </si>
  <si>
    <t>※３　５万円</t>
  </si>
  <si>
    <t>※３　５千円</t>
  </si>
  <si>
    <t>b</t>
  </si>
  <si>
    <t>※３　５万円 ※４，５，６，議会で検討中です</t>
  </si>
  <si>
    <t>※３　５万円 ※４，５，県外調査は賛成６，会派事務所で保管している</t>
  </si>
  <si>
    <t>※３　５万円 ※４，５，県外調査は報告６，会派事務所で保管</t>
  </si>
  <si>
    <t>※３　５万円 ※４，５，県外調査分については公開６，会派事務所で保管</t>
  </si>
  <si>
    <t>※３　５万円 ※５，県外調査分については公開６．会派事務所で保管</t>
  </si>
  <si>
    <t>※３　５万円 ※４，５，自分は報告書を公開している６，会派事務所で１件毎の支出が判る帳簿を保管している</t>
  </si>
  <si>
    <t>福岡県</t>
  </si>
  <si>
    <t>上岡孝生</t>
  </si>
  <si>
    <t>浜崎達也</t>
  </si>
  <si>
    <t>大城節子</t>
  </si>
  <si>
    <t>二宮眞盛</t>
  </si>
  <si>
    <t>森下博司</t>
  </si>
  <si>
    <t>田中正勝</t>
  </si>
  <si>
    <t>高橋雅成</t>
  </si>
  <si>
    <t>新開昌彦</t>
  </si>
  <si>
    <t>野田栄市</t>
  </si>
  <si>
    <t>大家勝利</t>
  </si>
  <si>
    <t>高橋義治</t>
  </si>
  <si>
    <t>塩川英敏</t>
  </si>
  <si>
    <t>諏訪下勝造</t>
  </si>
  <si>
    <t>真島省三</t>
  </si>
  <si>
    <t>平成会</t>
  </si>
  <si>
    <t>自民県民の会</t>
  </si>
  <si>
    <t>４、プライバシー等配慮し原則公開</t>
  </si>
  <si>
    <t>４，５，６、プライバシー保護に努めるべきだ</t>
  </si>
  <si>
    <t>４，５，６、プライバシーに配慮すべきである。</t>
  </si>
  <si>
    <t>４、但し、プライバシーの問題への配慮も必要と思います。</t>
  </si>
  <si>
    <t>今般、貴市民オンブズマン福岡より会派所属議員に対しまして政務調査費についてのアンケート調査を行われておりますが、政務調査費は県勢の発展のために地方議会の活性化を図り、議会の審議能力を強化するために、議員の調査活動基盤の充実を図ることを目的に地方自治法の規定に基づき、調査研究活動費として、会派に対して交付されているものございます。本年３月のアンケート調査でも申し上げましたように、その使途につきましては、会派において、その目的のために運営を行い、使途基準により会派で適正に執行しているところでございます。従いまして、議員個人の回答につきましては控えさせていただき、会派としての統一回答とさせていただきます。なお、領収書の公開につきましては、今後の議会で検討がなされるものと存じております。</t>
  </si>
  <si>
    <t>３、どこまでが政務調査費か、公開が難しい。区別が難しい。</t>
  </si>
  <si>
    <t>※３，どこまでが政府調査活動か公開が難しい、区別が難しい。</t>
  </si>
  <si>
    <t>※表紙のみ、アンケート資料無し</t>
  </si>
  <si>
    <t>早川　育子</t>
  </si>
  <si>
    <t>鳥 澤　富雄</t>
  </si>
  <si>
    <t>小長井　由雄</t>
  </si>
  <si>
    <t>大石　裕之</t>
  </si>
  <si>
    <t>小田巻　進</t>
  </si>
  <si>
    <t>花井　征二</t>
  </si>
  <si>
    <t>松井　三郎</t>
  </si>
  <si>
    <t>千石　貞幸</t>
  </si>
  <si>
    <t>大岡　敏孝</t>
  </si>
  <si>
    <t>浜井　卓男</t>
  </si>
  <si>
    <t>植田　徹</t>
  </si>
  <si>
    <t>大石　哲司</t>
  </si>
  <si>
    <t>込山　正秀</t>
  </si>
  <si>
    <t>多家　一彦</t>
  </si>
  <si>
    <t>中谷　多加二</t>
  </si>
  <si>
    <t>石橋　康弘</t>
  </si>
  <si>
    <t>佐原　徹朗</t>
  </si>
  <si>
    <t>落合　慎悟</t>
  </si>
  <si>
    <t>中澤　通訓</t>
  </si>
  <si>
    <t>※３，金額は示さず６，現在検討委で協議中
※「静岡県議会政務調査費に関する検討委員会」に於いて、より透明性の確保、説明責任を高めるように政務調査活動がより活発に出来るように１２月定例議会での条例の改正を目指しております。</t>
  </si>
  <si>
    <t>b</t>
  </si>
  <si>
    <t>c</t>
  </si>
  <si>
    <t>a</t>
  </si>
  <si>
    <t>b</t>
  </si>
  <si>
    <t>※３，１万円</t>
  </si>
  <si>
    <t>b</t>
  </si>
  <si>
    <t>a</t>
  </si>
  <si>
    <t>c</t>
  </si>
  <si>
    <t>a</t>
  </si>
  <si>
    <t>b</t>
  </si>
  <si>
    <t>※３，は１万円</t>
  </si>
  <si>
    <t>c</t>
  </si>
  <si>
    <t>※３，３～５万円　</t>
  </si>
  <si>
    <t>※３，３万円　４，５，６検討委の結果尊重
※県議会に設置された「政務調査費に関する検討委員会」が審議を進めており、その結果を尊重してまいりたいと思います。</t>
  </si>
  <si>
    <t>※２以下の回答は現在県議会での政務調査に関する特別委員会で検討中ですので（私も委員の１人）今後の検討の中でしっかり考えていきたい。</t>
  </si>
  <si>
    <t>※４，使途規準を明確にして支出を基準に合致させることが第一。基準に合致するものまで作成するのは煩雑すぎる。　６，明確な使途規準を策定した上で政調費の支出を記載する合計帳簿の作成は必要である。その上で、会計の「裏づけ資料」である領収書を全面公開する場合には帳簿は会派及び個人の手元資料という位置づけで必ずしも公開でなくても良いと思う。</t>
  </si>
  <si>
    <t>※現時点での政務調査費の透明性に関する考え方についてでありますが、４月の県議会選挙結果を受け、会派を解散いたしました。現在、無所属議員として一人で議員活動をしております。従って、会派に属さない一人での政務調査活動について、どうあるべきか検討しているところであります。なお、政務調査費支出領収書については、全てか、１万円以上かは別として公開は必要と考えます。</t>
  </si>
  <si>
    <t>※１，就任してすぐで執行額も少ない為、今の時点では判断できません。
※２，各議員が説明責任を負うべき</t>
  </si>
  <si>
    <t>※現在「政務調査費に関する検討委員会」の下で検討しております。その結果を尊重したいと思います。回答は控えさせて頂きます。</t>
  </si>
  <si>
    <t>※検討委で審議中、結果を尊重する</t>
  </si>
  <si>
    <t>※県議内に検討委員会が設置され検討中ですので個別アンケートには答えられません。</t>
  </si>
  <si>
    <t>県議会平成２１（岩瀬護　外１９名）</t>
  </si>
  <si>
    <t>前林　孝一良</t>
  </si>
  <si>
    <t>a</t>
  </si>
  <si>
    <t>b</t>
  </si>
  <si>
    <t>c</t>
  </si>
  <si>
    <t>愛知県</t>
  </si>
  <si>
    <t>木藤俊郎</t>
  </si>
  <si>
    <t>米田展之</t>
  </si>
  <si>
    <t>渡会克明</t>
  </si>
  <si>
    <t>小島丈幸　</t>
  </si>
  <si>
    <t>鬼頭英一　</t>
  </si>
  <si>
    <t>岩田隆喜</t>
  </si>
  <si>
    <t>桂　俊弘　</t>
  </si>
  <si>
    <t>石井芳樹</t>
  </si>
  <si>
    <t>大見　正　</t>
  </si>
  <si>
    <t>吉田　真人</t>
  </si>
  <si>
    <t>岩村進次</t>
  </si>
  <si>
    <t>栗田　宏</t>
  </si>
  <si>
    <t>久保田浩文</t>
  </si>
  <si>
    <t>青山秋男　</t>
  </si>
  <si>
    <t>中根義一　</t>
  </si>
  <si>
    <t>内田康宏　</t>
  </si>
  <si>
    <t>浜田一徳　</t>
  </si>
  <si>
    <t>鈴木　正　</t>
  </si>
  <si>
    <t>酒井庸行　</t>
  </si>
  <si>
    <t>石黒栄一</t>
  </si>
  <si>
    <t>原欣伸</t>
  </si>
  <si>
    <t>奥村悠二　</t>
  </si>
  <si>
    <t>杉浦孝成　</t>
  </si>
  <si>
    <t>伊藤勝人　</t>
  </si>
  <si>
    <t>神戸洋美</t>
  </si>
  <si>
    <t>山下史守朗　</t>
  </si>
  <si>
    <t>川本明良</t>
  </si>
  <si>
    <t>水野富夫　</t>
  </si>
  <si>
    <t>川上万一郎</t>
  </si>
  <si>
    <t>榊原康正</t>
  </si>
  <si>
    <t>深谷勝彦　</t>
  </si>
  <si>
    <t>藤川政人　</t>
  </si>
  <si>
    <t>日髙　昇</t>
  </si>
  <si>
    <t>中野治美　</t>
  </si>
  <si>
    <t>鈴木　愿</t>
  </si>
  <si>
    <t>加藤精重　</t>
  </si>
  <si>
    <t>長坂康正</t>
  </si>
  <si>
    <t>小林秀央</t>
  </si>
  <si>
    <t>小林　功　</t>
  </si>
  <si>
    <t>小久保三夫</t>
  </si>
  <si>
    <t>鈴木孝昌　</t>
  </si>
  <si>
    <t>山本和明　</t>
  </si>
  <si>
    <t>三浦孝司　</t>
  </si>
  <si>
    <t>倉知俊彦　</t>
  </si>
  <si>
    <t>堤栄三</t>
  </si>
  <si>
    <t>牧野浩朗</t>
  </si>
  <si>
    <t>毛利正徳</t>
  </si>
  <si>
    <t>内田淳一</t>
  </si>
  <si>
    <t>b</t>
  </si>
  <si>
    <t>a</t>
  </si>
  <si>
    <t>c</t>
  </si>
  <si>
    <t>※3  50,000 　　</t>
  </si>
  <si>
    <t>※3  50,000 　　※4 県政通信</t>
  </si>
  <si>
    <t>※3  30,000</t>
  </si>
  <si>
    <t>※3  20,000</t>
  </si>
  <si>
    <t>鹿児島県</t>
  </si>
  <si>
    <t>二牟礼正博</t>
  </si>
  <si>
    <t>上村勝行</t>
  </si>
  <si>
    <t>くしげ勝美</t>
  </si>
  <si>
    <t>青木　寛</t>
  </si>
  <si>
    <t>桐原琢磨</t>
  </si>
  <si>
    <t>柳　誠子</t>
  </si>
  <si>
    <t>松田浩孝</t>
  </si>
  <si>
    <t>持富八郎</t>
  </si>
  <si>
    <t>成尾信春</t>
  </si>
  <si>
    <t>まつざき真琴</t>
  </si>
  <si>
    <t>山口　修</t>
  </si>
  <si>
    <t>・使途基準を明確にし、支出を基準に合致させることが第一。基準に合致させるまでの作成は煩雑。
・明確な使途基準の作成、支出帳簿の作成は必要。帳簿の裏付け資料＝領収書ついては、帳簿は会派及び個人の手元資料という位置づけで、必ずしも公開ではなくてもよい。</t>
  </si>
  <si>
    <t>自由民主党鹿児島県議員団　会長池畑憲一外３７名</t>
  </si>
  <si>
    <t>無回答</t>
  </si>
  <si>
    <t>2006年６月に、自民党県議団各議員へアンケートがありましたが、現職各議員は、県議会において統一の会派行動をとっていることから、自民党県議団が一括回答し、個別の回答は控えたいと存じますので、あらかじめご了承下さい。
＜＜回答＞＞
当会派としては、政務調査費について透明性の確保を図ることは必要と認識しているところであります。鹿児島県議会においては、各会派の議員で構成される政務調査費検討委員会が組織され、現在、その透明性を確保する観点から検討が進められているところでありますので、個別の対応につきましてはその結果を待ちたいと考えております。</t>
  </si>
  <si>
    <t>沖縄県</t>
  </si>
  <si>
    <t>　具志　孝助</t>
  </si>
  <si>
    <t>　上原　　章</t>
  </si>
  <si>
    <t>　当銘　勝雄</t>
  </si>
  <si>
    <t>　上原　賢一</t>
  </si>
  <si>
    <t>　新垣　良俊</t>
  </si>
  <si>
    <t>　当山　全弘</t>
  </si>
  <si>
    <t>　赤嶺　　昇</t>
  </si>
  <si>
    <t>　前島　明男</t>
  </si>
  <si>
    <t>　渡嘉敷喜代子</t>
  </si>
  <si>
    <t>　佐喜真　淳</t>
  </si>
  <si>
    <t>　内間　清六</t>
  </si>
  <si>
    <t>　外間　久子</t>
  </si>
  <si>
    <t>　前田　政明</t>
  </si>
  <si>
    <t>　糸洲　朝則</t>
  </si>
  <si>
    <t>　新里　米吉</t>
  </si>
  <si>
    <t>*3-ｂ10000円以上　＊5－c泊を伴うものについて公開、6－c今後検討すべき課題　</t>
  </si>
  <si>
    <t>*6-ｃ今後検討していくべき</t>
  </si>
  <si>
    <t>*3-ｂ10000円以上  *5-ｃ泊を伴うものについて公開、6-ｃ今後の検討課題</t>
  </si>
  <si>
    <t>*3-ｂ10000円以上　＊5－c泊を伴うものについて公開、6－c知的財産、個人情報について今後検討すべき課題記</t>
  </si>
  <si>
    <t>a</t>
  </si>
  <si>
    <t>*3-ｂ10000万円以上、*6-ｃ領収書添付のもの</t>
  </si>
  <si>
    <t>*1、１年目であり１年経過しないと判断しにくい</t>
  </si>
  <si>
    <t>*4-a,5-a但し、個人情報等は除く</t>
  </si>
  <si>
    <t>*3-ｂ1円以上</t>
  </si>
  <si>
    <t>*4-a,5-a,6-a個人情報を除く</t>
  </si>
  <si>
    <t>c</t>
  </si>
  <si>
    <t>*1正確には一年経過しないとわからない *4-ｃ、5-ｃ、6-ｃ個人情報に係部分を除けば可</t>
  </si>
  <si>
    <t>*3-ｂ10000円以上、6-ｃは領収書添付のもの</t>
  </si>
  <si>
    <t>*3-a個人情報を保護することは必要と思います</t>
  </si>
  <si>
    <t>*1-a又は、廃止も考慮に入れてもいいと思います</t>
  </si>
  <si>
    <t>*4-ｃ、6-ｃ今後議論して決めるべき問題</t>
  </si>
  <si>
    <t>問３について「50,000円以上公開」</t>
  </si>
  <si>
    <t>冨永健三　　　　</t>
  </si>
  <si>
    <t>問３について「50,000円以上公開」</t>
  </si>
  <si>
    <t>日下美香　　　　</t>
  </si>
  <si>
    <t>問４について「使途基準を明確にし支出を基準に合致させることが大切」</t>
  </si>
  <si>
    <t>田川寿一</t>
  </si>
  <si>
    <t>田辺直史</t>
  </si>
  <si>
    <t>匿名　　　　　　　</t>
  </si>
  <si>
    <t>問１について「まだ議員になって日が浅いので今のところ妥当だとおもいます」　問５について「海外出張が今どき４年に１回では少ないと思います」実費請求ができる方が活発な活動もできると私は考えます。　（予算枠の中で選択するより自由でオープンな使途が認められるべき）</t>
  </si>
  <si>
    <t>匿名</t>
  </si>
  <si>
    <t>佐藤一直</t>
  </si>
  <si>
    <t>桑木良典　</t>
  </si>
  <si>
    <t>高木昭夫　</t>
  </si>
  <si>
    <t>山下智之　</t>
  </si>
  <si>
    <t>A</t>
  </si>
  <si>
    <t>B</t>
  </si>
  <si>
    <t>a</t>
  </si>
  <si>
    <t>b</t>
  </si>
  <si>
    <t>c</t>
  </si>
  <si>
    <t>香川県</t>
  </si>
  <si>
    <t>三野　康祐</t>
  </si>
  <si>
    <t>高田　良徳</t>
  </si>
  <si>
    <t>砂川　保</t>
  </si>
  <si>
    <t>篠原　正憲</t>
  </si>
  <si>
    <t>梶　正治</t>
  </si>
  <si>
    <t>竹本　敏信</t>
  </si>
  <si>
    <t>村上　豊</t>
  </si>
  <si>
    <t>宮本　裕美</t>
  </si>
  <si>
    <t>白川　容子</t>
  </si>
  <si>
    <t>樫　昭二</t>
  </si>
  <si>
    <t>渡辺　さと子</t>
  </si>
  <si>
    <t>広瀬　良隆</t>
  </si>
  <si>
    <t>都築　信行</t>
  </si>
  <si>
    <t>※３，ただし、領収証にかわる書類の場合もある</t>
  </si>
  <si>
    <t>a</t>
  </si>
  <si>
    <t>c</t>
  </si>
  <si>
    <t>※１，どの程度の活動をするのか、県の財政などさまざまな点から考えなければならないので一既にはこたえられない。　４，５，もちろん公開することは大前提であるがそれよりむしろ内容についてのほうが大切だと思う</t>
  </si>
  <si>
    <t>問１　厳しい財政下では見直しが必要</t>
  </si>
  <si>
    <t>a</t>
  </si>
  <si>
    <t>※４，活動したことの証拠として報告書を公開するのはあまり意味がない。公開できない内容のものもあり得る。　６，領収書を公開されればそれでいい。会計帳簿は裏付資料として作成されていればよい。</t>
  </si>
  <si>
    <t>※４，まず使途規準を明確にし、支出を基準に合致させることが第一、基準に合致するものまで作成することは煩雑すぎる。　６．明確な使途規準を策定した上で政調費の支出を記載する会計帳簿の作成は必要である。その上で会計帳簿の裏付け資料である領収書を全面公開する場合には帳簿は会派及び個人の手元資料という位置づけで必ずしも公開でなくてもよいのではないでしょうか</t>
  </si>
  <si>
    <t>a</t>
  </si>
  <si>
    <t>c</t>
  </si>
  <si>
    <t>分からない</t>
  </si>
  <si>
    <t>※３，１０００円以上公開</t>
  </si>
  <si>
    <t>※４、実際全ての活動の報告となれば膨大になり物理的に難しいと考える。　　６、領収書では不十分ということでしょうか？</t>
  </si>
  <si>
    <t>香川県議会自由民主党議員会</t>
  </si>
  <si>
    <t>政務調査費の透明化については、現在、香川県議会内に「議会改革検討委員会」を設置して、改革議論を行なう中で、政務調査活動のあり方等についても検討しており、その結論を待って対応したいと考えております。従って、当会派に所属する個々の議員の、現時点での回答は、遠慮させていただきます。</t>
  </si>
  <si>
    <t>a</t>
  </si>
  <si>
    <t>b</t>
  </si>
  <si>
    <t>c</t>
  </si>
  <si>
    <t>愛媛県</t>
  </si>
  <si>
    <t>住　田　省　三</t>
  </si>
  <si>
    <t>山　本　敏　孝</t>
  </si>
  <si>
    <t xml:space="preserve">中　田　廣　　 </t>
  </si>
  <si>
    <t>阿　部　悦　子</t>
  </si>
  <si>
    <t>戒　能　潤之介</t>
  </si>
  <si>
    <t xml:space="preserve">木　村　誉　　 </t>
  </si>
  <si>
    <t xml:space="preserve">※３　①公明党議員団は、全面公開を前提として県議会で定めた使途基準、及び会派としての内規に照らした支出を励行し、議員個人へ委任して行った場合も含め、領収書１枚ごとに１通の報告書を作成し、会派で保管しています。②埼玉県議会では、全ての会派の賛成で現行条例を定めており、全会派の合意のもと、早急に公開できるよう、公明党議員団として努力を重ねています。③②に照らし「公開」について、人件費支出の突出した会派が突然、スタンドプレーと受けとめられても仕方ない動きを行ったことには疑問を抱いています。④埼玉県議会においては、前任期中より、公明党議員団の推進によって県政調査費を検討項目に明記した「議会のあり方研究会」が設置し、会派間における延べ何十時間にも及ぶ合意形成努力によって、第一段階として議員会館の廃止などの成果をあげることができました。⑤このほど選出された吉田県議会議長は「議会のあり方研究会」の継続についての強い意欲を表明しています。今任期において、県政調査費の領収書全面公開に向けて全会派の合意を得るよう努力してまいる決意です。
</t>
  </si>
  <si>
    <t>※６　①現状では、会派内で支出１件ごとに領収書を添付した報告書を作成し、団としてまとめて保管しています。総枚数は議員団として１年間に３０００枚前後に達します。会計帳簿を作成しています。②しかしながら、１件ごとの報告書を１件ずつ会計帳簿に転記して公開することについては、その事務量を考慮すれば、「４」への回答④⑤と同じ見解にならざるをえません。</t>
  </si>
  <si>
    <t>a</t>
  </si>
  <si>
    <t>b</t>
  </si>
  <si>
    <t>c</t>
  </si>
  <si>
    <t>東京都</t>
  </si>
  <si>
    <t>泉谷つよし</t>
  </si>
  <si>
    <t>※３、１万円以上</t>
  </si>
  <si>
    <t>植木こうじ</t>
  </si>
  <si>
    <t>大山とも子</t>
  </si>
  <si>
    <t>かち佳代子</t>
  </si>
  <si>
    <t>河野百合恵</t>
  </si>
  <si>
    <t>小竹ひろ子</t>
  </si>
  <si>
    <t>清水ひで子</t>
  </si>
  <si>
    <t>曽根はじめ</t>
  </si>
  <si>
    <t>たぞえ民夫</t>
  </si>
  <si>
    <t>古館 和憲</t>
  </si>
  <si>
    <t>松村 友昭</t>
  </si>
  <si>
    <t>村松みえ子</t>
  </si>
  <si>
    <t>吉田 信夫</t>
  </si>
  <si>
    <t>渡辺 康信</t>
  </si>
  <si>
    <t>伊藤 ゆう</t>
  </si>
  <si>
    <t>いのつめまさみ</t>
  </si>
  <si>
    <t>柿沢 未途</t>
  </si>
  <si>
    <t>初鹿 明博</t>
  </si>
  <si>
    <t>松下 玲子</t>
  </si>
  <si>
    <t>山口 拓</t>
  </si>
  <si>
    <t>門脇ふみよし</t>
  </si>
  <si>
    <t>後藤 雄一</t>
  </si>
  <si>
    <t>福士 敬子</t>
  </si>
  <si>
    <t>大西由紀子</t>
  </si>
  <si>
    <t>西崎 光子</t>
  </si>
  <si>
    <t>原田 恭子</t>
  </si>
  <si>
    <t>東京都議会自由民主党　政務調査会長　高島なおき</t>
  </si>
  <si>
    <t>－</t>
  </si>
  <si>
    <t>－</t>
  </si>
  <si>
    <t>－</t>
  </si>
  <si>
    <t>今般、私ども議員にいただきましたアンケートにつきましては、現在、本県においては支給対象が会派となっており、今年度の議会活性化検討会において検討中であることから、栃木県議会自由民主党議員会（会派）としてご回答させていただきたく、何卒よろしくお願い申し上げます。また、諸般の事情により、回答が遅れてしまいましたことに対し、お詫び申し上げます。</t>
  </si>
  <si>
    <t>栃木県議会自由民主党議員会　会長　渡辺　渡　外３４名</t>
  </si>
  <si>
    <t>※２　両方</t>
  </si>
  <si>
    <r>
      <t>b</t>
    </r>
    <r>
      <rPr>
        <sz val="11"/>
        <rFont val="ＭＳ Ｐゴシック"/>
        <family val="3"/>
      </rPr>
      <t>.</t>
    </r>
    <r>
      <rPr>
        <sz val="11"/>
        <rFont val="ＭＳ Ｐゴシック"/>
        <family val="3"/>
      </rPr>
      <t>c</t>
    </r>
  </si>
  <si>
    <r>
      <t>酷暑の候、御連絡会議がますますご繁栄のこととお慶び申し上げます。
さて、先日我が会派にご依頼がありました。「政務調査費アンケート」についてご回答申し上げます。
もうすでに、数名の所属議員が御会議に提出をされているとは思いますが、この回答書をもって民主党千葉県議会議員会の総意とさせていただきます。
※６　すでに千葉県議会は各項目ごとに支出をだしていています。さらに先の問にて領収書・活動報告書・視察報告書等の公開に賛成をしております。その上での会計帳簿とはどこを指しているのか、現状で理解が出来ないため　c</t>
    </r>
    <r>
      <rPr>
        <sz val="11"/>
        <rFont val="ＭＳ Ｐゴシック"/>
        <family val="3"/>
      </rPr>
      <t>)その他にさせていただいております。
以上が会派の統一回答になりますので、ご理解を賜りたいと思います。
なお、不明な点については、民主党千葉県議会議員会　政策調査会にお問い合わせ下さい。</t>
    </r>
  </si>
  <si>
    <t>岡田　幸子</t>
  </si>
  <si>
    <t>丸山　慎一</t>
  </si>
  <si>
    <t>※４　成果物の公開（例えば報告チラシなど）という意味ならわかりますが、「報告書の公開」というと少々、意味分かりかねます。すいません
※６　領収書の公開と同じことでしょうか？これも質問の主旨が分かりかねます。すいません</t>
  </si>
  <si>
    <t>三輪　由美</t>
  </si>
  <si>
    <t>大野　博美</t>
  </si>
  <si>
    <t>川本　幸立</t>
  </si>
  <si>
    <t>小松　　実</t>
  </si>
  <si>
    <t>＊4の質問の趣旨が不明</t>
  </si>
  <si>
    <t>小宮　清子</t>
  </si>
  <si>
    <t>吉川　　洋</t>
  </si>
  <si>
    <t>高松　健太郎</t>
  </si>
  <si>
    <t>活動報告書と連動するのではないでしょうか</t>
  </si>
  <si>
    <t>横堀　喜一郎</t>
  </si>
  <si>
    <t>佐渡　斉</t>
  </si>
  <si>
    <t>河上　　茂</t>
  </si>
  <si>
    <t>小泉　文人</t>
  </si>
  <si>
    <t>会計帳簿とはなにをさすのか理解できないので</t>
  </si>
  <si>
    <t>天野　行雄</t>
  </si>
  <si>
    <t>会派で回答</t>
  </si>
  <si>
    <t>岩井　覚</t>
  </si>
  <si>
    <t>遠藤　英喜</t>
  </si>
  <si>
    <t>高木　衛</t>
  </si>
  <si>
    <t>花崎　広毅</t>
  </si>
  <si>
    <t>堀江　はつ</t>
  </si>
  <si>
    <t>黒田　　雄</t>
  </si>
  <si>
    <t>杉田　守康</t>
  </si>
  <si>
    <t>竹内　圭司</t>
  </si>
  <si>
    <t>田中　　明</t>
  </si>
  <si>
    <t>田中　信行</t>
  </si>
  <si>
    <t>湯浅　和子</t>
  </si>
  <si>
    <t>磯辺　裕和</t>
  </si>
  <si>
    <t>篠崎　史範</t>
  </si>
  <si>
    <t>布施　健太郎</t>
  </si>
  <si>
    <t>石井　宏子</t>
  </si>
  <si>
    <t>矢崎　堅太郎</t>
  </si>
  <si>
    <t>伊藤　和男</t>
  </si>
  <si>
    <r>
      <t xml:space="preserve">佐野 </t>
    </r>
    <r>
      <rPr>
        <sz val="11"/>
        <rFont val="ＭＳ Ｐゴシック"/>
        <family val="3"/>
      </rPr>
      <t xml:space="preserve"> </t>
    </r>
    <r>
      <rPr>
        <sz val="11"/>
        <rFont val="ＭＳ Ｐゴシック"/>
        <family val="3"/>
      </rPr>
      <t>彰</t>
    </r>
  </si>
  <si>
    <t>千葉県</t>
  </si>
  <si>
    <t>民主党千葉県議会議員会(河野俊紀外　個人回答以外20名）</t>
  </si>
  <si>
    <t>高橋　博之</t>
  </si>
  <si>
    <t>平沼　健</t>
  </si>
  <si>
    <t>菊池　勲</t>
  </si>
  <si>
    <t>問３：1万円以上</t>
  </si>
  <si>
    <t>佐々木　一宗</t>
  </si>
  <si>
    <t>高橋　元</t>
  </si>
  <si>
    <t>岩渕　誠</t>
  </si>
  <si>
    <t>回答なし</t>
  </si>
  <si>
    <t>問１：新人のため1年間を経過しないとわからない</t>
  </si>
  <si>
    <t>千葉　康一郎</t>
  </si>
  <si>
    <t>公表　否</t>
  </si>
  <si>
    <t>久保　孝喜</t>
  </si>
  <si>
    <t>問１：２の質問との関連で</t>
  </si>
  <si>
    <t>菅原　一敏</t>
  </si>
  <si>
    <t>b</t>
  </si>
  <si>
    <t>c</t>
  </si>
  <si>
    <t>a</t>
  </si>
  <si>
    <t>高橋　昌造</t>
  </si>
  <si>
    <t>小野寺　研一</t>
  </si>
  <si>
    <t>柳村　岩見</t>
  </si>
  <si>
    <t>問３：3万円以上</t>
  </si>
  <si>
    <t>及川　あつし</t>
  </si>
  <si>
    <t>工藤　勝博</t>
  </si>
  <si>
    <t>斉藤　信</t>
  </si>
  <si>
    <t>小野寺　好</t>
  </si>
  <si>
    <t>及川　幸子</t>
  </si>
  <si>
    <t>岩手県</t>
  </si>
  <si>
    <t>回答なし</t>
  </si>
  <si>
    <t>a</t>
  </si>
  <si>
    <t>b</t>
  </si>
  <si>
    <t>c</t>
  </si>
  <si>
    <t>栃木県</t>
  </si>
  <si>
    <t>栃木県議会自由党議員会（３５名）</t>
  </si>
  <si>
    <t>個人返答なし</t>
  </si>
  <si>
    <t>野　村　節　子</t>
  </si>
  <si>
    <t>佐　藤　　　 信</t>
  </si>
  <si>
    <t>３．　１０，０００円以上公開</t>
  </si>
  <si>
    <t>菅　谷　文　利</t>
  </si>
  <si>
    <t>山　田 美也子</t>
  </si>
  <si>
    <t>６．１件ごとというより１ヶ月単位で作成</t>
  </si>
  <si>
    <t>小　高　猛　男</t>
  </si>
  <si>
    <t>琴　寄　昌　男</t>
  </si>
  <si>
    <t>山　口　恒　夫</t>
  </si>
  <si>
    <t>阿　部　寿　一</t>
  </si>
  <si>
    <t>野　村　壽　彦</t>
  </si>
  <si>
    <t>星　　　 一　男</t>
  </si>
  <si>
    <t>渡　辺　直　治</t>
  </si>
  <si>
    <t>一　木　弘　司</t>
  </si>
  <si>
    <t>１．政務調査費そのものはもっと少なくてもよいと思うが議員活動を充実させるために、公設秘書一名を公費によって、負担してほしいと思う願いを込めて少ないとした。</t>
  </si>
  <si>
    <t>他</t>
  </si>
  <si>
    <t>柳下礼子</t>
  </si>
  <si>
    <t>小野克典</t>
  </si>
  <si>
    <t>鈴木正人</t>
  </si>
  <si>
    <t>中屋敷慎一</t>
  </si>
  <si>
    <t>渋谷　実</t>
  </si>
  <si>
    <t>藤本正人</t>
  </si>
  <si>
    <t>森田俊和</t>
  </si>
  <si>
    <t>佐藤征冶郎</t>
  </si>
  <si>
    <t>浅野目義英</t>
  </si>
  <si>
    <t>新井　格</t>
  </si>
  <si>
    <t>岡　重夫</t>
  </si>
  <si>
    <t>北村　浩</t>
  </si>
  <si>
    <t>木村勇夫</t>
  </si>
  <si>
    <t>菅　克己</t>
  </si>
  <si>
    <t>醍醐　清</t>
  </si>
  <si>
    <t>田並尚明</t>
  </si>
  <si>
    <t>当麻よし子</t>
  </si>
  <si>
    <t>中島浩一</t>
  </si>
  <si>
    <t>秦　哲美</t>
  </si>
  <si>
    <t>福田秀雄</t>
  </si>
  <si>
    <t>松本佳和</t>
  </si>
  <si>
    <t>丸山真司</t>
  </si>
  <si>
    <t>小森谷　昭</t>
  </si>
  <si>
    <t xml:space="preserve">
（欄外に記載）</t>
  </si>
  <si>
    <t>（埼玉県議会公明党議員団（福永信之外９名)コメント）</t>
  </si>
  <si>
    <t>a</t>
  </si>
  <si>
    <t>b</t>
  </si>
  <si>
    <t>c</t>
  </si>
  <si>
    <t>岡山県</t>
  </si>
  <si>
    <t>江本公一</t>
  </si>
  <si>
    <t>谷口圭三</t>
  </si>
  <si>
    <t>４使途基準を明確にし、それに従って処理する。、第3者のプライバシーを保護していく必要もあり。※６　会計帳簿の作成は必要。しかし、帳簿は会派及び個人の手元資料という位置付けで、必ずしも公開することはない。</t>
  </si>
  <si>
    <t>※６　和歌山県政務調査費の交付に関する規程第７条ですでに明文化されているため。領収証公開することで満たされている。</t>
  </si>
  <si>
    <t>前略、私共は、６月議会において政務調査について、会派として議会改革検討委員会へ問題提起をしており、話し合いを進めているところです。したがって、アンケートについては申し訳ございませんが、見送らせていただきますので、よろしくお願いします。</t>
  </si>
  <si>
    <t>なし</t>
  </si>
  <si>
    <t>a</t>
  </si>
  <si>
    <t>b</t>
  </si>
  <si>
    <t>c</t>
  </si>
  <si>
    <t>鳥取県</t>
  </si>
  <si>
    <t>銀杏　泰利</t>
  </si>
  <si>
    <t>浜田　妙子</t>
  </si>
  <si>
    <t>尾崎　薫</t>
  </si>
  <si>
    <t>澤　紀男</t>
  </si>
  <si>
    <t>錦織　陽子</t>
  </si>
  <si>
    <t>市谷　知子</t>
  </si>
  <si>
    <t>興治　英夫</t>
  </si>
  <si>
    <t>上村　忠史</t>
  </si>
  <si>
    <t>初田　勲</t>
  </si>
  <si>
    <t>前田　八壽彦</t>
  </si>
  <si>
    <t>野田　修</t>
  </si>
  <si>
    <t>浜崎　晋一</t>
  </si>
  <si>
    <t>森岡　俊夫</t>
  </si>
  <si>
    <t>村田　実</t>
  </si>
  <si>
    <t>匿名</t>
  </si>
  <si>
    <t>※3　50,000円以上公開　※6　あまり、こまかい事まで必要なし。目的、趣旨があれば良とすべき。</t>
  </si>
  <si>
    <t>※3　30,000円以上公開</t>
  </si>
  <si>
    <t>b</t>
  </si>
  <si>
    <t>c</t>
  </si>
  <si>
    <t>a</t>
  </si>
  <si>
    <t>a</t>
  </si>
  <si>
    <t>b</t>
  </si>
  <si>
    <t>c</t>
  </si>
  <si>
    <t>島根県</t>
  </si>
  <si>
    <t>浅野 俊雄</t>
  </si>
  <si>
    <t>細田 重雄</t>
  </si>
  <si>
    <t>福田 正明</t>
  </si>
  <si>
    <t>小沢 秀多</t>
  </si>
  <si>
    <t>尾村 利成</t>
  </si>
  <si>
    <t>白石 恵子</t>
  </si>
  <si>
    <t>角　 智子</t>
  </si>
  <si>
    <t>岡本 昭二</t>
  </si>
  <si>
    <t>大屋 俊弘</t>
  </si>
  <si>
    <t>須山　 隆</t>
  </si>
  <si>
    <t>佐々木 雄三</t>
  </si>
  <si>
    <t>原　 成充</t>
  </si>
  <si>
    <t>多久和 忠雄</t>
  </si>
  <si>
    <t>珍部 芳裕</t>
  </si>
  <si>
    <t>田中 八洲男</t>
  </si>
  <si>
    <t>藤山　 勉</t>
  </si>
  <si>
    <t>和田 章一郎</t>
  </si>
  <si>
    <t>絲原 德康</t>
  </si>
  <si>
    <t>福間 賢造</t>
  </si>
  <si>
    <t>井田 徳義</t>
  </si>
  <si>
    <t>洲浜 繁達</t>
  </si>
  <si>
    <t>中村 芳信</t>
  </si>
  <si>
    <t>門脇 誠三</t>
  </si>
  <si>
    <t>五百川 純寿</t>
  </si>
  <si>
    <t>a</t>
  </si>
  <si>
    <t>b</t>
  </si>
  <si>
    <t>c</t>
  </si>
  <si>
    <t>福島県</t>
  </si>
  <si>
    <t>斉藤健吉</t>
  </si>
  <si>
    <t>今井久敏</t>
  </si>
  <si>
    <t>中島千光</t>
  </si>
  <si>
    <t>甚野源次郎</t>
  </si>
  <si>
    <t>藤川淑子</t>
  </si>
  <si>
    <t>神山悦子</t>
  </si>
  <si>
    <t>宮川えみ子</t>
  </si>
  <si>
    <t>小澤隆</t>
  </si>
  <si>
    <t>望木昌彦</t>
  </si>
  <si>
    <t>自由民主党福島県支部連合会</t>
  </si>
  <si>
    <t>謹啓　時下ますますご清祥のことと存じます。
さて、政務調査費のアンケートにつきましては、県議会内に設置致しました「議会改革検討委員会」において、政務調査費の問題も含め検討しているところでありますので、わが党県連といたしましては、その検討結果を踏まえて判断することとしております。
従って、現段階において、わが党所属の県議会議員が個々に回答することは差し控えさせていただきたくご理解願います。</t>
  </si>
  <si>
    <t>a</t>
  </si>
  <si>
    <t>b</t>
  </si>
  <si>
    <t>c</t>
  </si>
  <si>
    <t>茨城県</t>
  </si>
  <si>
    <t>川口　浩</t>
  </si>
  <si>
    <t>※私見　現状にもとづいての回答は会派に支給されている現実から会派として代表が返答します。こちらが正式な回答となります。
おそらく給与の「二重取り」は如何なものかとの主旨と思います。私個人は議員になってみて考えるに「俸給はいらない」。政務調査費として交通費・宿泊費・研究費・交際費を全額支給した方が良い。（上限のみ規定）</t>
  </si>
  <si>
    <t>大内　久美子</t>
  </si>
  <si>
    <t>山中　たい子</t>
  </si>
  <si>
    <t>田村　けい子</t>
  </si>
  <si>
    <t>井手　よしひろ</t>
  </si>
  <si>
    <t>先日の茨城県議会独自調査の時と同様、会派代表者として回答させて戴きますが、我々としてはその時となんら考え方は変わらず、独自調査と同様の回答とさせて戴きます。</t>
  </si>
  <si>
    <t>小林　靖男</t>
  </si>
  <si>
    <t>係争中につきノーコメント</t>
  </si>
  <si>
    <t>飯岡　英之</t>
  </si>
  <si>
    <t>石井　邦一</t>
  </si>
  <si>
    <t>小池　忠</t>
  </si>
  <si>
    <t>鈴木　亮寬</t>
  </si>
  <si>
    <t>係争中につきノーコメントです。</t>
  </si>
  <si>
    <t>錦織　孝一</t>
  </si>
  <si>
    <t>係争中につき、回答控えさせて頂きます</t>
  </si>
  <si>
    <t>田山　東湖</t>
  </si>
  <si>
    <t>a</t>
  </si>
  <si>
    <t>b</t>
  </si>
  <si>
    <t>c</t>
  </si>
  <si>
    <t>富山県</t>
  </si>
  <si>
    <t>柴田陽子</t>
  </si>
  <si>
    <t>島田　一</t>
  </si>
  <si>
    <t>*3\5万円以上</t>
  </si>
  <si>
    <t>武田慎一</t>
  </si>
  <si>
    <t>*4,5 ともに￥5万円以上のもの</t>
  </si>
  <si>
    <t>田尻　繁</t>
  </si>
  <si>
    <t>*1近年富山県議会において年度内に使いきれなかった政務調査費を議会事務局に返納した議員があったが、その議員は怠慢だ。まじめにやっていると完全に不足する。*3事務的にめんどうなものは口座引き落としのため領収書の公開は面倒！！。例えば事務所の事務費等はそれにあたる。＊その他追伸　初当選以来４年２カ月間すべての収支の帳簿をつけております。毎年の報告にも必ず元帳を自主的に添付します。</t>
  </si>
  <si>
    <t>湊谷道夫</t>
  </si>
  <si>
    <t>山本　徹</t>
  </si>
  <si>
    <t>*6コスト面からみて何とも言えないと思う</t>
  </si>
  <si>
    <t>a</t>
  </si>
  <si>
    <t>b</t>
  </si>
  <si>
    <t>c</t>
  </si>
  <si>
    <t>徳島県</t>
  </si>
  <si>
    <t>扶川敦</t>
  </si>
  <si>
    <t>古田美知代</t>
  </si>
  <si>
    <t>山田豊</t>
  </si>
  <si>
    <t>大西章英・長尾哲見</t>
  </si>
  <si>
    <t>児島勝</t>
  </si>
  <si>
    <t>岸本泰治</t>
  </si>
  <si>
    <t>佐藤圭甫</t>
  </si>
  <si>
    <t>喜田義明</t>
  </si>
  <si>
    <t>北島勝也</t>
  </si>
  <si>
    <t>杉本直樹</t>
  </si>
  <si>
    <t>木下功</t>
  </si>
  <si>
    <t>善多宏思</t>
  </si>
  <si>
    <t>西沢貴朗</t>
  </si>
  <si>
    <t>竹内資浩</t>
  </si>
  <si>
    <t>岡本富治</t>
  </si>
  <si>
    <t>木南征美</t>
  </si>
  <si>
    <t>元木章生</t>
  </si>
  <si>
    <t>樫本孝</t>
  </si>
  <si>
    <t>遠藤一美</t>
  </si>
  <si>
    <t>丸若祐二</t>
  </si>
  <si>
    <t>寺井正邇</t>
  </si>
  <si>
    <t>南恒生</t>
  </si>
  <si>
    <t>藤田豊</t>
  </si>
  <si>
    <t>川端正義</t>
  </si>
  <si>
    <t>森田正博</t>
  </si>
  <si>
    <t>福山守</t>
  </si>
  <si>
    <t>岡田理絵</t>
  </si>
  <si>
    <t>三木亨</t>
  </si>
  <si>
    <t>岩丸正史</t>
  </si>
  <si>
    <t>白木春夫</t>
  </si>
  <si>
    <t>黒川征一</t>
  </si>
  <si>
    <t>庄野昌彦</t>
  </si>
  <si>
    <t>松崎清治</t>
  </si>
  <si>
    <t>黒崎章</t>
  </si>
  <si>
    <t>吉坂保紀</t>
  </si>
  <si>
    <t>長池武一郎</t>
  </si>
  <si>
    <t>森本尚樹</t>
  </si>
  <si>
    <t>来代正文</t>
  </si>
  <si>
    <t xml:space="preserve">※４　①県民の付託を受けた議員として、第一に問われるべきは、「県政を監視したか」「どういう政策提案を行い、どういう実績を残したのか」「県庁と県民のパイプ役として奮闘したか」などについての「結果」であると思います。②このため公明党議員団は、団のホームページを公開し、議員一人ひとりもホームページを公開する一方、県議団ニュースを定期的に発行し続け、「議員活動の結果」について有権者に公開しています。③一方、県政調査活動の中には、情報提供者の秘匿性の強く求められる場合が少なくありません。「いつ、どこで、誰と会い、どういう項目を調査したか」などについて記載した報告書を一つひとつ作成し、公開することにつきましては、率直にいって疑問を感じます。④仮に活動報告書を作成する場合、相当な事務作業を要します。現状でも、例えば休日夜間の控え室への入室記録（鍵の受け渡し）を確認していただければ一目瞭然のように、わが議員団は目一杯の議員活動を展開しています。また、毎週の団会議に全員が顔を揃えるほか、登庁回数の最も多いのが、公明党議員団です。県民の付託に応えるべく精力的に活動する中で報告書作成のために、議員活動にさく時間が少なくなることはいかがなのものでしょうか。⑤こうした状況を踏まえ、この設問に対しましては、まず使途基準について一層の明確化を図ることが先決であると回答することが相当だと思います。⑥付言すれば、各団体やマスコミがもっと県議会議員の議員活動へ関心を持ち、県民に伝えていただきたいと思います。例えば、調査を重ねて質問を行い、県から画期的な答弁を引き出した時においても、紙面では「議員の質問に答えた」と議員の名前はカットされます（答弁者の名前は掲載されます）。埼玉新聞を除いて、一般質問の質問項目すらも報道されることはありません。タレント出身知事が答弁する県議会の模様だけが賑やかに報道されるような傾向は残念でなりません。
</t>
  </si>
  <si>
    <t>園山　繁</t>
  </si>
  <si>
    <t>※３　30,000円以上　※４／作業量は大変だと思うが、基本的には公開すべきだと思う。　※５／同上。　※６／事務に精通している方（or会計士）を雇用しなければ議員１人ではかなり難しい。</t>
  </si>
  <si>
    <t>※３　30,000円以上</t>
  </si>
  <si>
    <t>※１／はじめてなのでよくわからない。　※３　 30,000円以上　※４／基本的には公開を原則。　※５／同上。　※６／同上。</t>
  </si>
  <si>
    <t>※３　30,000円以上</t>
  </si>
  <si>
    <t>※３　30,000円以上</t>
  </si>
  <si>
    <t>※３　30,000円以上</t>
  </si>
  <si>
    <t>※３　30,000円以上</t>
  </si>
  <si>
    <t>※３　10,000円以上</t>
  </si>
  <si>
    <t>回答選択なし</t>
  </si>
  <si>
    <t>問３：活動状況も含め経費の明確な公表は必要と思います。議員の倫理感として透明化は当然です。</t>
  </si>
  <si>
    <t>ｃ</t>
  </si>
  <si>
    <t>a,b,c</t>
  </si>
  <si>
    <t>問３：議論すべき課題と認識している。
問４，５，６，制度枠組の議論の中心で検討すべき課題と考える</t>
  </si>
  <si>
    <t>問3：透明化に向け対応すべきであり議論を進めたい。　　　　　　　　　　　　　　　　問4,5,6：領収書を含め制度全体での検討をしたい。</t>
  </si>
  <si>
    <t>問３：透明化についての対応はすべきであると考えており、今後議論を進めて行くべき課題である。</t>
  </si>
  <si>
    <t>問３：透明化についての対応はすべきであると考えます。　　　　　　　　　　　　　　　　　問4,5,6のＣ）：制度全体の枠の中で検討すべきと考えます。</t>
  </si>
  <si>
    <t>*１:2～３万円くらい多くても良い　　　　　　　　　　　　　　　　*3：公開に異はないが、あれはダメ、これは認められないでは困る。私共も細心の注意を払っている。　　*4：目下私の職業は「議員」です。日常が議員活動であり政務調査の連続です。どこで線を引き土の様に報告すれば良いのか解りません。　　　　　　　　　　*5：わざわざ視察に行かなくても日常活動の中でその活動を併行してやるし勉強もしている。　　　　　　　*6：残念ですがこの様な事は私には出来かねる事です。</t>
  </si>
  <si>
    <t>*1:今後の調査活動でないとなんとも言えない</t>
  </si>
  <si>
    <t>依頼のあった質問は、択一で、一概にお答えにくい為、回答は差し控えさせて頂きます。なお、政務調査費については、現在、県議会の検討委員会で議論している所ですので、検討委員会の場で会派としての意見で主張し透明性を高める努力をしていきたいと思います。</t>
  </si>
  <si>
    <t>※１　ただし、一年目のため実際どちらなのか分からない。</t>
  </si>
  <si>
    <t>ａ</t>
  </si>
  <si>
    <t>※４　 調査活動の自由､情報源の守秘義務の為､領収書の全面公開で十分｡※６　４の活動報告書と同じ</t>
  </si>
  <si>
    <t>b</t>
  </si>
  <si>
    <t>c</t>
  </si>
  <si>
    <t>b</t>
  </si>
  <si>
    <t>佐賀県</t>
  </si>
  <si>
    <t>a</t>
  </si>
  <si>
    <t>b</t>
  </si>
  <si>
    <t>c</t>
  </si>
  <si>
    <t>a</t>
  </si>
  <si>
    <t>b</t>
  </si>
  <si>
    <t>c</t>
  </si>
  <si>
    <t>a</t>
  </si>
  <si>
    <t>b</t>
  </si>
  <si>
    <t>c</t>
  </si>
  <si>
    <t>長崎県</t>
  </si>
  <si>
    <t>織田　長</t>
  </si>
  <si>
    <t>吉川　豊</t>
  </si>
  <si>
    <t>末次　精一</t>
  </si>
  <si>
    <t>a</t>
  </si>
  <si>
    <t>※４，報告書まではいらない。６，領収書で十分ではないか</t>
  </si>
  <si>
    <t>※３　５万円　※４，６，検討要</t>
  </si>
  <si>
    <t>※３　１万円</t>
  </si>
  <si>
    <t>b</t>
  </si>
  <si>
    <t>平野　みどり</t>
  </si>
  <si>
    <t>福島　和敏</t>
  </si>
  <si>
    <t>岩中　伸司</t>
  </si>
  <si>
    <t>氷室　雄一郎</t>
  </si>
  <si>
    <t>吉田　忠道</t>
  </si>
  <si>
    <t>鬼海　洋一</t>
  </si>
  <si>
    <t>鎌田　聡</t>
  </si>
  <si>
    <t>西　聖一</t>
  </si>
  <si>
    <t>渡辺　利男</t>
  </si>
  <si>
    <t>濱田　大造</t>
  </si>
  <si>
    <t>竹　口　博己</t>
  </si>
  <si>
    <t>城下　広作</t>
  </si>
  <si>
    <t>c</t>
  </si>
  <si>
    <t>b</t>
  </si>
  <si>
    <t>熊本県</t>
  </si>
  <si>
    <t>大分県</t>
  </si>
  <si>
    <t>大友一夫</t>
  </si>
  <si>
    <t>井上伸史</t>
  </si>
  <si>
    <t>平岩純子</t>
  </si>
  <si>
    <t>問３：透明化すべきである。国の方問題と合わせ、今後議論を進めるべきである。　　　　　　　　　　　　　　　　　　　　　　　　　　　　                　　　　　　                                問４,５,６：領収書の添付を含め、公開すべきである。但しできるだけ簡素であること。</t>
  </si>
  <si>
    <t>問３：透明化に向けて対応すべきで、議論を進めることが課題である。　　　　　　　　問4,5,6：作成及び公開の必要性について、領収書添付を含めて制度全体の枠組みの中で検討すべき課題である。</t>
  </si>
  <si>
    <t>問３：透明化に向けて対応はすべきであると考えており、今後議論を進めていく課題である。</t>
  </si>
  <si>
    <t>a</t>
  </si>
  <si>
    <t>b</t>
  </si>
  <si>
    <t>c</t>
  </si>
  <si>
    <t>広島県</t>
  </si>
  <si>
    <t>問１について「まだ新人なので年間通してみないと分からない」</t>
  </si>
  <si>
    <t>辻恒雄</t>
  </si>
  <si>
    <t>栗原俊二</t>
  </si>
  <si>
    <t>山崎正博　　　　　</t>
  </si>
  <si>
    <t>問１について「減額が必要」　問３について「50,000円以上公開」</t>
  </si>
  <si>
    <t>内田務</t>
  </si>
  <si>
    <t>芝清　　　　　　　</t>
  </si>
  <si>
    <t>問６について「効果性を考えて」</t>
  </si>
  <si>
    <t>岩下智伸　　　　　</t>
  </si>
  <si>
    <t>問６について「効率を考えて公開内容を決めるべき。公開の為に費用がかさまない範囲で」</t>
  </si>
  <si>
    <t>問１について「新人なので，多い少ないは未だわからない」</t>
  </si>
  <si>
    <t>安木和男</t>
  </si>
  <si>
    <t>野村常雄　　　　　</t>
  </si>
  <si>
    <t>問３について「50,000円以上公開」</t>
  </si>
  <si>
    <t>高橋雅洋</t>
  </si>
  <si>
    <t>天満祥典　　　　</t>
  </si>
  <si>
    <t>問３について「30,000円以上公開」</t>
  </si>
  <si>
    <t>金口巖</t>
  </si>
  <si>
    <t>東保幸</t>
  </si>
  <si>
    <t>中津信義　　　</t>
  </si>
  <si>
    <t>問３について「50,000円以上公開」</t>
  </si>
  <si>
    <t>間所了　　　　　</t>
  </si>
  <si>
    <t>問３について「50,000円以上公開」</t>
  </si>
  <si>
    <t>中原好治　　　　</t>
  </si>
  <si>
    <t>問１について「当選後１ヶ月半であり，判断できない」　問３について「30,000円以上公開」</t>
  </si>
  <si>
    <t>武田正晴　　　　</t>
  </si>
  <si>
    <t>問３について「50,000円以上公開」</t>
  </si>
  <si>
    <t>吉井清介　　　　</t>
  </si>
  <si>
    <t>中本隆志　　　　　</t>
  </si>
  <si>
    <t>松岡宏道　　　　</t>
  </si>
  <si>
    <t>問１について「新人なのでまだよくわからない」　問３について「30,000円以上公開」</t>
  </si>
  <si>
    <t>山木靖雄　　　　</t>
  </si>
  <si>
    <t>下森宏昭　　　　</t>
  </si>
  <si>
    <t>問３について「50,000円以上公開」</t>
  </si>
  <si>
    <t>犬童英徳　　　　</t>
  </si>
  <si>
    <t>問３について「10,000円以上公開」</t>
  </si>
  <si>
    <t>宮政利</t>
  </si>
  <si>
    <t>中村道徳　　　</t>
  </si>
  <si>
    <t>※３　5万円※3と6・委員会で協議中、その結果を踏まえて対応したい。</t>
  </si>
  <si>
    <t>※４　使途基準を明確にし支出を基準に合致させることが第一。基準に合致するものまで作成するとなると煩雑すぎる　※６　明確な使途基準を策定した上で政調費の支出を記載する会計帳簿の作成は必要である。その上で、会計帳簿の「裏づけ資料」である領収書を全面公開する場合には、帳簿は会派及び個人の手元資料という位置付けで必ずしも公開でなくとも良い。</t>
  </si>
  <si>
    <t>山下大輔</t>
  </si>
  <si>
    <t>※４　早急に議会としてのルールを作成すべき</t>
  </si>
  <si>
    <t>※1　私は事務所を自宅に移し平成19年度は100万円の減額を公約にしています。※3平成19年度から個人として実施。※４　基本的には賛成ですが活動の分野を一定決める必要がある。※５　平成19年度から実施する（復命書を添付）視察「旅費規定」がないので作定するように要望する。※　６会計処理的に可能なら19年度から実施します。　</t>
  </si>
  <si>
    <t>村井弘</t>
  </si>
  <si>
    <t>迫　祐仁</t>
  </si>
  <si>
    <t>上原裕見子</t>
  </si>
  <si>
    <t>松尾　孝</t>
  </si>
  <si>
    <t>山口　勝</t>
  </si>
  <si>
    <t>諸岡　美津</t>
  </si>
  <si>
    <t>千歳利三郎</t>
  </si>
  <si>
    <t>国本友利</t>
  </si>
  <si>
    <t>福本　竜平</t>
  </si>
  <si>
    <t>※１　新任の為、実績不足である　※３　１００００円</t>
  </si>
  <si>
    <t>a</t>
  </si>
  <si>
    <t>b</t>
  </si>
  <si>
    <t>c</t>
  </si>
  <si>
    <t>北海道</t>
  </si>
  <si>
    <t>荒島　仁</t>
  </si>
  <si>
    <t>池田　隆一</t>
  </si>
  <si>
    <t>池本　柳次</t>
  </si>
  <si>
    <t>板谷　實</t>
  </si>
  <si>
    <t>市橋　修治</t>
  </si>
  <si>
    <t>伊藤　政信</t>
  </si>
  <si>
    <t>稲津　久</t>
  </si>
  <si>
    <t>稲村　久男</t>
  </si>
  <si>
    <t>内海　英徳</t>
  </si>
  <si>
    <t>蝦名　大也</t>
  </si>
  <si>
    <t>蝦名　清悦</t>
  </si>
  <si>
    <t>遠藤　連</t>
  </si>
  <si>
    <t>大谷　亨</t>
  </si>
  <si>
    <t>岡田　篤</t>
  </si>
  <si>
    <t>岡田　俊之</t>
  </si>
  <si>
    <t>沖田　龍児</t>
  </si>
  <si>
    <t>織田　展嘉</t>
  </si>
  <si>
    <t>小畑　保則</t>
  </si>
  <si>
    <t>河合　清秀</t>
  </si>
  <si>
    <t>問３：本県実施中　　　　　　　　　　　　　問４：調査内容によると考える　　　　　</t>
  </si>
  <si>
    <t>問４：現行どおり　　　　　　　　　　　　　　問６：現在の政務調査費報告で理解してもらえると思う　＊岩手県議会の政務調査報告を御覧頂いているでしょうか？尚改革が必要と思うのか、どの点が必要か知らせてほしいと思います。結構大変なんです。</t>
  </si>
  <si>
    <t>問１：歳費、費用弁償，政調費、のトータルで支給区分も含めて検討するべき。　　　　　　　　　　　　　　　　　　　　　　　　　問5：原則賛成（政治活動の自由に関する部分は非公開）</t>
  </si>
  <si>
    <t>問４,５：活動は広範なので、一概に賛否は言いにくい。</t>
  </si>
  <si>
    <t>*3-ｂ10000円以上　＊5－c泊を伴うものについて公開、6－c知的財産、個人情報について今後検討すべき課題</t>
  </si>
  <si>
    <t>*3-ｂ10000円以上　＊5－c泊を伴うものについて公開、6－c知的財産、個人情報について今後検討すべき課題　</t>
  </si>
  <si>
    <t>*3-ｂ10000円以上　＊5－c　宿泊を伴う場合公開、6－c今後検討すべき課題　</t>
  </si>
  <si>
    <t>*3-ｂ10000円以上　＊6－c　領収書が公開されるもの</t>
  </si>
  <si>
    <t>*3-ｂ10000円以上　*4-ｃ前向きに検討、*5-ｃ県外宿泊について公開、6-ｃ今後の検討課題</t>
  </si>
  <si>
    <t>*3-ｂ10000円以上　＊5－c泊を伴うものについて公開、6－c個人情報、知的財産など検討する必要がある</t>
  </si>
  <si>
    <t>※１　問題は使途規準、使途とその公表、その中で議論する。※４　中には書類にしにくいものがある。一括方式との併用も可　※５　資料の１部含めて</t>
  </si>
  <si>
    <t>問６（公開することは賛成であるが帳簿上整理をした段階となるとどの程度経理専門上実務上可能か自信がない。</t>
  </si>
  <si>
    <t>回答しない旨回答。現在県議会の政務調査費等検討委員会において検討が行われている最中であり，委員として現段階で個人的な見解を軽々に述べる時期ではないと考えておりますので申し訳ございませんが、今回の回答はご辞退いたします。</t>
  </si>
  <si>
    <t>壹岐和郎</t>
  </si>
  <si>
    <t>３、額は検討。４，５，６、プライバシー等に配慮すべき</t>
  </si>
  <si>
    <t>４，５，６、プライバシー等に配慮すべきだ</t>
  </si>
  <si>
    <t>※１、行政も専門化している。議員が対応していくにはスタッフを含め調査能力をアップする必要がある。その対応の為には必要※４，使途規準を明確にして支出を規準通りにすることが第一である。規準にあっているものまで報告は必要ない　６，規準に基づいた支出で領収書の裏付けである帳簿までは必要ない</t>
  </si>
  <si>
    <t>貴会議の政治改革への取り組みを敬意を表し、回答致します。県民ネットワークは、議会運営の民主化を目指して、活動しており、県議会内に先日設置した「日額旅費及び政務調査費等改革委員会」においても、県民の目線で議会改革に取り組んでおります。従来の議会改革検討委員会とは異なり、「日額旅費及び政務調査費等」という冠を付けたのは、この二つ課題を優先して検討するということであり、すでに、日額旅費の見直しについては合意し、条例改正の手続きを進めております。次に政務調査費の見直しについても、会派内での検討を始めています。アンケートの中で問われている交付額については「妥当」また、支給対象は「会派」ということで考えています。しかし、情報公開の問題に関する４項目については、現在検討中であり、当会派としては公開度を高めるために最大限努力をし、検討委員会の中で議論を進めていくことで、回答とさせていただきたいと存じます。どうぞ了承ください。</t>
  </si>
  <si>
    <t>※余剰金が出た場合は返納しています。</t>
  </si>
  <si>
    <t>　　○佐賀県議会では、本県の厳しい財政状況に鑑み、議会においても更に経費削減に努めることとし、先日「日額旅費及び政務調査費等改革検討委員会」を設置いたしました。
　○この改革委員会ではまず日額旅費の見直しに取り組むこととし、既に新聞報道等でなされたように実費支給の観点から検討を行い、改定を行うことで合意されました。
　○また、政務調査費についても喫緊の課題として日額旅費の見直しの後に取り組むことが決定されており、支出に当たっての領収書の添付などを含め、今後のあり方について方向性が出されることになっています。
　○このため、今回のアンケートの回答については改革検討委員会での検討結果を待ってお答えした方が適当と思われますので、それまでの間、検討中ということで取り扱っていただくようお願いします。　</t>
  </si>
  <si>
    <t>※３，１万円但し近隣視察時の少額のバス代などは不要とすべきではないでしょうか。
※現在県議会各派代表者により検討されており各派の合意方針を注目しております。
※Ｑの３，４，５，６，は規準をしっかり作ることが必要だと考えます。</t>
  </si>
  <si>
    <t>※３，できればaが望ましい
※５，検討委の結果を待ちたいと思います。</t>
  </si>
  <si>
    <t>※３，３万円
※４，５，６，については県議会に設置された「政務調査費に関する検討委員会」が審議を進めております。その結果を尊重致したいと思いますのでよろしくお願いいたします。</t>
  </si>
  <si>
    <t>※３，私は問題ないと思っておりますが、現在静岡県議会では政務調査費に関する検討調査委員会が設置され検討が行われておりますので現時点では以下のお答えは保留させていただきます。
※５，なお現在の県議会議員は、議員専業でなければ役割を果たせない状況にあります。組合などの組織のない私達は、有権者へ議会の活動報告の郵送料にも困っている実態にあります。また後援会の活動においても献金をいただかない（特に）ようにしておりますため、報酬から年３００～５００万円寄付し事務所の維持を行っておりますため生活も厳しい実態です。
※４．５．６．とも検討委の結果を待つ</t>
  </si>
  <si>
    <t>※２，会派で行う政務調査活動もあるから、まず会派に支給され、そこから個人に支払われるのが良いと思います。
※３，政務調査活動は議員の良識に基づいて行われるべき自主的なものである。議員の個人情報も多分にあり、公にすべきでない内容も含まれ以下の質問も同様の理由です。
※尚、静岡県議会においては、改めてこの政務調査費の取扱いについて検討することとしており、今後とも県民の皆様にご理解戴ける様に努めなければならないと考えております。</t>
  </si>
  <si>
    <t>※３（基本的）※６．ただし、電話代等、事務所経費など、現実的に後援会活動とのすみ分けは難しい部分が存在する。調整が必要。人件費なども政務調査費として計上しても問題ないと考える。</t>
  </si>
  <si>
    <t>※１，少し多いかな　※３　只今、議会審議中　※４　内容の明示はかまわない</t>
  </si>
  <si>
    <t>※４，報告書のあり方も含め、公開するのが目的となる可能性もあり、作成公開の前に使途基準の明確化と使途内容の公開を進める必要あり。　６．領収書の公開があれば充分ではないかと考えます。</t>
  </si>
  <si>
    <t>※２，　静岡県は会派は３名以上となっており、１人会派（個人）にも支給するということは、個人にも支給するという意味。　３，１万円</t>
  </si>
  <si>
    <t>※３　５００００円 ※4.5　条例に基づき執行されているため。　※６　５万円以上の支出については、領収書を公開することで、使途の妥当性と透明性は確保されていると考える。　</t>
  </si>
  <si>
    <t>※３　５００００円が適当と思う ※4.5　条例に基づき厳格に公開していく。　※６　当面５万円以上の支出を公開して透明性を高めて行きたい。　</t>
  </si>
  <si>
    <t>※３　５００００円 ※4.5　条例に基づき執行されているため。　※６　５万円以上の支払については、領収書を公開することで、使途の妥当性と透明性は確保されると考えます。　</t>
  </si>
  <si>
    <t>※３　５００００円　※４．５．６　検討必要あり。</t>
  </si>
  <si>
    <t>※３　５００００円 ※4　条例に基づき適正に執行。　※６　５万円以上については領収書を公開することで透明性は確保されている。　</t>
  </si>
  <si>
    <t>※３　５００００円 ※4.5　条例に基づき執行されているため。　※６　５万円以上の支出については領収書を公開することで、使途の妥当性と透明性は確保されると考えます。　</t>
  </si>
  <si>
    <t>※３　５００００円 ※4.5　条例に基づき執行されているため。　※６　５万円以上の支出については、領収書を公開し、使途の妥当性と透明性は確保されると考える。　</t>
  </si>
  <si>
    <t>※３　５００００円 ※４　条例に基づき執行となっている。　※６　５万円以上の領収書の公開となっている。　</t>
  </si>
  <si>
    <t>※３　公開しても良いものは５００００円。調査上公開しても良いもの非公開すべきものがある（機密上）。　※５　公開出来るものと出来ないものがある（機密上）。</t>
  </si>
  <si>
    <t>※３　５００００円 ※4　条例に基づき執行されているため。　※６　５万円以上の支出については、領収書を公開することで、使途の妥当性と透明性は確保されると考えます。　</t>
  </si>
  <si>
    <t>※３　３００００円　※４　活動はほぼ全て政務調査に当る。ホームページで公開中。　※５　ホームページで公開中。　※６　そんな事まで疑いを持たれるのであれば議員はできない。</t>
  </si>
  <si>
    <t>※３　５００００円 ※3.4.5　条例に基づき対応しています。　※６　領収書を公開することで透明性があると考えます（５万円以上の支出について）。　</t>
  </si>
  <si>
    <t>※３　５００００円 ※3～6　条例にもとづき執行している。　※６　尚、全体論としては、議会改革委での議論をしっかりすべきと考る。</t>
  </si>
  <si>
    <t>※３　５００００円 ※3.4.5　条例にのっとって対応します。　※６　50,000円以上の公開、条例にのっとって対応します。</t>
  </si>
  <si>
    <t>※３　５００００円 ※4　条例により執行されている。</t>
  </si>
  <si>
    <t>※３　５００００円　※4.5　調査内容によって判断すべきで一該に決めるべきではない。　※６　現在でも、必要なものは適正に公開している。</t>
  </si>
  <si>
    <t>※３　５００００円 ※4.5　条例に基いて執行されているため。　※６　条例に基き、５万円以上の支出は領収書を公開しており、使途の妥当性と透明性は確保されていると考えます。　</t>
  </si>
  <si>
    <t>※３　５００００円　※６　そこまで必要無い。</t>
  </si>
  <si>
    <t>※３～６　金額の多寡よりも非公開を可とするものもある。　※政務調査費の目的には、公開することができないものもあり得る。原則基本的には公開可である。</t>
  </si>
  <si>
    <t>※３　５００００円　※６　作成は義務づけする。</t>
  </si>
  <si>
    <t>※３　５００００円 ※4.5　条例に基づいて執行されているため。　※６　５万円以上の支出については、領収書を公開することで、使途の妥当性と透明性は確保されると考えています。　</t>
  </si>
  <si>
    <t>※１，私は現在の時点では妥当と考えるが議員の政治活動全般を政務調査費の支給範囲に限定されるかのように思われ議員の活動に影響する3,領収書を徴することが不可能なことがあれば本人の責任サインで良心に従う　４，報告するしないに関わらず議会活動は公開オープンにする　５，視察うんぬん以前の問題であり書面に限定判断できる筋ではない　６，議員の活動を通じて県民の信頼と期待に応えるよう努力する</t>
  </si>
  <si>
    <t>※3、６　議会運営委員会における協議結果を踏まえて対応する。</t>
  </si>
  <si>
    <t>※議運における協議を踏まえて対応する。</t>
  </si>
  <si>
    <t>c</t>
  </si>
  <si>
    <t>※６，公開自体賛成ですがその作業量いかんによっては不必要であると考えます</t>
  </si>
  <si>
    <t>※３　１０００円以上
※４，５，６領収書全面公開しているからケースバイケース政務調査の枠を作る必要がある５，自主的に６，１件ごとには問題有り</t>
  </si>
  <si>
    <t>※６，領収書公開で良い</t>
  </si>
  <si>
    <t>b</t>
  </si>
  <si>
    <t>a</t>
  </si>
  <si>
    <t>c</t>
  </si>
  <si>
    <t>b</t>
  </si>
  <si>
    <t>c</t>
  </si>
  <si>
    <t>b</t>
  </si>
  <si>
    <t>a</t>
  </si>
  <si>
    <t>b</t>
  </si>
  <si>
    <t>c</t>
  </si>
  <si>
    <t>a</t>
  </si>
  <si>
    <t>新潟県議会自由民主党議員団　団長星野伊佐夫</t>
  </si>
  <si>
    <t>貴会から我が党所属県議会議員あてに提出されたアンケートについては、本議員団として下記の通り一括して回答いたしますのでご了承願います。　記　公金である政務調査費は、使途を厳格かつ明瞭にすべきことは当然であって、本議員団は説明責任を果たすためにも、政務調査費の支出に係る領収書やその写しの添付を義務付ける県条例改正を提唱して、本県議会は今年度から施行しております。本議員団は、今後とも支給される政務調査費を適正に運用してまいります。</t>
  </si>
  <si>
    <t>a</t>
  </si>
  <si>
    <t>b</t>
  </si>
  <si>
    <t>c</t>
  </si>
  <si>
    <t>福井県</t>
  </si>
  <si>
    <t>前田　康博</t>
  </si>
  <si>
    <t>山岸　猛夫</t>
  </si>
  <si>
    <t>渡辺　政士</t>
  </si>
  <si>
    <t>田村　康夫</t>
  </si>
  <si>
    <t>大森　哲男</t>
  </si>
  <si>
    <t>鈴木　宏紀</t>
  </si>
  <si>
    <t>宮本　　俊</t>
  </si>
  <si>
    <t>笠松　泰夫</t>
  </si>
  <si>
    <t>大久保　衞</t>
  </si>
  <si>
    <t>仲倉　典克</t>
  </si>
  <si>
    <t>谷出　晴彦</t>
  </si>
  <si>
    <t>松田　泰典</t>
  </si>
  <si>
    <t>一瀬　明宏</t>
  </si>
  <si>
    <t>中川　平一</t>
  </si>
  <si>
    <t>山田　庄司</t>
  </si>
  <si>
    <t>松崎　晃治</t>
  </si>
  <si>
    <t>石川与三吉</t>
  </si>
  <si>
    <t>山本　文雄</t>
  </si>
  <si>
    <t>田中　敏幸</t>
  </si>
  <si>
    <t>小泉　剛康</t>
  </si>
  <si>
    <t>斉藤　新緑</t>
  </si>
  <si>
    <t>東角　　操</t>
  </si>
  <si>
    <t>笹岡　一彦</t>
  </si>
  <si>
    <t>松井　拓夫</t>
  </si>
  <si>
    <t>藤野　利和</t>
  </si>
  <si>
    <t>宇野　秀俊</t>
  </si>
  <si>
    <t>谷口　忠応</t>
  </si>
  <si>
    <t>吉田伊三郎</t>
  </si>
  <si>
    <t>屋敷　　勇</t>
  </si>
  <si>
    <t>山本　芳男</t>
  </si>
  <si>
    <t>野田　富久</t>
  </si>
  <si>
    <t>四谷　昌則</t>
  </si>
  <si>
    <t>山本　正雄</t>
  </si>
  <si>
    <t>鈴木　宏治</t>
  </si>
  <si>
    <t>玉村　和夫</t>
  </si>
  <si>
    <t>糀谷　好晃</t>
  </si>
  <si>
    <t>石橋壮一郎</t>
  </si>
  <si>
    <t>高木　文堂</t>
  </si>
  <si>
    <t>西本　正俊</t>
  </si>
  <si>
    <t>　問3のｂに、金額の記載なし</t>
  </si>
  <si>
    <t>　問3のｂは５万円</t>
  </si>
  <si>
    <t>　問3のｂは３万円</t>
  </si>
  <si>
    <t>　問3のｂは１万円</t>
  </si>
  <si>
    <t>　問3のｂは２万円</t>
  </si>
  <si>
    <t>　問５に「場合によってはできない」の但書き</t>
  </si>
  <si>
    <t>a</t>
  </si>
  <si>
    <t>b</t>
  </si>
  <si>
    <t>c</t>
  </si>
  <si>
    <t>長野県</t>
  </si>
  <si>
    <t>島田　基正</t>
  </si>
  <si>
    <t>平野　成基</t>
  </si>
  <si>
    <t>下﨑 　 保</t>
  </si>
  <si>
    <t>保科 　俶教</t>
  </si>
  <si>
    <t>小山　  立</t>
  </si>
  <si>
    <t>服部　宏昭</t>
  </si>
  <si>
    <t>宮本　衡司</t>
  </si>
  <si>
    <t>萩原　　清</t>
  </si>
  <si>
    <t>藤沢　詮子</t>
  </si>
  <si>
    <t>牛山　好子</t>
  </si>
  <si>
    <t>清沢　英男</t>
  </si>
  <si>
    <t>松山　 孝志</t>
  </si>
  <si>
    <t>今井    　敦</t>
  </si>
  <si>
    <t>金子ゆかり</t>
  </si>
  <si>
    <t>毛利　栄子</t>
  </si>
  <si>
    <t>小島　康晴</t>
  </si>
  <si>
    <t>古田　芙士</t>
  </si>
  <si>
    <t>向山　公人</t>
  </si>
  <si>
    <t>木下　茂人</t>
  </si>
  <si>
    <t>諏訪 　光昭</t>
  </si>
  <si>
    <t>本郷　一彦</t>
  </si>
  <si>
    <t>垣内  基良</t>
  </si>
  <si>
    <t>小松千万蔵</t>
  </si>
  <si>
    <t>佐藤　友昭</t>
  </si>
  <si>
    <t>小池　　清</t>
  </si>
  <si>
    <t>森田　恒雄</t>
  </si>
  <si>
    <t>佐々木祥二</t>
  </si>
  <si>
    <t>小林　伸陽</t>
  </si>
  <si>
    <t>村上　　淳</t>
  </si>
  <si>
    <t>備前　光正</t>
  </si>
  <si>
    <t>宮澤　宗弘</t>
  </si>
  <si>
    <t>北山 　早苗</t>
  </si>
  <si>
    <t>望月　雄内</t>
  </si>
  <si>
    <t>西沢　正隆</t>
  </si>
  <si>
    <t>太田　 昌孝</t>
  </si>
  <si>
    <t>風間　 辰一</t>
  </si>
  <si>
    <t>石坂　千穂</t>
  </si>
  <si>
    <t>竹内　久幸</t>
  </si>
  <si>
    <t>石田治一郎</t>
  </si>
  <si>
    <t>倉田　竜彦</t>
  </si>
  <si>
    <t>高橋　　宏</t>
  </si>
  <si>
    <t>和田 　明子</t>
  </si>
  <si>
    <t>村石　正郎</t>
  </si>
  <si>
    <t>永井　一雄</t>
  </si>
  <si>
    <t>小林東一郎</t>
  </si>
  <si>
    <t>丸山　 栄一</t>
  </si>
  <si>
    <t>福島　 鶴子</t>
  </si>
  <si>
    <t>髙見澤敏光</t>
  </si>
  <si>
    <t>寺島　義幸</t>
  </si>
  <si>
    <t>木内　　均</t>
  </si>
  <si>
    <t>柳田　清二</t>
  </si>
  <si>
    <t>高村　京子</t>
  </si>
  <si>
    <t>b</t>
  </si>
  <si>
    <t>a</t>
  </si>
  <si>
    <t>※２，現在会派支給されています。３，領収書については全面公開している　４，現在公開している。　５，調査活動記録として主な事項については公開しています</t>
  </si>
  <si>
    <t>※４，現に行っているがその作成に要する時間も大変で有り、現実の議員の多忙さも皆さんは調査してみるべき。※５，すでに公開している※，ご意見を言う欄を設けるべき、もしオンブズマンの活動が特定の政党に偏向もしくは影響を受けているとすればそれは真のオンブズマンではなく」みなさんはそのこと自体をまず情報公開すべき。そうでなければ私は今後、皆さんの質問には答えません。メンバーの名簿を公開して下さい。ご返事を必ず下さい。</t>
  </si>
  <si>
    <t>※３，長野県は全面公開している。４，５，現在も全面公開している</t>
  </si>
  <si>
    <t>※３，すでに全面公開している　※４，５，６，すでに行っている</t>
  </si>
  <si>
    <t>※1、当県では４年前より１人当たり万円引き下げ現在１ヶ月２９万円です。2、現行でよい3、当然　４，当然の責務　　・長野県議会は共産党県議団６人の交渉会派になってから１円まで領収書添付にて公表、公開制度となりました。海外視察にも県民のきびしい目があり行われておりません（最近の５年間では）</t>
  </si>
  <si>
    <t>※１，議員を多くし給料は減らす。５倍と１/5倍。</t>
  </si>
  <si>
    <t>（※６，コメントなし）</t>
  </si>
  <si>
    <t>※２，会派に対してでもよいが会派に所属できない議員もいると不公平になる</t>
  </si>
  <si>
    <t>※４，すでに公開している。６，使途規準を作った上で政務調査費の支出する帳簿の作成は当然であるがすでに長野では領収書も１円以上全て公開している以上帳簿は手元資料という位置づけで必ずしも公開でなくても良いのではないか</t>
  </si>
  <si>
    <t>※1,当選したばかりでまだわかりません
※4,5,6,　相手の方のプライベートに関わる場合のみ、一部伏せるべきと考えます</t>
  </si>
  <si>
    <t>※３，すでにしている。
※４，事務的に無理である。６の問で賛成している</t>
  </si>
  <si>
    <t>※１，木曽から長野市の交通費が大きい</t>
  </si>
  <si>
    <t>b</t>
  </si>
  <si>
    <t>※２，今までも個人支給無し、会派支給が妥当。４，長野県の私の所属した会派「県民協働ネット県議団」は全国一の公開度の高い公開して来ました。今後も現在の方式を進めます。５，会派で視察、調査の報告をして来ました。その方法がようでありたいと思っています。６，今まで同様の方式で報告します。</t>
  </si>
  <si>
    <t>a</t>
  </si>
  <si>
    <t>b</t>
  </si>
  <si>
    <t>c</t>
  </si>
  <si>
    <t>岐阜県</t>
  </si>
  <si>
    <t>藤墳  守</t>
  </si>
  <si>
    <t>大須賀 志津香</t>
  </si>
  <si>
    <t>高橋 昌夫</t>
  </si>
  <si>
    <t>林 幸広</t>
  </si>
  <si>
    <t>*3　30000円以上公開</t>
  </si>
  <si>
    <t>*4　政務調査費使用の有無関係なく活動報告を行っている。＊６　現在そのようにしてあります。 　</t>
  </si>
  <si>
    <t>お答え＝現時点では軽々に判断し難く、皆様のご意見をも拝聴しながら検討して参りたいと存じます。*3　30000円以上公開</t>
  </si>
  <si>
    <t>a</t>
  </si>
  <si>
    <t>b</t>
  </si>
  <si>
    <t>c</t>
  </si>
  <si>
    <t>静岡県</t>
  </si>
  <si>
    <t>森　竹治郎</t>
  </si>
  <si>
    <t>天野　一</t>
  </si>
  <si>
    <t>藪田 宏行</t>
  </si>
  <si>
    <t>伊藤　育子</t>
  </si>
  <si>
    <t>小楠　和男</t>
  </si>
  <si>
    <t>遠藤　榮</t>
  </si>
  <si>
    <t>豊岡　武士</t>
  </si>
  <si>
    <t>渥美　泰一</t>
  </si>
  <si>
    <t>宮沢　正美</t>
  </si>
  <si>
    <t>山田　誠</t>
  </si>
  <si>
    <t>鈴木　洋佑</t>
  </si>
  <si>
    <t>大場　勝男</t>
  </si>
  <si>
    <t>竹内　良訓</t>
  </si>
  <si>
    <t>天野　進吾</t>
  </si>
  <si>
    <t>山村　利男</t>
  </si>
  <si>
    <t>阿部　時久</t>
  </si>
  <si>
    <t>蓮池　章平</t>
  </si>
  <si>
    <t>谷　卓宣</t>
  </si>
  <si>
    <t>高田　好浩</t>
  </si>
  <si>
    <t>政務調査費に関するアンケートにつきましては、会派として検討いたしました。「宮城県議会における政務調査費の交付に関する条例」、「宮城県における政務調査費に関する条例施行規定」にもとづき実行されているものであり、それに違反したりその趣旨を逸脱しているものではないと認識しております。現在宮城県議会においては、政務調査費は、会派に支給されており、既に領収書は全面公開され、その交付額は妥当なものと考えております。政務調査費をもちいた活動報告書及び視察報告書と会計簿の作成様式と公開については、県民の理解が得られる方向で真摯に検討してまいりたいと考えておりますので、ご理解のほどお願い申しあげます。</t>
  </si>
  <si>
    <t>宮城県議会改革みやぎ　会長　内海　太　外１１名</t>
  </si>
  <si>
    <t>　問3．2万円以上</t>
  </si>
  <si>
    <t>　問1、有権者の多い選挙区とそうでない選挙区では異なると思う　</t>
  </si>
  <si>
    <t>　</t>
  </si>
  <si>
    <t>　問１、新人なので額の多少については現時点では分からない</t>
  </si>
  <si>
    <t>お世話になります。当初、会派で対応するとの事でしたので、返送が遅れてしまいました。非礼をお許しくださいませ。</t>
  </si>
  <si>
    <t xml:space="preserve"> </t>
  </si>
  <si>
    <t>　問6に民主党は全員同書式で提出とメモ</t>
  </si>
  <si>
    <t>　問４，５、プライバシーの部分を除けば賛成（議員又は相手方）</t>
  </si>
  <si>
    <t>公明党</t>
  </si>
  <si>
    <t>b</t>
  </si>
  <si>
    <t>埼玉県議会公明党議員団（福永信之外９名)</t>
  </si>
  <si>
    <t>自治体名</t>
  </si>
  <si>
    <t>問１</t>
  </si>
  <si>
    <t>問２</t>
  </si>
  <si>
    <t>問３</t>
  </si>
  <si>
    <t>問４</t>
  </si>
  <si>
    <t>問５</t>
  </si>
  <si>
    <t>問６</t>
  </si>
  <si>
    <t>備考欄</t>
  </si>
  <si>
    <t>a</t>
  </si>
  <si>
    <t>a</t>
  </si>
  <si>
    <t>b</t>
  </si>
  <si>
    <t>b</t>
  </si>
  <si>
    <t>c</t>
  </si>
  <si>
    <t>c</t>
  </si>
  <si>
    <t>議員名</t>
  </si>
  <si>
    <t>議員総数</t>
  </si>
  <si>
    <t>回答率</t>
  </si>
  <si>
    <t>自由民主党議員団　　　　　　（石崎幸亮　外28名）</t>
  </si>
  <si>
    <t>県政クラブ　　　　　　　　　　　（新藤精二　外２名）</t>
  </si>
  <si>
    <t>小泉　利治</t>
  </si>
  <si>
    <t>上岡　康彦</t>
  </si>
  <si>
    <t>石丸　典子</t>
  </si>
  <si>
    <t>先城　憲尚</t>
  </si>
  <si>
    <t>重清佳之</t>
  </si>
  <si>
    <t>嘉見博之</t>
  </si>
  <si>
    <t>＊上記項目、徳島議会の議会のあり方検討委員会で各会派と協議中。各項目共情報公開が少しでも進むよう努力中。成案が得られるよう努力を重ねます。</t>
  </si>
  <si>
    <t>検討中３，４，５，６</t>
  </si>
  <si>
    <t>問３　金額検討中</t>
  </si>
  <si>
    <t>c</t>
  </si>
  <si>
    <t>その他検討中</t>
  </si>
  <si>
    <t>検討中４，５，６　３（その他検討中）</t>
  </si>
  <si>
    <t>検討中３，</t>
  </si>
  <si>
    <t>検討中３</t>
  </si>
  <si>
    <t>検討中３検討会に一任</t>
  </si>
  <si>
    <t>※１万円</t>
  </si>
  <si>
    <t>※５円　　４ 一部賛成一部反対</t>
  </si>
  <si>
    <t>c</t>
  </si>
  <si>
    <t>a</t>
  </si>
  <si>
    <t>a.b</t>
  </si>
  <si>
    <t>三重県</t>
  </si>
  <si>
    <t>青木謙順</t>
  </si>
  <si>
    <t>岩田隆嘉</t>
  </si>
  <si>
    <t>小林正人</t>
  </si>
  <si>
    <t>竹上真人</t>
  </si>
  <si>
    <t>中川正美</t>
  </si>
  <si>
    <t>永田正巳</t>
  </si>
  <si>
    <t>中森博文</t>
  </si>
  <si>
    <t>西塚宗郎</t>
  </si>
  <si>
    <t>西場信行</t>
  </si>
  <si>
    <t>野田勇喜雄</t>
  </si>
  <si>
    <t>服部富男</t>
  </si>
  <si>
    <t>前野和美</t>
  </si>
  <si>
    <t>水谷隆</t>
  </si>
  <si>
    <t>村林聡</t>
  </si>
  <si>
    <t>山本教和</t>
  </si>
  <si>
    <t>山本勝</t>
  </si>
  <si>
    <t>吉川実</t>
  </si>
  <si>
    <t>具増吉郎</t>
  </si>
  <si>
    <t>稲垣照義</t>
  </si>
  <si>
    <t>大野秀郎</t>
  </si>
  <si>
    <t>北川裕之</t>
  </si>
  <si>
    <t>後藤健一</t>
  </si>
  <si>
    <t>桜井義之</t>
  </si>
  <si>
    <t>笹井健司</t>
  </si>
  <si>
    <t>杉本熊野</t>
  </si>
  <si>
    <t>館直人</t>
  </si>
  <si>
    <t>田中博</t>
  </si>
  <si>
    <t>辻三千宣</t>
  </si>
  <si>
    <t>津村衛</t>
  </si>
  <si>
    <t>中村進一</t>
  </si>
  <si>
    <t>中村勝</t>
  </si>
  <si>
    <t>萩野虔一</t>
  </si>
  <si>
    <t>日沖正信</t>
  </si>
  <si>
    <t>藤田泰樹</t>
  </si>
  <si>
    <t>藤田宣三</t>
  </si>
  <si>
    <t>船橋裕幸</t>
  </si>
  <si>
    <t>前田剛志</t>
  </si>
  <si>
    <t>水谷正美</t>
  </si>
  <si>
    <t>三谷哲央</t>
  </si>
  <si>
    <t>森野真治</t>
  </si>
  <si>
    <t>山中光茂</t>
  </si>
  <si>
    <t>岩名秀樹</t>
  </si>
  <si>
    <t>安部孝</t>
  </si>
  <si>
    <t>高橋伸二</t>
  </si>
  <si>
    <t>長谷川敦</t>
  </si>
  <si>
    <t>菊地浩</t>
  </si>
  <si>
    <t>藤倉知格</t>
  </si>
  <si>
    <t>中山耕一</t>
  </si>
  <si>
    <t>外崎浩子</t>
  </si>
  <si>
    <t>中島源陽</t>
  </si>
  <si>
    <t>菊地恵一</t>
  </si>
  <si>
    <t>相沢光哉　　</t>
  </si>
  <si>
    <t>今野隆吉</t>
  </si>
  <si>
    <t>寺澤正志</t>
  </si>
  <si>
    <t>熊谷盛廣</t>
  </si>
  <si>
    <t>小林正一</t>
  </si>
  <si>
    <t>細川雄一</t>
  </si>
  <si>
    <t>佐藤光樹</t>
  </si>
  <si>
    <t>安藤俊威</t>
  </si>
  <si>
    <t>佐々木喜蔵</t>
  </si>
  <si>
    <t>畠山和純</t>
  </si>
  <si>
    <t>岩渕義教</t>
  </si>
  <si>
    <t>本多祐一朗</t>
  </si>
  <si>
    <t>佐藤詔雄</t>
  </si>
  <si>
    <t>熊谷義彦</t>
  </si>
  <si>
    <t>横田有史</t>
  </si>
  <si>
    <t>遠藤いく子</t>
  </si>
  <si>
    <t>吉川寛康</t>
  </si>
  <si>
    <t>※４・５・６　透明性を高める必要性は認めるが、三権分立での議会（議員）活動の自主性は守るべきと考える。</t>
  </si>
  <si>
    <t>※１　必要不可欠な政務調査員の配置、海外調査費の廃止などとセットで多い少ないを論ずる必要あり。　※４　当局の不正調査等に関わる問題についての取り扱いは留意が必要。</t>
  </si>
  <si>
    <t>※１　政務調査活動の充実は大きな課題です。政務調査員の配置など活動の前進と一体に、金額の妥当性を考えるべきと思います。　※４　不正事件の調査の場合など詳しく書けない場合があると思います。</t>
  </si>
  <si>
    <t>その他</t>
  </si>
  <si>
    <t>宮城県</t>
  </si>
  <si>
    <t>※３　5万円</t>
  </si>
  <si>
    <t>自由民主党議員団幹事長 
加茂 忍(外４４名）</t>
  </si>
  <si>
    <t>※３　5万円
議員に対するアンケート調査は､会派の代表者である幹事長 が一括してお答えすることになっておりますので､兵庫県議会自民党議員団の総意としてご理解いただくようお願いします。</t>
  </si>
  <si>
    <t>県民ｸﾗﾌﾞ議員団（室井秀子・和田有一郎）</t>
  </si>
  <si>
    <t>※３　5万円</t>
  </si>
  <si>
    <t>山田 みち子</t>
  </si>
  <si>
    <t>※１　多いように思う。まだ活動が始まったばかりで分かりませんが。</t>
  </si>
  <si>
    <t>小西 隆紀</t>
  </si>
  <si>
    <t xml:space="preserve"> ※６ 　事務が繁雑になるので領収書の全面公開と報告書による｡</t>
  </si>
  <si>
    <t>丸尾　牧</t>
  </si>
  <si>
    <t>稲村 和美</t>
  </si>
  <si>
    <t>大野 ゆきお</t>
  </si>
  <si>
    <t>野口　裕</t>
  </si>
  <si>
    <t>篠木 和良</t>
  </si>
  <si>
    <t>c</t>
  </si>
  <si>
    <t>谷井　勲</t>
  </si>
  <si>
    <t>松田 一成</t>
  </si>
  <si>
    <t>※３　5万円</t>
  </si>
  <si>
    <t>橘　泰三</t>
  </si>
  <si>
    <t>羽田野　求</t>
  </si>
  <si>
    <t>渡部 登志尋</t>
  </si>
  <si>
    <t>下地 光次</t>
  </si>
  <si>
    <t>北条 やすつぐ</t>
  </si>
  <si>
    <t>松本 よしひろ</t>
  </si>
  <si>
    <t>合田 博一</t>
  </si>
  <si>
    <t>岸本 一尚</t>
  </si>
  <si>
    <t>※１　　現時点では何とも言えない。</t>
  </si>
  <si>
    <t>新町 みちよ</t>
  </si>
  <si>
    <t>※１　その他</t>
  </si>
  <si>
    <t>ねりき 曳子</t>
  </si>
  <si>
    <t>松本 ちさと</t>
  </si>
  <si>
    <t>つづき 研二</t>
  </si>
  <si>
    <t>星原 さちよ</t>
  </si>
  <si>
    <t xml:space="preserve">東野 としひろ </t>
  </si>
  <si>
    <t>※１県議会議員としての活動が始まったばかりで判断がつきかねます。</t>
  </si>
  <si>
    <t>高嶋 利憲</t>
  </si>
  <si>
    <t>係争中につき回答は控えさせていただきます。</t>
  </si>
  <si>
    <t>葉梨　衛</t>
  </si>
  <si>
    <t>藤島　正孝</t>
  </si>
  <si>
    <t>細谷　典幸</t>
  </si>
  <si>
    <t>武藤　均</t>
  </si>
  <si>
    <t>現在係争中のことですので回答は控えさせていただきます。</t>
  </si>
  <si>
    <t>山岡　悦夫</t>
  </si>
  <si>
    <t>現在、県議会で調査費の透明性も含めて会派内並びに超党派での審議中につき大変残念ですが回答はできません。</t>
  </si>
  <si>
    <t>山内　　崇</t>
  </si>
  <si>
    <t>地裁で係争中につき、アンケートへの回答は差し控えさせて頂きます。</t>
  </si>
  <si>
    <t>工藤兼光</t>
  </si>
  <si>
    <t>県議会自由民主党会派で一括回答しますので宜しくお願いします。</t>
  </si>
  <si>
    <t>熊谷雄一</t>
  </si>
  <si>
    <t>回答を控えます。</t>
  </si>
  <si>
    <t>兵庫県議会民主党・県民連合議員団　幹事長
外２０名</t>
  </si>
  <si>
    <t>a</t>
  </si>
  <si>
    <t>b</t>
  </si>
  <si>
    <t>c</t>
  </si>
  <si>
    <t>a</t>
  </si>
  <si>
    <t>b</t>
  </si>
  <si>
    <t>c</t>
  </si>
  <si>
    <t>北　林　康　司</t>
  </si>
  <si>
    <t>b</t>
  </si>
  <si>
    <t>a</t>
  </si>
  <si>
    <t>※３　５万円以上</t>
  </si>
  <si>
    <t>佐　藤　健一郎</t>
  </si>
  <si>
    <t>大野　忠右エ門</t>
  </si>
  <si>
    <t>金　谷　信　栄</t>
  </si>
  <si>
    <t>川　口　　　一</t>
  </si>
  <si>
    <t>c</t>
  </si>
  <si>
    <t>柴　田　正　敏</t>
  </si>
  <si>
    <t>佐　藤　賢一郎</t>
  </si>
  <si>
    <t>原　　　幸　子</t>
  </si>
  <si>
    <t>石田　寛</t>
  </si>
  <si>
    <t>樽　川　　　隆</t>
  </si>
  <si>
    <t>※３　１万円以上</t>
  </si>
  <si>
    <t>こだま　祥　子</t>
  </si>
  <si>
    <t>近　藤　健一郎</t>
  </si>
  <si>
    <t>佐々木　長　秀</t>
  </si>
  <si>
    <t>石　川　ひとみ</t>
  </si>
  <si>
    <t>門　脇　光　浩</t>
  </si>
  <si>
    <t>c</t>
  </si>
  <si>
    <t>a</t>
  </si>
  <si>
    <t>東海林　　　洋</t>
  </si>
  <si>
    <t>b</t>
  </si>
  <si>
    <t>山　内　梅　良</t>
  </si>
  <si>
    <t>田　口　　　聡</t>
  </si>
  <si>
    <t>加　藤　義　康</t>
  </si>
  <si>
    <t>能　登　祐　一</t>
  </si>
  <si>
    <t>鶴　田　有　司</t>
  </si>
  <si>
    <t>小　田　美恵子</t>
  </si>
  <si>
    <t>小　松　隆　明</t>
  </si>
  <si>
    <t>工　藤　嘉　範</t>
  </si>
  <si>
    <t>大　里　祐　一</t>
  </si>
  <si>
    <t>冨　樫　博　之</t>
  </si>
  <si>
    <t>※３　５万円以上</t>
  </si>
  <si>
    <t>武　田　英　文</t>
  </si>
  <si>
    <t>大　関　　　衛</t>
  </si>
  <si>
    <t>※３　５万円以上</t>
  </si>
  <si>
    <t>平　山　晴　彦</t>
  </si>
  <si>
    <t>中　泉　松　司</t>
  </si>
  <si>
    <t>小田嶋　伝　一</t>
  </si>
  <si>
    <t>土　谷　勝　悦</t>
  </si>
  <si>
    <t>中　田　　　潤</t>
  </si>
  <si>
    <t>三　浦　英　一</t>
  </si>
  <si>
    <t>※３　１万円以上</t>
  </si>
  <si>
    <t>安　藤　　　豊</t>
  </si>
  <si>
    <t>瀬田川　栄　一</t>
  </si>
  <si>
    <t>淡　路　定　明</t>
  </si>
  <si>
    <t>津　谷　永　光</t>
  </si>
  <si>
    <t>秋田県</t>
  </si>
  <si>
    <t>a</t>
  </si>
  <si>
    <t>b</t>
  </si>
  <si>
    <t>c</t>
  </si>
  <si>
    <t>舩山現人</t>
  </si>
  <si>
    <t>問３　１００００円以上。　
低い金額で効果を上げることが理想。報酬費用弁償等の収入と，日常での議員活動での支出制限，金のかからない選挙など広角的に問題点を捉えて頂きたい。３バンのある２世３世が闊歩することになる。</t>
  </si>
  <si>
    <t>阿部昇司</t>
  </si>
  <si>
    <t>竹田千恵子</t>
  </si>
  <si>
    <t>広谷五郎左エ門</t>
  </si>
  <si>
    <t>b</t>
  </si>
  <si>
    <t>a</t>
  </si>
  <si>
    <t>小野幸作</t>
  </si>
  <si>
    <t>問３　５００００円以上。</t>
  </si>
  <si>
    <t>渡辺ゆり子</t>
  </si>
  <si>
    <t>問３　１円以上。</t>
  </si>
  <si>
    <t>笹山一夫</t>
  </si>
  <si>
    <t>海鋒孝志</t>
  </si>
  <si>
    <t>問３　１００００円以上。　
問４　活動のすべてを報告することの時間的制約有。</t>
  </si>
  <si>
    <t>伊藤重成</t>
  </si>
  <si>
    <t>問３以降，回答無し。議会の検討委員会で議論中。</t>
  </si>
  <si>
    <t>伊藤誠之</t>
  </si>
  <si>
    <t>c</t>
  </si>
  <si>
    <t>問３　１００００円以上。</t>
  </si>
  <si>
    <t>金澤忠一</t>
  </si>
  <si>
    <t>髙橋啓介</t>
  </si>
  <si>
    <t>a</t>
  </si>
  <si>
    <t>土田広志</t>
  </si>
  <si>
    <t>問１，４～６については検討課題。
問３　１００００円以上。</t>
  </si>
  <si>
    <t>村山たかし</t>
  </si>
  <si>
    <t>木村忠三</t>
  </si>
  <si>
    <t>問３　３００００円以上。</t>
  </si>
  <si>
    <t>吉村和武</t>
  </si>
  <si>
    <t>問２回答なし</t>
  </si>
  <si>
    <t>楳津博士</t>
  </si>
  <si>
    <t>問３　１００００円以上。
今後，政務調査費等検討委員会が開催され，各項目別に検討されていく。現時点で問４以降の設問については回答を控える。</t>
  </si>
  <si>
    <t>松澤洋一</t>
  </si>
  <si>
    <t>回答しない旨回答。県議会各派代表が現在検討作業中。</t>
  </si>
  <si>
    <t>佐藤藤彌</t>
  </si>
  <si>
    <t>回答しない旨回答。</t>
  </si>
  <si>
    <t>坂本貴美雄</t>
  </si>
  <si>
    <t>回答しない旨回答。６月定例会で政務調査費の検討委員会を設立し，各会派で今後のあり方を検討中であり，今年度中に方向が示される予定。</t>
  </si>
  <si>
    <t>和嶋未希</t>
  </si>
  <si>
    <t>山形県</t>
  </si>
  <si>
    <t>a</t>
  </si>
  <si>
    <t>a</t>
  </si>
  <si>
    <t>b</t>
  </si>
  <si>
    <t>a</t>
  </si>
  <si>
    <t>c</t>
  </si>
  <si>
    <t>a</t>
  </si>
  <si>
    <t>c</t>
  </si>
  <si>
    <t>a</t>
  </si>
  <si>
    <t>b</t>
  </si>
  <si>
    <t>a</t>
  </si>
  <si>
    <t>c</t>
  </si>
  <si>
    <t>a</t>
  </si>
  <si>
    <t>b</t>
  </si>
  <si>
    <t>c</t>
  </si>
  <si>
    <t>a</t>
  </si>
  <si>
    <t>b</t>
  </si>
  <si>
    <t>a</t>
  </si>
  <si>
    <t>c</t>
  </si>
  <si>
    <t>吉田明</t>
  </si>
  <si>
    <t>菅原元</t>
  </si>
  <si>
    <t>a</t>
  </si>
  <si>
    <t>b</t>
  </si>
  <si>
    <t>c</t>
  </si>
  <si>
    <t>柿木　克弘</t>
  </si>
  <si>
    <t>梶谷　大志</t>
  </si>
  <si>
    <t>鰹谷　忠</t>
  </si>
  <si>
    <t>勝部　賢志</t>
  </si>
  <si>
    <t>北　準一</t>
  </si>
  <si>
    <t>北口　雄幸</t>
  </si>
  <si>
    <t>北原　秀一郎</t>
  </si>
  <si>
    <t>木村　峰行</t>
  </si>
  <si>
    <t>記名なし</t>
  </si>
  <si>
    <t>金岩　武吉</t>
  </si>
  <si>
    <t>日下　　太朗</t>
  </si>
  <si>
    <t>工藤　敏郎</t>
  </si>
  <si>
    <t>久保　雅司</t>
  </si>
  <si>
    <t>小谷　毎彦</t>
  </si>
  <si>
    <t>小林　郁子</t>
  </si>
  <si>
    <t>小松　茂</t>
  </si>
  <si>
    <t>斉藤　博</t>
  </si>
  <si>
    <t>佐々木　恵美子</t>
  </si>
  <si>
    <t>佐藤　英道</t>
  </si>
  <si>
    <t>佐野　法充</t>
  </si>
  <si>
    <t>沢岡　信広</t>
  </si>
  <si>
    <t>須田　靖子</t>
  </si>
  <si>
    <t>大河　昭彦</t>
  </si>
  <si>
    <t>高木　宏壽</t>
  </si>
  <si>
    <t>高橋　亨</t>
  </si>
  <si>
    <t>滝口　信喜</t>
  </si>
  <si>
    <t>田島　央一</t>
  </si>
  <si>
    <t>田村　龍治</t>
  </si>
  <si>
    <t>段坂　繁美</t>
  </si>
  <si>
    <t>千葉　英守</t>
  </si>
  <si>
    <t>包國　嘉介</t>
  </si>
  <si>
    <t>道見　重信</t>
  </si>
  <si>
    <t>長尾　信秀</t>
  </si>
  <si>
    <t>中司　哲雄</t>
  </si>
  <si>
    <t>中村　裕之</t>
  </si>
  <si>
    <t>中山　智康</t>
  </si>
  <si>
    <t>布川　義治</t>
  </si>
  <si>
    <t>橋本　豊行</t>
  </si>
  <si>
    <t>八田　盛茂</t>
  </si>
  <si>
    <t>林　大訳</t>
  </si>
  <si>
    <t>原田　裕</t>
  </si>
  <si>
    <t>平出　陽子</t>
  </si>
  <si>
    <t>広田　まゆみ</t>
  </si>
  <si>
    <t>福原　賢孝</t>
  </si>
  <si>
    <t>※３　５００００円 ※4.5　会派及び議員の政務調査費に関する条例に基づき執行されているため。　※６　５万円以上の支出については、領収書を公開することで、使途の妥当性と透明性は確保されると考えています。　</t>
  </si>
  <si>
    <t>問３：透明化に向けての対応はすべきであると考える。今後の議論をすべきである。　　　　　　　　　　　　　　　　　　　　　　　　　　　　　　　　　　　　　　                          問4,5,6のｃ）：作成、公開の必要性については今後領収書添付を含めて制度全体の枠組みの中で検討すべきである。</t>
  </si>
  <si>
    <t>問3：透明化に向けて対応すべきと考えていますが、今後議論をすすめていくべき課題だと思います。　　　　　　　　　　　　　　　　　　　　　　　　　　　　　　　　　　　　　　　　問4,5,6：作成及び公開の必要性については、今後領収書添付を含めた制度全体の枠組みの中で検討すべき課題であると考えます。</t>
  </si>
  <si>
    <t>※３　５０００円以上　</t>
  </si>
  <si>
    <t>※常に正しく使用していますがこんなことで世の中をさわがせないでください。おそくなってすみません</t>
  </si>
  <si>
    <t>※３　３００００円以上　※４，人件費の為の政務調査費になってしまう。国会議員は秘書を３名も認められているが、自治法の改正して１名の秘書を認めて欲しい　５，後援会との按分があったりで作成が大変であり支出が調査費を上回る</t>
  </si>
  <si>
    <t>※１、但し赤字ですが（一人会派なので、コピー機その他スタッフも共有できない為）　　　　　　　　　　※６、控室に常時設置済</t>
  </si>
  <si>
    <t>このことについて、貴団体よりわが党所属議員にアンケートが送付されました。現在、都議会主要会派により「議会改革」に関する協議を進めており、このなかで、地方議会の制度や地方議員のあり方について検討を重ねております。なかでも議員の活動をどのように活性化するか、政務調査費のあり方も含め検討しています。一方、国も地方分権一括法施行後、一層の地方分権を進めるため「地方分権改革推進委員会」を設置し、これからの国と地方の役割などについて検討が進められています。これに呼応して全国都道府県議長会は、地方議員の職務や位置づけが法的に明確でないことから諸種の問題が起きているとして、その職務、身分、権限、責任、待遇などについて、住民代表として相応しい議員活動が保障されるよう法改正を求めております。わが党はこれら種々の地方分権改革の動きのなかで、政務調査費についても地方議員の活動のあり方、その担保方法の検討のなかで考えるべきでものであると思料しております。よって、これらの検討・協議などが進められている状況にありますので、個々の議員からの回答は差し控えさせていただきます。　以上</t>
  </si>
  <si>
    <t>※３　１千円　
熊本県では数年前より非自民党議員で議長に対して領収証（書）の添付義務を実施すべきである！と、申し出て来ました。今回その検討委員会が設置され来年４月から改正されるかも知れません。迄う、ご期待！</t>
  </si>
  <si>
    <t>問２　だが１人会派も会派として　　問５　現在は細かに作成していないが、視察については作成するように努力したい　　問６　今作成していません。１枚の領収書に対し帳簿をつけるところまでがむずかしいですが、努力してみます。</t>
  </si>
  <si>
    <t>問１　議員のあり方、議員報酬も含めて考えることですので、政務調査費のみではどちらとも言えない点がございます。　問２　（会派・個人）選択ができるようにすれば良い。</t>
  </si>
  <si>
    <r>
      <t>T</t>
    </r>
    <r>
      <rPr>
        <sz val="11"/>
        <rFont val="ＭＳ Ｐゴシック"/>
        <family val="3"/>
      </rPr>
      <t>el回答</t>
    </r>
  </si>
  <si>
    <t>問１　どちらとも言えない　　問４～６　よく意味がわかりません。　問４，５　視察も活動ではないでしょうか？　問６　領収書で十分だと思います。　【コメント】政務調査費の検討は、議会制度全般のあり方の中で論じる必要があると私は考えています。従って、政務調査費の金額の多寡や必要性などに関する問いに対しては、答えかねる部分がありました。その他の問いもその意味が文章から理解しづらい部分も多く、その答えが私の意図する答えになっているかはわかりません。ただ、現行制度であっても政調費の使途は公開すべきであると考えています。</t>
  </si>
  <si>
    <t>問2．　　私は県議会です。地方議会は国政とは違います。本来政党で束ねられるべきでないと考えています。それに、投票は「私の名前」を書いて頂いて、私の活動が期待されているのだ、と思うからです。埼玉県は会派つまり政党に支給されています。政党に支給となれば、どうしても他政党に秘密裏に行っている事もあるものですから、公開に限界が出てきてしまうと思います。
問3．　領収書の公開、というか、事務局への報告･提出はすべきです。が、いくらまで、というと「「法に則って」という所で良いと考えます。というのも特に会派（政党）で1円から公開するとなると他政党に情報･活動内容・今後の方針・作戦等筒抜けになってしまうという事が懸念されているからです。なお、私自身は全領収書を保管・報告そして公開にも耐えられるようにしてあります。不信の目で見られること自体嫌だからです。
問4．　　正しく使う事と、公開する事は別物です。国民に対し負っている義務は正しく使う事であり、公開（特に活動の）ではないと思います。活動の公開をすれば、問3で述べた事がやはり懸念されるからです。又、活動の公開をせずとも領収書が公開されれば、推測は出来る筈です。</t>
  </si>
  <si>
    <t>問5．　　視察の場合は、領収書等添付した方が良いと思いますが、結果は議会活動や発言の中で結構反映されるものです。又一方では結果的に得たいものが得られなかった視察もあり、報告書で表現するに足りない事も時にあります。また、秘密にしておいて、ここぞと言う発言の機会にズバッと持ち出す事もあるので、C）その他、にしました。
問6．　　私は全ての領収書を、電車代等領収書がないものもありますが、保管・報告等出来る状況にしています。ですからそれが支出が1件毎に判る会計帳簿なのかもしれません。自分は自負を持って行動しております。ですから公開せよ＝不信、の思考が残念です。そんな訳で敢えてa）には致しません。
ひと言　お願い　オンブズマンとしても大切なことをアンケートにしているのだと思います。それにしては、回答をa,b,cどれかに○という聞き方だけでは、、、と感じました。議員も真摯に回答しようとすると、abcに○だけでは割り切れない思いもあるものです。そこで、理由も加えて書きました。氏名を使う場合は、理由も共に載せて下さい。それができない場合は、公開もしないで下さい。よろしくお願いします。</t>
  </si>
  <si>
    <t>　問3．基本的に　※.基本的には公開する事に賛成で有るが、実際には詳細にわたって公開するのはかなりの手間が掛るものと思う。報告書についても同様であると考える。</t>
  </si>
  <si>
    <t xml:space="preserve">都道府県
</t>
  </si>
  <si>
    <t>※４　条例どおり執行している。　※６　領収書及び関係書類は公開されている。　</t>
  </si>
  <si>
    <t>※４，５　若干の難しさがあり問題です</t>
  </si>
  <si>
    <t>※３　１万円以上　政治家としての経験は浅く，実践結果からの答えではないことをご了承ください</t>
  </si>
  <si>
    <t>※３　１万円くらい</t>
  </si>
  <si>
    <t>議会改革検討協議会の結論をもって対応したいと考えております。</t>
  </si>
  <si>
    <t>現在、議会改革検討協議会にて検討中ですので，その結論をもってお返事いたします。</t>
  </si>
  <si>
    <t>議会改革検討協議会で協議中ですのでその結論を得て対処します。</t>
  </si>
  <si>
    <t>議会改革検討協議会で検討中につき結論を得てお答え致します。</t>
  </si>
  <si>
    <t>議会改革検討協議会において検討中のためその結果をまってお返事いたします。</t>
  </si>
  <si>
    <t>県民の皆様の期待を裏切らないような政務調査費の透明化を図るため，議会改革検討協議会で検討して参ります。</t>
  </si>
  <si>
    <t>今，議会改革検討委員会に所属しており，議長より，この件で討議したいとの召集がありました。委員会のメンバーとして自分の思っている意見の言いたいと思いますので，回答は，その後でしたいと思います。</t>
  </si>
  <si>
    <t>議会改革検討委員会で検討しておりますので結論をもってお返事いたします。</t>
  </si>
  <si>
    <t>議会改革検討協議会において検討中ですのでその結果を受けて対応いたします。</t>
  </si>
  <si>
    <t>議会改革検討委員会で検討しておりますので，結論をもってご連絡致します。</t>
  </si>
  <si>
    <t>貴団体のアンケート要旨事項について，目下県議会にて改革検討会議を立ち上げ作業中ですので，個人の回答をしばらく遠慮させていただきます。</t>
  </si>
  <si>
    <t>議会改革検討協議会で検討中です。結論を待ってお答え致します。</t>
  </si>
  <si>
    <t>※標記の件については現在検討委員会としてできるだけ早い時期に取りまとめる方向で審議しているところですので当該委員会の委員である私は、個々の設問に対する回答は控えさせていただきます。なお、委員会では、一定の金額以上の支出については領収書を添付するという方向でコンセンサスはできていると思います。しかし、１人会派並びの２人程度の少数会派の議員については、議員個人としての政務調査活動と、会派としての政務調査活動が分別しにくいこと、従って１人会派等の議員においては、事務所賃借料や事務所費、人件費などについて一個人の裁量で使っている。大会派に所属する議員は、会派の指示が前提となる政務調査活動や同様に集団あるいは団体としての政務調査活動などの面において、一人会派との整合性をはかることも必要ではないかなどと考えております。</t>
  </si>
  <si>
    <t>※３，は１万円 4,視察のような明確なものは報告書を出す
※６，項目等まとめて記載するものと一件ずつのものと仕訳が必要だと考える。※現在、議会や党の中でも議論を進めているので、基準をしっかり作ることが出来ると思う。その結果を待っている。</t>
  </si>
  <si>
    <t>※３　5万円</t>
  </si>
  <si>
    <t>※３　3万円</t>
  </si>
  <si>
    <t>※１但し調査の状況によっては不足する場合もある。交付額は調査状況により流動的が良い。3公開に賛成であるが下限については議会決定に従う。６今も細かく作成しているが公開した場合何を目的にどのようにチェックするのがはっきりしなければ公開したくない</t>
  </si>
  <si>
    <t>※３　5万円</t>
  </si>
  <si>
    <t>※３　1万円</t>
  </si>
  <si>
    <t>※３　1万円</t>
  </si>
  <si>
    <t>※３　3万円</t>
  </si>
  <si>
    <t>※３　5万円</t>
  </si>
  <si>
    <t>※３　5万円</t>
  </si>
  <si>
    <t>※３　3万円</t>
  </si>
  <si>
    <t>※３　5万円</t>
  </si>
  <si>
    <t>※３　5万円</t>
  </si>
  <si>
    <t>※３　３万円</t>
  </si>
  <si>
    <t>*1基本的には全面的に反対。私自身は政務調査費の支給については反対である。個人部分は年度末に返納することとしている。本当にこれが必要であるのか？住民説明が明確に出来るのか</t>
  </si>
  <si>
    <t>※１　わからない</t>
  </si>
  <si>
    <t>※4　細かくすると、1年365日、毎日早朝から夜までの活動報告、ｽｹｼﾞｭｰﾙを公開ということになり、大変な作業となる。秘書が必要となる。</t>
  </si>
  <si>
    <t>※1　事務所、事務のための人権費を賄うと調査活動に足りません。　※4　既に行なっています。　※5　既に行なっています。　※6　税金ですからネ。</t>
  </si>
  <si>
    <t>※1　但し事務所を借りると不足する　※4　一定の基準を設けて　※5　今までもずっと視察報告書も提出している。　※6　現在でも出納簿も月別、種別の会計簿も作成し提出している。</t>
  </si>
  <si>
    <t>※4　年間を通しほぼ毎日が活動報告の対象となる。その中で早朝から夜通しまでのスケジュールを公開することは大変な作業となる。</t>
  </si>
  <si>
    <t>※1　その他　報酬とセットで考えてみたい　※2　その他　会派と議員の合意でフレキシブルに使うことができれば良い。</t>
  </si>
  <si>
    <t>※1　報酬とセットで考えてみたい　※2　議員個人はもちろんだが、それが会派の政策調査活動にも使えたらと思う。</t>
  </si>
  <si>
    <t>※３　５万円 ※４，５，県外調査は賛成6，会派事務所で保管している</t>
  </si>
  <si>
    <t>問１
現在の交付額について</t>
  </si>
  <si>
    <t>問２
支給対象に
ついて</t>
  </si>
  <si>
    <t>問３
領収書公開</t>
  </si>
  <si>
    <t>問４
活動報告書公開</t>
  </si>
  <si>
    <t>問５
視察報告書公開</t>
  </si>
  <si>
    <t>問６
会計帳簿公開</t>
  </si>
  <si>
    <t>a
多い</t>
  </si>
  <si>
    <t>b
妥当</t>
  </si>
  <si>
    <t>c
少ない</t>
  </si>
  <si>
    <t>a
会派支給</t>
  </si>
  <si>
    <t>b
会派と議員</t>
  </si>
  <si>
    <t>c
議員個人</t>
  </si>
  <si>
    <t>a
全面公開</t>
  </si>
  <si>
    <t>b
＿円以上公開</t>
  </si>
  <si>
    <t>c
非公開</t>
  </si>
  <si>
    <t>a
賛成</t>
  </si>
  <si>
    <t>b
反対</t>
  </si>
  <si>
    <t>c
その他</t>
  </si>
  <si>
    <t>合志　栄一</t>
  </si>
  <si>
    <t>久保田　后子</t>
  </si>
  <si>
    <t>秋野　哲範</t>
  </si>
  <si>
    <t>西嶋　祐作</t>
  </si>
  <si>
    <t>吉敷　晶彦</t>
  </si>
  <si>
    <t>木村　康夫</t>
  </si>
  <si>
    <t>今倉　一勝</t>
  </si>
  <si>
    <t>加藤　寿彦</t>
  </si>
  <si>
    <t>渋谷　正</t>
  </si>
  <si>
    <t>佐々木　明美</t>
  </si>
  <si>
    <t>水野　純次</t>
  </si>
  <si>
    <t>藤本　一規</t>
  </si>
  <si>
    <t>久米　慶典</t>
  </si>
  <si>
    <t/>
  </si>
  <si>
    <t>※３　5万円</t>
  </si>
  <si>
    <t xml:space="preserve"> ※３　1万円</t>
  </si>
  <si>
    <t>※３　1万円</t>
  </si>
  <si>
    <t xml:space="preserve"> ※３　1万円
政務調査費を減らし､秘書及び事務員等の配置を認め人件費を明確にすべき</t>
  </si>
  <si>
    <t>回答</t>
  </si>
  <si>
    <t>山口県</t>
  </si>
  <si>
    <t>回答者数</t>
  </si>
  <si>
    <t>a</t>
  </si>
  <si>
    <t>b</t>
  </si>
  <si>
    <t>c</t>
  </si>
  <si>
    <t xml:space="preserve">本木忠一   </t>
  </si>
  <si>
    <t>佐々木征冶</t>
  </si>
  <si>
    <t>長谷川洋一</t>
  </si>
  <si>
    <t>皆川章太郎</t>
  </si>
  <si>
    <t>千葉達</t>
  </si>
  <si>
    <t>石川光次郎</t>
  </si>
  <si>
    <t>渡辺和喜</t>
  </si>
  <si>
    <t>佐々木幸士</t>
  </si>
  <si>
    <t>村上智行</t>
  </si>
  <si>
    <t>渥美厳</t>
  </si>
  <si>
    <t>只野九十九</t>
  </si>
  <si>
    <t>佐々木敏克</t>
  </si>
  <si>
    <t>小野隆</t>
  </si>
  <si>
    <t>時下、ますますご清祥のこととお喜び申し上げます。
日頃の貴会の議会改革に向けての精力的な取り組みに敬意を表します。
さて、先般貴会からいただいたアンケート調査につきまして、現時点での対応につきまして回答させていただきます。
今期新議会の会会を機に、県議会内の２会派・議員から、６月１５日付で、議長あてに「議会改革についての申し入れ」等の提出がありました。
同時期に、貴会からのアンケートをいただきましたので、双方への対応についてどのようにお答えさせていただくか、６月２０日及び２５日の議員団総会におきまして協議させていただいたところです。
その結果、兵庫県議会民主党・県民連合議員団といたしましては、今任期中に、政務調査費の運用をはじめ議会運営全般についての改革を進めるべく、今後、会派の重要政策提言のとりまとめ等にあたり、会派内に議会改革について検討する専門部会を設置するほか、他府県の事例調査、各種法律手続の調査等を含めた独自の対応を展開していくこととしております。
現時点においては、会派所属議員に対する個別のアンケートや意見聴取につきましては、会派としての見解をまとめていく途上にありますので、ご回答を差し控えておりますが、しかるべき時期には、本県議会で議会改革に向けた提案を行うとともに、貴会にもご返答をいたす所存であります。
なにとぞ、わが会派の対応につきましてご理解をいただきますよう、よろしくお願い申し上げます。</t>
  </si>
  <si>
    <t>兵庫県</t>
  </si>
  <si>
    <t>-</t>
  </si>
  <si>
    <t>※３　5万円
議員に対するアンケート調査は､会派の代表者である幹事長 が一括してお答えすることになっておりますので､兵庫県議会自民党議員団の総意としてご理解いただくようお願いします。</t>
  </si>
  <si>
    <t>a</t>
  </si>
  <si>
    <t>b</t>
  </si>
  <si>
    <t>c</t>
  </si>
  <si>
    <t>青森県</t>
  </si>
  <si>
    <t>安藤晴美</t>
  </si>
  <si>
    <t>a</t>
  </si>
  <si>
    <t>諏訪益一</t>
  </si>
  <si>
    <t>鹿内　博</t>
  </si>
  <si>
    <t>a</t>
  </si>
  <si>
    <t>*1:一概に断定できない　文責　吉村</t>
  </si>
  <si>
    <t>古村一雄</t>
  </si>
  <si>
    <t>*1:一概に断定できない</t>
  </si>
  <si>
    <t>三上隆雄</t>
  </si>
  <si>
    <t>*2:会派２０％、個人８０％　　　　　　　　　　　　　　　　*2：１０，０００　*3:１万円以上公開　　　　　　　　　　　　　　　　　　　　　　　*5：「一定額以上の場合は議長報告とする」　　　　　　　　　　　　　　　　　　　　　　　　　　　　　　*6「一定額（１万円）以上」の場合記録しておく</t>
  </si>
  <si>
    <t>奈良岡克也</t>
  </si>
  <si>
    <t>b</t>
  </si>
  <si>
    <t>a</t>
  </si>
  <si>
    <t>c</t>
  </si>
  <si>
    <t>*3:１０，０００　　　　　　　　　　　　　　　　　　　　　　　　　*5：「一定額以上の場合は議長報告とする」の扱い　　　　　　　　　　　　　　　　　　　　　　　　　　　　　　*6「一定額（１万円）以上」の場合記録しておく</t>
  </si>
  <si>
    <t>北　　紀一</t>
  </si>
  <si>
    <t>-</t>
  </si>
  <si>
    <t>山内正孝</t>
  </si>
  <si>
    <t>b</t>
  </si>
  <si>
    <t>c</t>
  </si>
  <si>
    <t>a</t>
  </si>
  <si>
    <t>*6:個人支給であれば会計帳簿公開に賛成</t>
  </si>
  <si>
    <t>松尾和彦</t>
  </si>
  <si>
    <t>b</t>
  </si>
  <si>
    <t>a</t>
  </si>
  <si>
    <t>c</t>
  </si>
  <si>
    <t>c</t>
  </si>
  <si>
    <t>*3:５０，０００　　　　　　　　　　　　　　　　　　　　　　　　　*4～6：検討中のため</t>
  </si>
  <si>
    <t>田名部定男</t>
  </si>
  <si>
    <t>今　　　博</t>
  </si>
  <si>
    <t>斗賀壽一</t>
  </si>
  <si>
    <t>一戸富美雄</t>
  </si>
  <si>
    <t>-</t>
  </si>
  <si>
    <t>b</t>
  </si>
  <si>
    <t>a</t>
  </si>
  <si>
    <t>川村　　悟</t>
  </si>
  <si>
    <t>-</t>
  </si>
  <si>
    <t>b</t>
  </si>
  <si>
    <t>a</t>
  </si>
  <si>
    <t>*1:初めてなので何とも言えない</t>
  </si>
  <si>
    <t>山田　　知</t>
  </si>
  <si>
    <t>夏堀浩一</t>
  </si>
  <si>
    <t>a</t>
  </si>
  <si>
    <t>b</t>
  </si>
  <si>
    <t>c</t>
  </si>
  <si>
    <t>沢田　貞</t>
  </si>
  <si>
    <t>※３　30,000　＊6　　領収書の添付で了解できる。</t>
  </si>
  <si>
    <t>宮下　登詩子</t>
  </si>
  <si>
    <t>※３　30,000　＊4　多忙な中での作成には困難もある。　　＊6　領収書で理解できること。　　　　　　　（添付で可能）</t>
  </si>
  <si>
    <t>若林　昭夫</t>
  </si>
  <si>
    <t>※３　30,000　＊6　領収書添付することでよい</t>
  </si>
  <si>
    <t>山根　靖則</t>
  </si>
  <si>
    <t>※３　30,000　＊6　領収書でわかる</t>
  </si>
  <si>
    <t>中谷　喜和</t>
  </si>
  <si>
    <t>※３　30,000　＊6　領収書の添付で可能</t>
  </si>
  <si>
    <t>盛本　芳久</t>
  </si>
  <si>
    <t>※３　30,000　</t>
  </si>
  <si>
    <t>田中　博人</t>
  </si>
  <si>
    <t>※３　１０００</t>
  </si>
  <si>
    <t>尾西　洋子</t>
  </si>
  <si>
    <t>＊２　一人会派、少数会派を認めていない議会は会派とみなして支給する。</t>
  </si>
  <si>
    <t>櫻井　廣明</t>
  </si>
  <si>
    <t>北　篤司</t>
  </si>
  <si>
    <t>※３　１０００　＊３　少額の領収書については事務量が増える。　＊4　政務調査とそれ以外の活動の線引きがむずかしいケースも多い。</t>
  </si>
  <si>
    <t>広岡　立美</t>
  </si>
  <si>
    <t xml:space="preserve">公明党（２名）
</t>
  </si>
  <si>
    <t>※３　５０００　＊４　使途基準を明確にし、支出を基準に合致させることが重要。＊6　明確な使途基準を策定し、領収書が公開になれば会計帳簿は、会派の手元資料で良いのではないかと考える。</t>
  </si>
  <si>
    <t>自由民主党　</t>
  </si>
  <si>
    <t>　市民オンブズマン石川　御中　「政務調査費」アンケートについて
　標記の件、石川県議会において、石川県議会改革推進研究会を設置して、分権時代を先導する議会を目指し、議会制度及び議会運営に関して調査・研究を行うことにいたしております。
　ついては、全国の状況等を勘案し、調査費の件についても取り上げることにいたしており、今後、各会派と協議し、方向性を見い出すことにいたしておりますので、これをもって個々の回答にかえさせていただきます。
平成１９年６月２８日　自由民主党石川県議会議員協議会</t>
  </si>
  <si>
    <t>新進石川議員会　　</t>
  </si>
  <si>
    <t>新進石川議員会
　今般、貴団体よりアンケートの依頼がありましたが、石川県議会では、今年度より石川県議会改革推進研究会を設置し、その中で当該の政務調査費の問題も議論の俎上にのぼってくるものと思っております。
　その推移を見守った上で今後の方向を示して行けたらと思っておりますので、個々の回答は差し控えさせていただきますので、ご了承ください。　平成１９年６月２９日</t>
  </si>
  <si>
    <t>石川県</t>
  </si>
  <si>
    <t>現在係争中ですので、コメントは控えさせていただきます。</t>
  </si>
  <si>
    <t>加倉井　昭喜</t>
  </si>
  <si>
    <t>この問題につきましては現在、係争中ですので、コメントを控えさせていただきます。</t>
  </si>
  <si>
    <t>森田　悦夫</t>
  </si>
  <si>
    <t>本件については現在係争中のため、回答を控えさせていただきますので、悪しからずご高配願います。</t>
  </si>
  <si>
    <t>※３　５万円　
備考１．政務調査費については各議会毎の規準の明確化も必要ですが、法的裏付けの整備も必要と考えます。
２．市民オンブズマンいばらぎ様からは」このアンケートに先立って政務調査費に関するハガキによるアンケート調査が依頼されており回答いたしました。同様な主旨のアンケートを複数回、同じ団体が調査することに対して不信感があり、期日までに回答いたしませんでした。今回、再度のご案内をいただきましたので、回答いたしました。恐縮ではありますが、貴会の中でのお打ち合わせのご徹底をお願いいたすところです。</t>
  </si>
  <si>
    <t>a</t>
  </si>
  <si>
    <t>b</t>
  </si>
  <si>
    <t>c</t>
  </si>
  <si>
    <t>群馬県</t>
  </si>
  <si>
    <t>関口　茂樹</t>
  </si>
  <si>
    <t>久保田　務</t>
  </si>
  <si>
    <t>石川　貴夫</t>
  </si>
  <si>
    <t>金子　泰造</t>
  </si>
  <si>
    <t>あべ　ともよ</t>
  </si>
  <si>
    <t>茂木　英子</t>
  </si>
  <si>
    <t>c</t>
  </si>
  <si>
    <t>a</t>
  </si>
  <si>
    <t>a</t>
  </si>
  <si>
    <t>c</t>
  </si>
  <si>
    <t>※１　判断できない</t>
  </si>
  <si>
    <t>※３　一万円以上</t>
  </si>
  <si>
    <t>埼玉県</t>
  </si>
  <si>
    <t>民主党茨城県議会議員団
代表　長谷川　修平</t>
  </si>
  <si>
    <t>※３　５００００円 ※4.5　条例に基づき執行している。※６　５万円以上の支出については、領収書を公開しており、仮に条例で金額が変更されれば公開することにより、透明性が確保できる。　</t>
  </si>
  <si>
    <t>※３　５００００円 ※４　条例に基づくものである。　※５条例に基づき執行されているため。　※６　５万円以上の支出につきましては、領収書を公開することで使途の妥当性と透明性は確保されると考えております。　</t>
  </si>
  <si>
    <t>※３　５００００円※３～６　条例により執行する。</t>
  </si>
  <si>
    <t>※３　５００００円 ※3.4.5　条例に基づいて執行している。　※６　各会派による改革検討委員会の結論に従う。　</t>
  </si>
  <si>
    <t>※３　５００００円 ※4.5　条例に基づき執行されているため。　※６　５万円以上の支出については、領収書を公開することで、使途の妥当性と透明性は確保されると考えます。　</t>
  </si>
  <si>
    <t>※３　５００００円 ※4.5　条例に基づき執行されているため。　※６　条例に基づき執行されているため５万円以上について領収書を公開しています。</t>
  </si>
  <si>
    <t>※３　５００００円　※4.5　今后検討の要は有るが現在は条例に基づき執行されているため。　※６　領収書公開(５万円以上)で使途・妥当性は確保されている。　</t>
  </si>
  <si>
    <t>※３　５００００円 ※4　条例に基づき執行されているため。　※６　５万円以上の支出については、領収書を公開することで、使途の妥当性は確保されると考えます。　</t>
  </si>
  <si>
    <t>※３　５００００円 ※4.5　条例に基づき執行されている為。　※６　５万円以上の支出については、領収書を公開することで、使途の妥当性と透明性は確保されると考えます。　</t>
  </si>
  <si>
    <t>※３　５００００円 ※4.5.6　条例に基づくもので現行を良とする。</t>
  </si>
  <si>
    <t>※３　５００００円 ※4.5　条例に基づいて執行されている。　※６　５万円以上の支出については、領収書を公開しているので、使途の妥当性透明性は確保されている。　</t>
  </si>
  <si>
    <t>喜多　龍一</t>
  </si>
  <si>
    <t>※３　５００００円 ※4.5　条例にもとづき執行されているため。　※６　５万円以上の支出については、領収書を公開しており、使途の妥当性と透明性は確保されていると考えている。　</t>
  </si>
  <si>
    <t>※３　５００００円　※４．６　費目による。　※５　視察の対象による。　</t>
  </si>
  <si>
    <t>※３　５００００円 ※４　現条例により執行している。　※６　５万円以上の件について領収書を公開。</t>
  </si>
  <si>
    <t>※３　５００００円 ※４　条例により執行しています。　※６　５万円以上の支出については、領収書を公開することで、使途の妥当性と透明性は確保されていると考えています。　</t>
  </si>
  <si>
    <t>※３　５００００円 ※4.5　条例に基づき執行している。　※６　領収書の公開は５万円以上とされ、使途の妥当性と透明性は確保されている。　</t>
  </si>
  <si>
    <t>※３　５００００円　※４　条例に基づいて執行されいるため。　※６　５万円以上のものについては、領収書を公開することで、使途の妥当性と透明性は確保されています。</t>
  </si>
  <si>
    <t>※３　５００００円　※４　条例によって定めるべき　※６　現在５万円以上の支出を公開しているのでその拡大は条例で定めるべき。</t>
  </si>
  <si>
    <t>※３　５００００円 ※4　条例に基づき執行のため。　※６　５万円以上の支出については、領収書を公開することで、使途の妥当性と透明性は確保されると思います。　</t>
  </si>
  <si>
    <t>中岡　裕晶</t>
  </si>
  <si>
    <t>a,c</t>
  </si>
  <si>
    <t>a,b</t>
  </si>
  <si>
    <t>a,b</t>
  </si>
  <si>
    <t>a,c</t>
  </si>
  <si>
    <t>c</t>
  </si>
  <si>
    <t>※４　調査先、内容等によって公開することが適当でない場合</t>
  </si>
  <si>
    <t>※４　領収書以外公開の仕様がないものもありますが・・・　※６　今回の外部監査にも会計帳簿はつけています。ただし、人件費部分のプライバシーについては配慮がいると思います。</t>
  </si>
  <si>
    <t>※６　実務的には報告書は概括的なものにならざるを得ない。</t>
  </si>
  <si>
    <t>※１　私にとっては適正に使用しているので妥当。不正使用を重ねている人にとっては多い過ぎる。使途の公表とチェックが解決の鍵。</t>
  </si>
  <si>
    <t>a</t>
  </si>
  <si>
    <t>b</t>
  </si>
  <si>
    <t>c</t>
  </si>
  <si>
    <t>奈良県</t>
  </si>
  <si>
    <t>自民党奈良県議会議員会（小林茂樹外２２名）</t>
  </si>
  <si>
    <t>岡　　　史　朗</t>
  </si>
  <si>
    <t>大　国　正　博</t>
  </si>
  <si>
    <t>時　　貞夕美</t>
  </si>
  <si>
    <t>宮　本　次　嗣</t>
  </si>
  <si>
    <t>中　野　明　美</t>
  </si>
  <si>
    <t>山　村　美　穂</t>
  </si>
  <si>
    <t>今　井　光　子</t>
  </si>
  <si>
    <t>田　中　美智子</t>
  </si>
  <si>
    <t>梶　川　虔　二</t>
  </si>
  <si>
    <t>松　尾　勇　臣</t>
  </si>
  <si>
    <t>藤　本　昭　広</t>
  </si>
  <si>
    <t>尾　崎　充　典</t>
  </si>
  <si>
    <t>藤　野　良　次</t>
  </si>
  <si>
    <t>＊間3・4・5・6の設問は条
例に従い処理する。</t>
  </si>
  <si>
    <t>C</t>
  </si>
  <si>
    <t>※１　新人なのでよくわからない。</t>
  </si>
  <si>
    <t>a</t>
  </si>
  <si>
    <t>b</t>
  </si>
  <si>
    <t>c</t>
  </si>
  <si>
    <t>和歌山県</t>
  </si>
  <si>
    <t>原　日出夫</t>
  </si>
  <si>
    <t>雑賀　光夫</t>
  </si>
  <si>
    <t>藤井　健太郎</t>
  </si>
  <si>
    <t>松坂　英樹</t>
  </si>
  <si>
    <t>奥村　規子</t>
  </si>
  <si>
    <t>江上　柳助</t>
  </si>
  <si>
    <t>角田　秀樹</t>
  </si>
  <si>
    <t>多田　純一</t>
  </si>
  <si>
    <t>中　拓哉</t>
  </si>
  <si>
    <t>真わかやま　
代表　松本貞次外７名</t>
  </si>
  <si>
    <t>※４　明確な使途基準を策定し、支出を使途基準に従って処理する。その上で第3者のプライバシーを保護する必要がある。※６　会計帳簿は会派及び個人の手元資料という位置付けで必ずしも公開しなくても良いのではないか。</t>
  </si>
  <si>
    <t>※４　使途基準を明確にする。但し、第3者のプライバシー保護の感点で充分注意が必要と考える。６会計帳簿の作成は必要である。しかし、帳簿管理は会派及び個人の手元資料という位置付けで、必ずしも公開の必要性については否定と考える。</t>
  </si>
  <si>
    <t>現在，議会改革検討協議会において政務調査費に関しても領収書の添付等透明化の確保について協議を重ねているところであります。従いまして，その結論が得られれば，議会の総意として発表させていただきます。</t>
  </si>
  <si>
    <t>議会改革検討協議会で検討しておりますのでその結論をもってお返事を致します。</t>
  </si>
  <si>
    <t>備考　現在，議会改革検討委員会で種々検討中の為、各項目に関して、お答えを差し控えさせて頂きます。</t>
  </si>
  <si>
    <t>議会改革検討協議会で検討中につき，結論を待って対処します</t>
  </si>
  <si>
    <t>このたびの連絡会議の（政務調査費）アンケートにつきましては，現在山梨県議会の協議委員会において現在協議中でございますので当協議会の結論が決まりましたら回答させていただきますので宜しくお願いいたします。</t>
  </si>
  <si>
    <t>議会改革検討委員会設置されました。その議論をこれから初める為，私個人の考えはひかえさせていただきたい。</t>
  </si>
  <si>
    <t>議会改革検討協議会で協議中です。その結果を得て返答致します。</t>
  </si>
  <si>
    <t>議員
総数</t>
  </si>
  <si>
    <t>回答
者数</t>
  </si>
  <si>
    <t>河　野　忠　康</t>
  </si>
  <si>
    <t>佐々木　泉　　</t>
  </si>
  <si>
    <t>竹　田　祥　一</t>
  </si>
  <si>
    <t>田　中　多佳子</t>
  </si>
  <si>
    <t>土　居　一　豊</t>
  </si>
  <si>
    <t>西　原　進　平</t>
  </si>
  <si>
    <t xml:space="preserve">野　口　仁　　 </t>
  </si>
  <si>
    <t>三　宅　浩　正</t>
  </si>
  <si>
    <t>横　田　弘　之</t>
  </si>
  <si>
    <t>菅　　　 良　二</t>
  </si>
  <si>
    <t>徳　永　繁　樹</t>
  </si>
  <si>
    <t>豊　島　美　知</t>
  </si>
  <si>
    <t>福　羅　浩　一</t>
  </si>
  <si>
    <t xml:space="preserve">本　宮　勇　　 </t>
  </si>
  <si>
    <t xml:space="preserve">村　上　要　　 </t>
  </si>
  <si>
    <t>赤　松　泰　伸</t>
  </si>
  <si>
    <t>高　山　康　人</t>
  </si>
  <si>
    <t>中　畑　保　一</t>
  </si>
  <si>
    <t>毛　利　修　三</t>
  </si>
  <si>
    <t>梶　谷　大　治</t>
  </si>
  <si>
    <t>石　川　稔　　　</t>
  </si>
  <si>
    <t>菅　　　 秀二郎</t>
  </si>
  <si>
    <t xml:space="preserve">白　石　徹　　 </t>
  </si>
  <si>
    <t>豊　田　康　志</t>
  </si>
  <si>
    <t xml:space="preserve">青　野　勝　   </t>
  </si>
  <si>
    <t>明　比　昭　治</t>
  </si>
  <si>
    <t>玉　井　敏　久</t>
  </si>
  <si>
    <t xml:space="preserve">渡　部　浩　　 </t>
  </si>
  <si>
    <t>西　田　洋　一</t>
  </si>
  <si>
    <t>泉　　　 圭　一</t>
  </si>
  <si>
    <t>鈴　木　俊　広</t>
  </si>
  <si>
    <t>薬師寺 信　義</t>
  </si>
  <si>
    <t xml:space="preserve">大　西　渡　　 </t>
  </si>
  <si>
    <t>横　山　博　幸</t>
  </si>
  <si>
    <t>森　高　康　行</t>
  </si>
  <si>
    <t>-</t>
  </si>
  <si>
    <t>※新人のため実体験がなく、現在のところ判断しかねる</t>
  </si>
  <si>
    <t>-</t>
  </si>
  <si>
    <t>※1．一年目で、まだ分からない</t>
  </si>
  <si>
    <t>b,c</t>
  </si>
  <si>
    <t>ｂ</t>
  </si>
  <si>
    <t>※1.分からない　2.金額による</t>
  </si>
  <si>
    <t>a</t>
  </si>
  <si>
    <t>b</t>
  </si>
  <si>
    <t>c</t>
  </si>
  <si>
    <t>※6.四半期等、定期的提出（公開）で良いのではないか</t>
  </si>
  <si>
    <t>-</t>
  </si>
  <si>
    <t>b</t>
  </si>
  <si>
    <t>白紙回答</t>
  </si>
  <si>
    <t>-</t>
  </si>
  <si>
    <t>座長として検討中につき、個人的意見表明は差し控えたい</t>
  </si>
  <si>
    <t>※３　３００００円</t>
  </si>
  <si>
    <t>※３　１００００円</t>
  </si>
  <si>
    <t>※３　５０００円</t>
  </si>
  <si>
    <t>※３　２００００円</t>
  </si>
  <si>
    <t>a</t>
  </si>
  <si>
    <t>b</t>
  </si>
  <si>
    <t>c</t>
  </si>
  <si>
    <t>高知県</t>
  </si>
  <si>
    <t>佐竹　紀夫</t>
  </si>
  <si>
    <t>中内　桂郎</t>
  </si>
  <si>
    <t>問１　政務調査費の額の大小の議論ではなく、議会費全体の中での議論が必要と考えます。　　問２　何故「その他」が選択肢にないのか不明　問３　領収書は「現物」なのか「コピー」なのか？　　問４・問５　政務調査費を使った活動の成果は、議員の一番重要な活動である議会質問や議案等の賛否に生かすことが第一と考えます。　問６　「会計帳簿」の具体的様式は？　　※回答欄が非常に狭く、私の考えを記入することが不可能です。また、論点の設定が単純すぎると感じます。</t>
  </si>
  <si>
    <t>※３　 ５万円以上</t>
  </si>
  <si>
    <t>a</t>
  </si>
  <si>
    <t>b</t>
  </si>
  <si>
    <t>c</t>
  </si>
  <si>
    <t>新潟県</t>
  </si>
  <si>
    <t>松川　キヌヨ</t>
  </si>
  <si>
    <t>大渕　健</t>
  </si>
  <si>
    <t>宮崎　増次</t>
  </si>
  <si>
    <t>梅谷　守</t>
  </si>
  <si>
    <t>竹山　昭二</t>
  </si>
  <si>
    <t>若月　仁</t>
  </si>
  <si>
    <t>内山　五郎</t>
  </si>
  <si>
    <t>横尾　幸秀</t>
  </si>
  <si>
    <t>竹島　良子</t>
  </si>
  <si>
    <t>石塚　健</t>
  </si>
  <si>
    <t>進　直一郎</t>
  </si>
  <si>
    <t>小山　芳元</t>
  </si>
  <si>
    <t>佐藤　信幸</t>
  </si>
  <si>
    <t>中川　カヨ子</t>
  </si>
  <si>
    <t>佐藤　浩雄</t>
  </si>
  <si>
    <t>志田　邦男</t>
  </si>
  <si>
    <t>c</t>
  </si>
  <si>
    <t>※４，５，６領収書全面公開しているから</t>
  </si>
  <si>
    <t>未回答</t>
  </si>
  <si>
    <t>b</t>
  </si>
  <si>
    <t>※１，まだ支出実態が僅かなので判断できません</t>
  </si>
  <si>
    <t>c</t>
  </si>
  <si>
    <t>中島年規</t>
  </si>
  <si>
    <t>藤田正美</t>
  </si>
  <si>
    <t>萩原景吉</t>
  </si>
  <si>
    <t>真弓俊郎</t>
  </si>
  <si>
    <t>今井智広</t>
  </si>
  <si>
    <t>中川康洋</t>
  </si>
  <si>
    <t>奥野英介</t>
  </si>
  <si>
    <t>森本繁史</t>
  </si>
  <si>
    <t>*3-ｂ10000円以上</t>
  </si>
  <si>
    <t>*1交付額の妥当性についてはもう暫く活動してみないと回答しにくい</t>
  </si>
  <si>
    <t>*3-ｂ10000円以上　*4-a個人情報除く</t>
  </si>
  <si>
    <t>*3-a但し事情によって理由がある場合のみ例外を認める</t>
  </si>
  <si>
    <t>*3-ｂ10000円以上、6-ｃ領収書添付のもの</t>
  </si>
  <si>
    <t>a</t>
  </si>
  <si>
    <t>b</t>
  </si>
  <si>
    <t>c</t>
  </si>
  <si>
    <t>西川　仁</t>
  </si>
  <si>
    <t>節木　三千代</t>
  </si>
  <si>
    <t>森　茂樹</t>
  </si>
  <si>
    <t>粉川　清美</t>
  </si>
  <si>
    <t>梅村　正</t>
  </si>
  <si>
    <t>中谷　哲夫</t>
  </si>
  <si>
    <t>西村　久子</t>
  </si>
  <si>
    <t>沢田　享子</t>
  </si>
  <si>
    <t>角川　誠</t>
  </si>
  <si>
    <t>木沢　成人</t>
  </si>
  <si>
    <t>佐橋　武司</t>
  </si>
  <si>
    <t>清水　鉄次</t>
  </si>
  <si>
    <t>大井　豊</t>
  </si>
  <si>
    <t>辻　孝太郎</t>
  </si>
  <si>
    <t>中沢　啓子</t>
  </si>
  <si>
    <t>田中　章五</t>
  </si>
  <si>
    <t>出原　逸三</t>
  </si>
  <si>
    <t>青木　愛子</t>
  </si>
  <si>
    <t>谷　康彦</t>
  </si>
  <si>
    <t>山田　実</t>
  </si>
  <si>
    <t>西川　勝彦</t>
  </si>
  <si>
    <t>西澤　桂一</t>
  </si>
  <si>
    <t>西川　敏輝</t>
  </si>
  <si>
    <t>冠省　３月に引きつづき、今般、再度標記の件につきアンケート調査を実施され、わが会派の各議員に対し回答を求められています。３月段階でも述べておりますが、この政務調査費につきましては、平成１２年の地方自治法の一部改正により、条例に基づき交付されているものであり、福岡県議会におきましては、会派に交付されているものであります。従いまして、アンケートについて議員個々人の対応は控え、別紙のように県議団として統一回答させて頂きます。　なお、お尋ねのの領収書の添付、公開につきましては、その是非も含め、今後の県議会のなかで検討される見通しとなっていますので、このことを申し添えておきます。
※３　現状は非公開。今後県議会の中でそのあり方について是非も含め検討していく予定</t>
  </si>
  <si>
    <t>自由民主党福岡県議団　藏内　勇夫外４０名</t>
  </si>
  <si>
    <t>緑友会福岡県議団　重野　正敏外８名</t>
  </si>
  <si>
    <t>※３　５００００円</t>
  </si>
  <si>
    <t>A,C</t>
  </si>
  <si>
    <t>滝田　敏幸</t>
  </si>
  <si>
    <t>a</t>
  </si>
  <si>
    <t>b</t>
  </si>
  <si>
    <t>c</t>
  </si>
  <si>
    <t>宮崎　泰茂</t>
  </si>
  <si>
    <t>伊藤　豊</t>
  </si>
  <si>
    <t>末安　善徳</t>
  </si>
  <si>
    <t>牛嶋　博明</t>
  </si>
  <si>
    <t>太田　記代子</t>
  </si>
  <si>
    <t>内川　修治</t>
  </si>
  <si>
    <t>徳光　清孝</t>
  </si>
  <si>
    <t>増田　亨</t>
  </si>
  <si>
    <t>藤崎　輝樹</t>
  </si>
  <si>
    <t>県民ネットワークとしてがんばってますのでよろしくお願いします。</t>
  </si>
  <si>
    <t>武藤　明美</t>
  </si>
  <si>
    <t>佐賀県議会自由民主党県議団</t>
  </si>
  <si>
    <t>向門　慶人</t>
  </si>
  <si>
    <t>　　○佐賀県議会では、昨今の厳しい世情を鑑み、「日額旅費及び政務調査費等改革検討委員会」が設置され、まず日額旅費の見直しに取り組み、実費支給の観点から検討をし、改定を行うことで合意をしたと報告を受けております。
　○また、政務調査費については、日額旅費の見直しの後、早急に取り組み、領収書等の添付などを含め、検討されると報告がありました。　
○このため、今回のアンケートへの回答については、改革検討委員会での検討結果を踏まえてお答えすることが適当と思われます。よって、検討委員会にて検討中ということで取り扱っていただくようお願いします。　</t>
  </si>
  <si>
    <t>a</t>
  </si>
  <si>
    <t>b</t>
  </si>
  <si>
    <t>c</t>
  </si>
  <si>
    <t>宮崎県</t>
  </si>
  <si>
    <r>
      <t>図師</t>
    </r>
    <r>
      <rPr>
        <sz val="11"/>
        <rFont val="American Typewriter"/>
        <family val="2"/>
      </rPr>
      <t> </t>
    </r>
    <r>
      <rPr>
        <sz val="11"/>
        <rFont val="ＭＳ Ｐゴシック"/>
        <family val="3"/>
      </rPr>
      <t>博規</t>
    </r>
  </si>
  <si>
    <r>
      <t>武井</t>
    </r>
    <r>
      <rPr>
        <sz val="11"/>
        <rFont val="American Typewriter"/>
        <family val="2"/>
      </rPr>
      <t> </t>
    </r>
    <r>
      <rPr>
        <sz val="11"/>
        <rFont val="ＭＳ Ｐゴシック"/>
        <family val="3"/>
      </rPr>
      <t>俊輔</t>
    </r>
  </si>
  <si>
    <r>
      <t>西村</t>
    </r>
    <r>
      <rPr>
        <sz val="11"/>
        <rFont val="American Typewriter"/>
        <family val="2"/>
      </rPr>
      <t> </t>
    </r>
    <r>
      <rPr>
        <sz val="11"/>
        <rFont val="ＭＳ Ｐゴシック"/>
        <family val="3"/>
      </rPr>
      <t>賢</t>
    </r>
  </si>
  <si>
    <r>
      <t>前屋敷</t>
    </r>
    <r>
      <rPr>
        <sz val="11"/>
        <rFont val="American Typewriter"/>
        <family val="2"/>
      </rPr>
      <t> </t>
    </r>
    <r>
      <rPr>
        <sz val="11"/>
        <rFont val="ＭＳ Ｐゴシック"/>
        <family val="3"/>
      </rPr>
      <t>恵美</t>
    </r>
  </si>
  <si>
    <r>
      <t>松田</t>
    </r>
    <r>
      <rPr>
        <sz val="11"/>
        <rFont val="American Typewriter"/>
        <family val="2"/>
      </rPr>
      <t> </t>
    </r>
    <r>
      <rPr>
        <sz val="11"/>
        <rFont val="ＭＳ Ｐゴシック"/>
        <family val="3"/>
      </rPr>
      <t>勝則</t>
    </r>
  </si>
  <si>
    <t>今江　政彦　　</t>
  </si>
  <si>
    <t>江畑　弥八郎</t>
  </si>
  <si>
    <t>柴田　智恵美</t>
  </si>
  <si>
    <t>九里　学</t>
  </si>
  <si>
    <t>成田　政隆</t>
  </si>
  <si>
    <t>奥村　芳生</t>
  </si>
  <si>
    <t>蔦田　恵子</t>
  </si>
  <si>
    <t>*3.実施済み(議会事務局に提出。確認いただいています)</t>
  </si>
  <si>
    <t>c</t>
  </si>
  <si>
    <t>＊２．まだ判断できません　＊３．１万円以上</t>
  </si>
  <si>
    <t>b</t>
  </si>
  <si>
    <t>a</t>
  </si>
  <si>
    <t>c</t>
  </si>
  <si>
    <t>*3.１円以上</t>
  </si>
  <si>
    <t>*4.研修等は報告　＊５．重要な部分を報告</t>
  </si>
  <si>
    <t>*1.初めてのため日も浅く分からない</t>
  </si>
  <si>
    <t>*4.但し会派分は会派一括　＊５．但し会派分は会派一括</t>
  </si>
  <si>
    <t>c</t>
  </si>
  <si>
    <t>b</t>
  </si>
  <si>
    <t>滋賀県</t>
  </si>
  <si>
    <t>a</t>
  </si>
  <si>
    <t>b</t>
  </si>
  <si>
    <t>c</t>
  </si>
  <si>
    <t>京都府</t>
  </si>
  <si>
    <t>山内佳子</t>
  </si>
  <si>
    <t>西脇郁子</t>
  </si>
  <si>
    <t>上田秀男</t>
  </si>
  <si>
    <t>島田正則</t>
  </si>
  <si>
    <t>加味根史朗</t>
  </si>
  <si>
    <t>新井進</t>
  </si>
  <si>
    <t>光永敦彦</t>
  </si>
  <si>
    <t>角替　豊</t>
  </si>
  <si>
    <t>原田完</t>
  </si>
  <si>
    <t>梅木紀秀</t>
  </si>
  <si>
    <t>稲荷義晴</t>
  </si>
  <si>
    <t>※１　公金であるために情報公開は当然だ　※６　市民・県民の代表として、地方分権時代の今日、精力的に研修活動すべきであり、その前提に一定の政務調査費は必要。あるいは、「秘書」等の支援策も検討すべき　⇒　絶対額が足りない！！</t>
  </si>
  <si>
    <t>※６</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</si>
</sst>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s>
  <fonts count="15">
    <font>
      <sz val="11"/>
      <name val="ＭＳ Ｐゴシック"/>
      <family val="3"/>
    </font>
    <font>
      <sz val="6"/>
      <name val="ＭＳ Ｐゴシック"/>
      <family val="3"/>
    </font>
    <font>
      <sz val="14"/>
      <name val="ＭＳ Ｐゴシック"/>
      <family val="3"/>
    </font>
    <font>
      <sz val="16"/>
      <name val="ＭＳ Ｐゴシック"/>
      <family val="3"/>
    </font>
    <font>
      <sz val="10"/>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2"/>
      <name val="ＭＳ Ｐゴシック"/>
      <family val="3"/>
    </font>
    <font>
      <sz val="11"/>
      <name val="ＭＳ ゴシック"/>
      <family val="3"/>
    </font>
    <font>
      <sz val="11"/>
      <color indexed="8"/>
      <name val="ＭＳ Ｐゴシック"/>
      <family val="3"/>
    </font>
    <font>
      <sz val="7.25"/>
      <name val="ＭＳ Ｐゴシック"/>
      <family val="3"/>
    </font>
    <font>
      <sz val="11"/>
      <name val="American Typewriter"/>
      <family val="2"/>
    </font>
    <font>
      <sz val="10"/>
      <color indexed="8"/>
      <name val="ＭＳ Ｐゴシック"/>
      <family val="3"/>
    </font>
  </fonts>
  <fills count="3">
    <fill>
      <patternFill/>
    </fill>
    <fill>
      <patternFill patternType="gray125"/>
    </fill>
    <fill>
      <patternFill patternType="solid">
        <fgColor indexed="9"/>
        <bgColor indexed="64"/>
      </patternFill>
    </fill>
  </fills>
  <borders count="50">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color indexed="63"/>
      </bottom>
    </border>
    <border>
      <left style="thin"/>
      <right>
        <color indexed="63"/>
      </right>
      <top style="medium"/>
      <bottom>
        <color indexed="63"/>
      </bottom>
    </border>
    <border>
      <left>
        <color indexed="63"/>
      </left>
      <right>
        <color indexed="63"/>
      </right>
      <top>
        <color indexed="63"/>
      </top>
      <bottom style="medium"/>
    </border>
    <border>
      <left style="double"/>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style="medium"/>
      <bottom style="medium"/>
    </border>
    <border>
      <left style="thin"/>
      <right style="thin"/>
      <top style="thin"/>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thin"/>
      <top style="medium"/>
      <bottom>
        <color indexed="63"/>
      </bottom>
    </border>
    <border>
      <left style="double"/>
      <right style="thin"/>
      <top style="thin"/>
      <bottom>
        <color indexed="63"/>
      </bottom>
    </border>
    <border>
      <left style="double"/>
      <right style="thin"/>
      <top>
        <color indexed="63"/>
      </top>
      <bottom style="thin"/>
    </border>
    <border>
      <left style="thin"/>
      <right style="thin"/>
      <top>
        <color indexed="63"/>
      </top>
      <bottom>
        <color indexed="63"/>
      </bottom>
    </border>
    <border>
      <left>
        <color indexed="63"/>
      </left>
      <right style="thin"/>
      <top style="thin"/>
      <bottom style="thin"/>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style="thin"/>
      <right style="double"/>
      <top style="thin"/>
      <bottom style="thin"/>
    </border>
    <border>
      <left style="thin">
        <color indexed="8"/>
      </left>
      <right style="double">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double">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color indexed="63"/>
      </right>
      <top style="thin"/>
      <bottom>
        <color indexed="63"/>
      </bottom>
    </border>
    <border>
      <left style="medium"/>
      <right>
        <color indexed="63"/>
      </right>
      <top style="medium"/>
      <bottom style="medium"/>
    </border>
    <border>
      <left>
        <color indexed="63"/>
      </left>
      <right style="medium"/>
      <top style="medium"/>
      <bottom style="medium"/>
    </border>
    <border>
      <left style="thin"/>
      <right>
        <color indexed="63"/>
      </right>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thin"/>
      <bottom style="medium"/>
    </border>
    <border>
      <left style="thin"/>
      <right style="thin"/>
      <top style="medium"/>
      <bottom style="thin"/>
    </border>
    <border>
      <left>
        <color indexed="63"/>
      </left>
      <right style="thin"/>
      <top>
        <color indexed="63"/>
      </top>
      <bottom style="thin"/>
    </border>
    <border>
      <left style="medium"/>
      <right style="medium"/>
      <top style="medium"/>
      <bottom style="medium"/>
    </border>
    <border>
      <left>
        <color indexed="63"/>
      </left>
      <right style="thin"/>
      <top>
        <color indexed="63"/>
      </top>
      <bottom>
        <color indexed="63"/>
      </bottom>
    </border>
    <border>
      <left style="thin"/>
      <right style="medium"/>
      <top style="medium"/>
      <bottom style="thin"/>
    </border>
    <border>
      <left style="double"/>
      <right>
        <color indexed="63"/>
      </right>
      <top style="thin"/>
      <bottom style="thin"/>
    </border>
    <border>
      <left>
        <color indexed="63"/>
      </left>
      <right style="thin"/>
      <top style="thin"/>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295">
    <xf numFmtId="0" fontId="0" fillId="0" borderId="0" xfId="0" applyAlignment="1">
      <alignment vertical="center"/>
    </xf>
    <xf numFmtId="0" fontId="0" fillId="0" borderId="1"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1" xfId="0" applyFill="1" applyBorder="1" applyAlignment="1">
      <alignment vertical="center"/>
    </xf>
    <xf numFmtId="0" fontId="0" fillId="0" borderId="1" xfId="0" applyBorder="1" applyAlignment="1">
      <alignment horizontal="center" vertical="center" wrapText="1"/>
    </xf>
    <xf numFmtId="0" fontId="2" fillId="0" borderId="1" xfId="0" applyFont="1" applyBorder="1" applyAlignment="1">
      <alignment horizontal="center" vertical="center"/>
    </xf>
    <xf numFmtId="0" fontId="0" fillId="0" borderId="1" xfId="0" applyBorder="1" applyAlignment="1">
      <alignment vertical="center" wrapText="1"/>
    </xf>
    <xf numFmtId="0" fontId="3" fillId="0" borderId="1" xfId="0" applyFont="1" applyBorder="1" applyAlignment="1">
      <alignment horizontal="center" vertical="center"/>
    </xf>
    <xf numFmtId="0" fontId="0" fillId="0" borderId="1" xfId="0"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1" xfId="0" applyFill="1" applyBorder="1" applyAlignment="1">
      <alignment vertical="center"/>
    </xf>
    <xf numFmtId="0" fontId="4" fillId="0" borderId="1" xfId="0" applyFont="1" applyBorder="1" applyAlignment="1">
      <alignment vertical="center" wrapText="1"/>
    </xf>
    <xf numFmtId="0" fontId="0" fillId="0" borderId="7" xfId="0" applyFill="1" applyBorder="1" applyAlignment="1">
      <alignment vertical="center"/>
    </xf>
    <xf numFmtId="0" fontId="0" fillId="0" borderId="8" xfId="0" applyBorder="1" applyAlignment="1">
      <alignment vertical="center"/>
    </xf>
    <xf numFmtId="0" fontId="0" fillId="0" borderId="1" xfId="0" applyFont="1" applyBorder="1" applyAlignment="1">
      <alignment vertical="center"/>
    </xf>
    <xf numFmtId="0" fontId="0" fillId="0" borderId="1" xfId="0" applyFont="1" applyBorder="1" applyAlignment="1">
      <alignment horizontal="center" vertical="center"/>
    </xf>
    <xf numFmtId="0" fontId="2" fillId="0" borderId="0" xfId="0" applyFont="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1" xfId="0" applyFill="1" applyBorder="1" applyAlignment="1">
      <alignment horizontal="center" vertical="center" wrapText="1"/>
    </xf>
    <xf numFmtId="0" fontId="2" fillId="0" borderId="1" xfId="0" applyFont="1" applyFill="1" applyBorder="1" applyAlignment="1">
      <alignment horizontal="center" vertical="center"/>
    </xf>
    <xf numFmtId="0" fontId="0" fillId="0" borderId="1" xfId="0" applyFill="1" applyBorder="1" applyAlignment="1">
      <alignment vertical="center" wrapText="1"/>
    </xf>
    <xf numFmtId="0" fontId="0" fillId="0" borderId="10" xfId="0" applyBorder="1" applyAlignment="1">
      <alignment horizontal="center" vertical="center"/>
    </xf>
    <xf numFmtId="0" fontId="0" fillId="0" borderId="11" xfId="0" applyBorder="1" applyAlignment="1">
      <alignment vertical="center"/>
    </xf>
    <xf numFmtId="0" fontId="0" fillId="0" borderId="0" xfId="0"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center"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0" xfId="0" applyBorder="1" applyAlignment="1">
      <alignment vertical="center" wrapText="1"/>
    </xf>
    <xf numFmtId="0" fontId="0" fillId="0" borderId="11" xfId="0" applyBorder="1" applyAlignment="1">
      <alignment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vertical="center" wrapText="1"/>
    </xf>
    <xf numFmtId="0" fontId="0" fillId="0" borderId="14" xfId="0" applyBorder="1" applyAlignment="1">
      <alignment vertical="center" wrapText="1"/>
    </xf>
    <xf numFmtId="0" fontId="0" fillId="0" borderId="0" xfId="0" applyAlignment="1">
      <alignment horizontal="left" vertical="center"/>
    </xf>
    <xf numFmtId="0" fontId="0" fillId="0" borderId="1" xfId="0" applyFill="1" applyBorder="1" applyAlignment="1">
      <alignment horizontal="left" vertical="center"/>
    </xf>
    <xf numFmtId="0" fontId="0" fillId="0" borderId="24" xfId="0" applyFill="1" applyBorder="1" applyAlignment="1">
      <alignment horizontal="left" vertical="center" wrapText="1"/>
    </xf>
    <xf numFmtId="0" fontId="0" fillId="0" borderId="0" xfId="0" applyFont="1" applyAlignment="1">
      <alignment vertical="center" wrapText="1"/>
    </xf>
    <xf numFmtId="0" fontId="0" fillId="0" borderId="0" xfId="0" applyFont="1" applyBorder="1" applyAlignment="1">
      <alignment horizontal="center" vertical="center" wrapText="1"/>
    </xf>
    <xf numFmtId="0" fontId="0" fillId="0" borderId="4" xfId="0" applyFont="1" applyBorder="1" applyAlignment="1">
      <alignment vertical="center" wrapText="1"/>
    </xf>
    <xf numFmtId="0" fontId="0" fillId="0" borderId="5" xfId="0" applyFont="1" applyBorder="1" applyAlignment="1">
      <alignment vertical="center" wrapText="1"/>
    </xf>
    <xf numFmtId="0" fontId="0" fillId="0" borderId="6" xfId="0" applyFont="1" applyBorder="1" applyAlignment="1">
      <alignment vertical="center" wrapText="1"/>
    </xf>
    <xf numFmtId="0" fontId="0" fillId="0" borderId="0" xfId="0" applyFont="1" applyBorder="1" applyAlignment="1">
      <alignment vertical="center" wrapText="1"/>
    </xf>
    <xf numFmtId="0" fontId="0" fillId="0" borderId="1" xfId="0" applyFont="1" applyFill="1" applyBorder="1" applyAlignment="1">
      <alignment vertical="center" wrapText="1"/>
    </xf>
    <xf numFmtId="0" fontId="0" fillId="0" borderId="11" xfId="0" applyFont="1" applyBorder="1" applyAlignment="1">
      <alignment vertical="center" wrapText="1"/>
    </xf>
    <xf numFmtId="0" fontId="0" fillId="0" borderId="11" xfId="0" applyFont="1" applyFill="1" applyBorder="1" applyAlignment="1">
      <alignment vertical="center" wrapText="1"/>
    </xf>
    <xf numFmtId="0" fontId="0" fillId="0" borderId="1" xfId="0" applyFill="1" applyBorder="1" applyAlignment="1">
      <alignment horizontal="center" vertical="center"/>
    </xf>
    <xf numFmtId="0" fontId="0" fillId="0" borderId="11" xfId="0" applyFont="1" applyBorder="1" applyAlignment="1">
      <alignment vertical="center"/>
    </xf>
    <xf numFmtId="0" fontId="0" fillId="0" borderId="25" xfId="0" applyFont="1" applyBorder="1" applyAlignment="1">
      <alignment vertical="center"/>
    </xf>
    <xf numFmtId="0" fontId="0" fillId="0" borderId="1" xfId="0" applyFont="1" applyBorder="1" applyAlignment="1">
      <alignment vertical="center" wrapText="1"/>
    </xf>
    <xf numFmtId="0" fontId="0" fillId="0" borderId="0" xfId="0" applyFont="1" applyAlignment="1">
      <alignment vertical="center"/>
    </xf>
    <xf numFmtId="0" fontId="0" fillId="0" borderId="1" xfId="0" applyFont="1" applyBorder="1" applyAlignment="1">
      <alignment wrapText="1"/>
    </xf>
    <xf numFmtId="0" fontId="0" fillId="0" borderId="1" xfId="0" applyFont="1" applyBorder="1" applyAlignment="1">
      <alignment horizontal="left" wrapText="1"/>
    </xf>
    <xf numFmtId="0" fontId="0" fillId="0" borderId="1" xfId="16" applyFont="1" applyBorder="1" applyAlignment="1">
      <alignment horizontal="left" vertical="center" wrapText="1"/>
    </xf>
    <xf numFmtId="0" fontId="0" fillId="0" borderId="26" xfId="16" applyFont="1" applyBorder="1" applyAlignment="1">
      <alignment horizontal="left" vertical="center" wrapText="1"/>
    </xf>
    <xf numFmtId="0" fontId="5" fillId="0" borderId="1" xfId="0" applyFont="1" applyBorder="1" applyAlignment="1">
      <alignment horizontal="center" vertical="center"/>
    </xf>
    <xf numFmtId="0" fontId="0" fillId="0" borderId="0" xfId="0" applyFont="1" applyAlignment="1">
      <alignment vertical="center"/>
    </xf>
    <xf numFmtId="0" fontId="0" fillId="0" borderId="1" xfId="0" applyFont="1" applyBorder="1" applyAlignment="1">
      <alignment horizontal="center" vertical="center"/>
    </xf>
    <xf numFmtId="0" fontId="0" fillId="0" borderId="1" xfId="0" applyFont="1" applyBorder="1" applyAlignment="1">
      <alignment vertical="center" wrapText="1"/>
    </xf>
    <xf numFmtId="0" fontId="0" fillId="0" borderId="1" xfId="0" applyFont="1" applyBorder="1" applyAlignment="1">
      <alignment vertical="center" wrapText="1"/>
    </xf>
    <xf numFmtId="0" fontId="0" fillId="0" borderId="1" xfId="0" applyFont="1" applyBorder="1" applyAlignment="1">
      <alignment horizontal="center" vertical="center"/>
    </xf>
    <xf numFmtId="0" fontId="0" fillId="0" borderId="1" xfId="0" applyFont="1" applyFill="1" applyBorder="1" applyAlignment="1">
      <alignment vertical="center"/>
    </xf>
    <xf numFmtId="0" fontId="5" fillId="0" borderId="1" xfId="0" applyFont="1" applyBorder="1" applyAlignment="1">
      <alignment horizontal="left"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wrapText="1"/>
    </xf>
    <xf numFmtId="0" fontId="0" fillId="0" borderId="9" xfId="0" applyFont="1" applyBorder="1" applyAlignment="1">
      <alignment horizontal="center" vertical="center"/>
    </xf>
    <xf numFmtId="0" fontId="0" fillId="0" borderId="0" xfId="0" applyFont="1" applyAlignment="1">
      <alignment horizontal="center" vertical="center"/>
    </xf>
    <xf numFmtId="0" fontId="0" fillId="0" borderId="4" xfId="0" applyFont="1" applyBorder="1" applyAlignment="1">
      <alignment vertical="center" wrapText="1"/>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Border="1" applyAlignment="1">
      <alignment vertical="center"/>
    </xf>
    <xf numFmtId="0" fontId="0" fillId="0" borderId="5" xfId="0" applyFont="1" applyBorder="1" applyAlignment="1">
      <alignment vertical="center" wrapText="1"/>
    </xf>
    <xf numFmtId="0" fontId="0" fillId="0" borderId="14"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6" xfId="0" applyFont="1" applyBorder="1" applyAlignment="1">
      <alignment vertical="center" wrapText="1"/>
    </xf>
    <xf numFmtId="0" fontId="0" fillId="0" borderId="16"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Border="1" applyAlignment="1">
      <alignment vertical="center" wrapText="1"/>
    </xf>
    <xf numFmtId="0" fontId="0" fillId="0" borderId="2" xfId="0" applyFont="1" applyBorder="1" applyAlignment="1">
      <alignment horizontal="center" vertical="center"/>
    </xf>
    <xf numFmtId="0" fontId="0" fillId="0" borderId="1" xfId="0" applyFont="1" applyFill="1" applyBorder="1" applyAlignment="1">
      <alignment vertical="center" wrapText="1"/>
    </xf>
    <xf numFmtId="0" fontId="0" fillId="0" borderId="12" xfId="0" applyFont="1" applyBorder="1" applyAlignment="1">
      <alignment horizontal="left" vertical="center" wrapText="1"/>
    </xf>
    <xf numFmtId="0" fontId="0" fillId="0" borderId="1" xfId="0" applyFont="1" applyBorder="1" applyAlignment="1">
      <alignment vertical="center" wrapText="1"/>
    </xf>
    <xf numFmtId="0" fontId="0" fillId="0" borderId="1" xfId="0" applyFont="1" applyBorder="1" applyAlignment="1">
      <alignment horizontal="center" vertical="center"/>
    </xf>
    <xf numFmtId="0" fontId="0" fillId="0" borderId="1" xfId="0" applyFont="1" applyFill="1" applyBorder="1" applyAlignment="1">
      <alignment vertical="center" wrapText="1"/>
    </xf>
    <xf numFmtId="0" fontId="0" fillId="0" borderId="1" xfId="0" applyFont="1" applyFill="1" applyBorder="1" applyAlignment="1">
      <alignment vertical="center"/>
    </xf>
    <xf numFmtId="0" fontId="0" fillId="0" borderId="0" xfId="0" applyFont="1" applyAlignment="1">
      <alignment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12" xfId="0" applyFont="1" applyBorder="1" applyAlignment="1">
      <alignment horizontal="center" vertical="center"/>
    </xf>
    <xf numFmtId="0" fontId="0" fillId="0" borderId="12" xfId="0" applyFont="1" applyBorder="1" applyAlignment="1">
      <alignment vertical="center" wrapText="1"/>
    </xf>
    <xf numFmtId="0" fontId="0" fillId="0" borderId="12" xfId="0" applyFont="1" applyBorder="1" applyAlignment="1">
      <alignment vertical="center"/>
    </xf>
    <xf numFmtId="0" fontId="0" fillId="0" borderId="27" xfId="0" applyFont="1" applyBorder="1" applyAlignment="1">
      <alignment horizontal="center" vertical="center"/>
    </xf>
    <xf numFmtId="0" fontId="8" fillId="0" borderId="12" xfId="0" applyFont="1" applyBorder="1" applyAlignment="1">
      <alignment vertical="center" wrapText="1"/>
    </xf>
    <xf numFmtId="0" fontId="8" fillId="0" borderId="14" xfId="0" applyFont="1" applyBorder="1" applyAlignment="1">
      <alignment vertical="center" wrapText="1"/>
    </xf>
    <xf numFmtId="0" fontId="0" fillId="0" borderId="27" xfId="0" applyFont="1" applyBorder="1" applyAlignment="1">
      <alignment vertical="center" wrapText="1"/>
    </xf>
    <xf numFmtId="0" fontId="0" fillId="0" borderId="14" xfId="0" applyFont="1" applyBorder="1" applyAlignment="1">
      <alignment vertical="center" wrapText="1"/>
    </xf>
    <xf numFmtId="0" fontId="0" fillId="0" borderId="24" xfId="0" applyFont="1" applyBorder="1" applyAlignment="1">
      <alignment horizontal="center" vertical="center"/>
    </xf>
    <xf numFmtId="0" fontId="0" fillId="0" borderId="14" xfId="0" applyFont="1" applyFill="1" applyBorder="1" applyAlignment="1">
      <alignment vertical="center"/>
    </xf>
    <xf numFmtId="0" fontId="3" fillId="0" borderId="1" xfId="0" applyFont="1" applyBorder="1" applyAlignment="1">
      <alignment vertical="center"/>
    </xf>
    <xf numFmtId="0" fontId="0" fillId="0" borderId="28" xfId="0" applyFont="1" applyBorder="1" applyAlignment="1">
      <alignment vertical="center"/>
    </xf>
    <xf numFmtId="0" fontId="0" fillId="0" borderId="25" xfId="0" applyFont="1" applyBorder="1" applyAlignment="1">
      <alignment horizontal="center" vertical="center"/>
    </xf>
    <xf numFmtId="0" fontId="9" fillId="0" borderId="0" xfId="0" applyFont="1" applyAlignment="1">
      <alignment vertical="center"/>
    </xf>
    <xf numFmtId="0" fontId="11" fillId="0" borderId="1" xfId="16" applyFont="1" applyBorder="1" applyAlignment="1">
      <alignment vertical="center" wrapText="1"/>
    </xf>
    <xf numFmtId="0" fontId="11"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horizontal="center" vertical="center"/>
    </xf>
    <xf numFmtId="0" fontId="8" fillId="0" borderId="1" xfId="0" applyFont="1" applyBorder="1" applyAlignment="1">
      <alignment horizontal="right" vertical="center" wrapText="1"/>
    </xf>
    <xf numFmtId="0" fontId="0"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1" xfId="0" applyFont="1" applyBorder="1" applyAlignment="1">
      <alignment horizontal="left" vertical="center" wrapText="1"/>
    </xf>
    <xf numFmtId="0" fontId="4" fillId="0" borderId="1" xfId="0" applyFont="1" applyBorder="1" applyAlignment="1">
      <alignment horizontal="center" vertical="center"/>
    </xf>
    <xf numFmtId="0" fontId="10" fillId="0" borderId="1" xfId="0" applyFont="1" applyFill="1" applyBorder="1" applyAlignment="1">
      <alignment vertical="center" wrapText="1"/>
    </xf>
    <xf numFmtId="0" fontId="10" fillId="0" borderId="1" xfId="0" applyFont="1" applyFill="1" applyBorder="1" applyAlignment="1">
      <alignment vertical="center"/>
    </xf>
    <xf numFmtId="49" fontId="0" fillId="0" borderId="1" xfId="0" applyNumberFormat="1" applyFill="1" applyBorder="1" applyAlignment="1">
      <alignment vertical="center"/>
    </xf>
    <xf numFmtId="0" fontId="11" fillId="0" borderId="1" xfId="0" applyFont="1" applyFill="1" applyBorder="1" applyAlignment="1">
      <alignment vertical="center"/>
    </xf>
    <xf numFmtId="0" fontId="0" fillId="0" borderId="19" xfId="0" applyBorder="1" applyAlignment="1">
      <alignment vertical="center" wrapText="1"/>
    </xf>
    <xf numFmtId="0" fontId="0" fillId="0" borderId="16" xfId="0" applyBorder="1" applyAlignment="1">
      <alignment vertical="center"/>
    </xf>
    <xf numFmtId="0" fontId="0" fillId="0" borderId="20" xfId="0" applyBorder="1" applyAlignment="1">
      <alignment vertical="center" wrapText="1"/>
    </xf>
    <xf numFmtId="0" fontId="0" fillId="0" borderId="1" xfId="0" applyBorder="1" applyAlignment="1">
      <alignment horizontal="left" vertical="center" wrapText="1"/>
    </xf>
    <xf numFmtId="0" fontId="3" fillId="2" borderId="1" xfId="0" applyFont="1" applyFill="1" applyBorder="1" applyAlignment="1">
      <alignment vertical="center"/>
    </xf>
    <xf numFmtId="56" fontId="0" fillId="0" borderId="1" xfId="0" applyNumberFormat="1" applyBorder="1" applyAlignment="1">
      <alignment vertical="center" wrapText="1"/>
    </xf>
    <xf numFmtId="0" fontId="0" fillId="0" borderId="1" xfId="0" applyFill="1" applyBorder="1" applyAlignment="1">
      <alignment horizontal="left" vertical="center" wrapText="1"/>
    </xf>
    <xf numFmtId="49" fontId="0" fillId="0" borderId="1" xfId="0" applyNumberFormat="1" applyBorder="1" applyAlignment="1">
      <alignment horizontal="center" vertical="center"/>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top" wrapText="1"/>
    </xf>
    <xf numFmtId="0" fontId="12" fillId="0" borderId="1" xfId="0" applyFont="1" applyBorder="1" applyAlignment="1">
      <alignment horizontal="center" wrapText="1"/>
    </xf>
    <xf numFmtId="0" fontId="0" fillId="0" borderId="1" xfId="0" applyFont="1" applyBorder="1" applyAlignment="1">
      <alignment horizontal="left" vertical="top" wrapText="1"/>
    </xf>
    <xf numFmtId="0" fontId="0" fillId="0" borderId="1" xfId="0" applyFont="1" applyBorder="1" applyAlignment="1">
      <alignment horizontal="center" wrapText="1"/>
    </xf>
    <xf numFmtId="0" fontId="10" fillId="0" borderId="1" xfId="0" applyFont="1" applyBorder="1" applyAlignment="1">
      <alignment vertical="center"/>
    </xf>
    <xf numFmtId="0" fontId="10" fillId="0" borderId="1" xfId="0" applyFont="1" applyFill="1" applyBorder="1" applyAlignment="1">
      <alignment vertical="center"/>
    </xf>
    <xf numFmtId="0" fontId="0" fillId="0" borderId="25" xfId="0" applyFont="1" applyBorder="1" applyAlignment="1">
      <alignment vertical="center" wrapText="1"/>
    </xf>
    <xf numFmtId="0" fontId="0" fillId="0" borderId="25" xfId="0" applyFont="1" applyFill="1" applyBorder="1" applyAlignment="1">
      <alignment vertical="center" wrapText="1"/>
    </xf>
    <xf numFmtId="0" fontId="0" fillId="0" borderId="1" xfId="0" applyFont="1" applyBorder="1" applyAlignment="1">
      <alignment vertical="center"/>
    </xf>
    <xf numFmtId="0" fontId="4" fillId="0" borderId="1" xfId="0" applyFont="1" applyBorder="1" applyAlignment="1">
      <alignment vertical="center"/>
    </xf>
    <xf numFmtId="0" fontId="4" fillId="0" borderId="1" xfId="0" applyFont="1" applyFill="1" applyBorder="1" applyAlignment="1">
      <alignment vertical="center"/>
    </xf>
    <xf numFmtId="0" fontId="4" fillId="0" borderId="0" xfId="0" applyFont="1" applyAlignment="1">
      <alignment vertical="center" wrapText="1"/>
    </xf>
    <xf numFmtId="0" fontId="4" fillId="0" borderId="0" xfId="0" applyFont="1" applyBorder="1" applyAlignment="1">
      <alignment vertical="center" wrapText="1"/>
    </xf>
    <xf numFmtId="0" fontId="4" fillId="0" borderId="1" xfId="0" applyFont="1" applyFill="1" applyBorder="1" applyAlignment="1">
      <alignment vertical="center" wrapText="1"/>
    </xf>
    <xf numFmtId="0" fontId="0" fillId="0" borderId="28" xfId="0" applyBorder="1" applyAlignment="1">
      <alignment vertical="center"/>
    </xf>
    <xf numFmtId="0" fontId="0" fillId="0" borderId="1" xfId="0" applyFont="1" applyFill="1" applyBorder="1" applyAlignment="1">
      <alignment vertical="center"/>
    </xf>
    <xf numFmtId="0" fontId="8" fillId="0" borderId="1" xfId="0" applyFont="1" applyBorder="1" applyAlignment="1">
      <alignment vertical="center" wrapText="1"/>
    </xf>
    <xf numFmtId="3" fontId="0" fillId="0" borderId="1" xfId="0" applyNumberFormat="1" applyFont="1" applyBorder="1" applyAlignment="1">
      <alignment horizontal="center" vertical="center"/>
    </xf>
    <xf numFmtId="0" fontId="0" fillId="0" borderId="1" xfId="0" applyFont="1" applyBorder="1" applyAlignment="1">
      <alignment vertical="center"/>
    </xf>
    <xf numFmtId="0" fontId="0" fillId="0" borderId="24" xfId="0" applyFont="1" applyFill="1" applyBorder="1" applyAlignment="1">
      <alignment vertical="center"/>
    </xf>
    <xf numFmtId="0" fontId="0" fillId="0" borderId="9" xfId="0" applyFont="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14"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16" xfId="0" applyFont="1" applyBorder="1" applyAlignment="1">
      <alignment horizontal="center" vertical="center"/>
    </xf>
    <xf numFmtId="0" fontId="0" fillId="0" borderId="20" xfId="0" applyFont="1" applyBorder="1" applyAlignment="1">
      <alignment horizontal="center" vertical="center"/>
    </xf>
    <xf numFmtId="0" fontId="0" fillId="0" borderId="2" xfId="0" applyFont="1" applyBorder="1" applyAlignment="1">
      <alignment horizontal="center" vertical="center"/>
    </xf>
    <xf numFmtId="0" fontId="0" fillId="0" borderId="29" xfId="0" applyFont="1" applyBorder="1" applyAlignment="1">
      <alignment vertical="center" wrapText="1"/>
    </xf>
    <xf numFmtId="0" fontId="0" fillId="0" borderId="30" xfId="0" applyFont="1" applyBorder="1" applyAlignment="1">
      <alignment vertical="center"/>
    </xf>
    <xf numFmtId="0" fontId="0" fillId="0" borderId="26" xfId="0" applyFont="1" applyBorder="1" applyAlignment="1">
      <alignment vertical="center"/>
    </xf>
    <xf numFmtId="0" fontId="0" fillId="0" borderId="31" xfId="0" applyFont="1" applyBorder="1" applyAlignment="1">
      <alignment vertical="center" wrapText="1"/>
    </xf>
    <xf numFmtId="0" fontId="0" fillId="0" borderId="32" xfId="0" applyFont="1" applyBorder="1" applyAlignment="1">
      <alignment vertical="center"/>
    </xf>
    <xf numFmtId="0" fontId="0" fillId="0" borderId="33" xfId="0" applyFont="1" applyBorder="1" applyAlignment="1">
      <alignment vertical="center"/>
    </xf>
    <xf numFmtId="0" fontId="0" fillId="0" borderId="14" xfId="0" applyFont="1" applyFill="1" applyBorder="1" applyAlignment="1">
      <alignment vertical="center" wrapText="1"/>
    </xf>
    <xf numFmtId="0" fontId="0" fillId="0" borderId="1" xfId="0" applyFont="1" applyBorder="1" applyAlignment="1">
      <alignment horizontal="justify"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0" fillId="0" borderId="12" xfId="0" applyFill="1" applyBorder="1" applyAlignment="1">
      <alignment vertical="center" wrapText="1"/>
    </xf>
    <xf numFmtId="0" fontId="0" fillId="0" borderId="12" xfId="0" applyFill="1" applyBorder="1" applyAlignment="1">
      <alignment vertical="center"/>
    </xf>
    <xf numFmtId="0" fontId="0" fillId="0" borderId="1" xfId="0" applyFont="1" applyFill="1" applyBorder="1" applyAlignment="1">
      <alignment horizontal="left" vertical="center" wrapText="1"/>
    </xf>
    <xf numFmtId="0" fontId="0" fillId="0" borderId="25" xfId="0" applyBorder="1" applyAlignment="1">
      <alignment vertical="center"/>
    </xf>
    <xf numFmtId="0" fontId="0" fillId="2" borderId="1" xfId="0" applyFill="1" applyBorder="1" applyAlignment="1">
      <alignment vertical="center"/>
    </xf>
    <xf numFmtId="0" fontId="0" fillId="0" borderId="25" xfId="0" applyBorder="1" applyAlignment="1">
      <alignment vertical="center" wrapText="1"/>
    </xf>
    <xf numFmtId="0" fontId="0" fillId="2" borderId="1" xfId="0" applyFill="1" applyBorder="1" applyAlignment="1">
      <alignment vertical="center" wrapText="1"/>
    </xf>
    <xf numFmtId="56" fontId="0" fillId="0" borderId="1" xfId="0" applyNumberFormat="1" applyBorder="1" applyAlignment="1">
      <alignment vertical="center"/>
    </xf>
    <xf numFmtId="0" fontId="0" fillId="0" borderId="34" xfId="0" applyFont="1" applyFill="1" applyBorder="1" applyAlignment="1">
      <alignment vertical="top" wrapText="1"/>
    </xf>
    <xf numFmtId="0" fontId="0" fillId="0" borderId="35" xfId="0" applyFont="1" applyBorder="1" applyAlignment="1">
      <alignment horizontal="center" vertical="center"/>
    </xf>
    <xf numFmtId="0" fontId="0" fillId="0" borderId="14" xfId="0" applyBorder="1" applyAlignment="1">
      <alignment horizontal="center" vertical="center" wrapText="1"/>
    </xf>
    <xf numFmtId="0" fontId="0" fillId="0" borderId="0" xfId="0"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2" xfId="0" applyBorder="1" applyAlignment="1">
      <alignment horizontal="center" vertical="center" wrapText="1"/>
    </xf>
    <xf numFmtId="0" fontId="0" fillId="0" borderId="1" xfId="0" applyFont="1" applyBorder="1" applyAlignment="1">
      <alignment horizontal="left" vertical="center"/>
    </xf>
    <xf numFmtId="0" fontId="0" fillId="0" borderId="1" xfId="0" applyFont="1" applyBorder="1" applyAlignment="1">
      <alignment horizontal="left" vertical="center"/>
    </xf>
    <xf numFmtId="0" fontId="0" fillId="0" borderId="1" xfId="0" applyFont="1" applyFill="1" applyBorder="1" applyAlignment="1">
      <alignment horizontal="left" vertical="center" wrapText="1"/>
    </xf>
    <xf numFmtId="0" fontId="0" fillId="0" borderId="36" xfId="0" applyBorder="1" applyAlignment="1">
      <alignment vertical="center"/>
    </xf>
    <xf numFmtId="0" fontId="0" fillId="0" borderId="37" xfId="0"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1" xfId="0" applyNumberFormat="1" applyBorder="1" applyAlignment="1">
      <alignment vertical="center"/>
    </xf>
    <xf numFmtId="176" fontId="0" fillId="0" borderId="11" xfId="15" applyNumberForma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35" xfId="0" applyBorder="1" applyAlignment="1">
      <alignment vertical="center"/>
    </xf>
    <xf numFmtId="176" fontId="0" fillId="0" borderId="38" xfId="15" applyNumberFormat="1"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5" xfId="0" applyNumberFormat="1" applyBorder="1" applyAlignment="1">
      <alignment vertical="center"/>
    </xf>
    <xf numFmtId="0" fontId="0" fillId="0" borderId="6" xfId="0" applyNumberFormat="1" applyBorder="1" applyAlignment="1">
      <alignment vertical="center"/>
    </xf>
    <xf numFmtId="0" fontId="0" fillId="0" borderId="16" xfId="0" applyNumberFormat="1" applyBorder="1" applyAlignment="1">
      <alignment vertical="center"/>
    </xf>
    <xf numFmtId="176" fontId="0" fillId="0" borderId="42" xfId="15" applyNumberFormat="1" applyBorder="1" applyAlignment="1">
      <alignment vertical="center"/>
    </xf>
    <xf numFmtId="0" fontId="0" fillId="0" borderId="1" xfId="0" applyFont="1" applyBorder="1" applyAlignment="1">
      <alignment vertical="center" wrapText="1"/>
    </xf>
    <xf numFmtId="0" fontId="5" fillId="0" borderId="1" xfId="0" applyFont="1" applyBorder="1" applyAlignment="1">
      <alignment vertical="center" wrapText="1"/>
    </xf>
    <xf numFmtId="0" fontId="0" fillId="0" borderId="0" xfId="0" applyFill="1" applyAlignment="1">
      <alignment vertical="center"/>
    </xf>
    <xf numFmtId="0" fontId="0" fillId="0" borderId="5" xfId="0" applyNumberFormat="1" applyFill="1" applyBorder="1" applyAlignment="1">
      <alignment vertical="center"/>
    </xf>
    <xf numFmtId="0" fontId="0" fillId="0" borderId="1" xfId="0" applyNumberFormat="1" applyFill="1" applyBorder="1" applyAlignment="1">
      <alignment vertical="center"/>
    </xf>
    <xf numFmtId="176" fontId="0" fillId="0" borderId="11" xfId="15" applyNumberFormat="1" applyFill="1" applyBorder="1" applyAlignment="1">
      <alignment vertical="center"/>
    </xf>
    <xf numFmtId="0" fontId="0" fillId="0" borderId="5" xfId="0" applyFill="1" applyBorder="1" applyAlignment="1">
      <alignment vertical="center"/>
    </xf>
    <xf numFmtId="0" fontId="0" fillId="0" borderId="19" xfId="0" applyFill="1" applyBorder="1" applyAlignment="1">
      <alignment vertical="center"/>
    </xf>
    <xf numFmtId="0" fontId="0" fillId="0" borderId="43" xfId="0"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 xfId="0" applyFont="1" applyFill="1" applyBorder="1" applyAlignment="1">
      <alignment vertical="center"/>
    </xf>
    <xf numFmtId="0" fontId="14" fillId="0" borderId="1" xfId="0" applyFont="1" applyBorder="1" applyAlignment="1">
      <alignment vertical="center" wrapText="1"/>
    </xf>
    <xf numFmtId="49" fontId="4" fillId="0" borderId="1" xfId="0" applyNumberFormat="1" applyFont="1" applyFill="1" applyBorder="1" applyAlignment="1">
      <alignment vertical="center" wrapText="1"/>
    </xf>
    <xf numFmtId="0" fontId="4" fillId="0" borderId="1" xfId="0" applyNumberFormat="1" applyFont="1" applyFill="1" applyBorder="1" applyAlignment="1">
      <alignment vertical="center" wrapText="1"/>
    </xf>
    <xf numFmtId="0" fontId="4" fillId="0" borderId="1" xfId="0" applyFont="1" applyBorder="1" applyAlignment="1">
      <alignment horizontal="left" vertical="center" wrapText="1"/>
    </xf>
    <xf numFmtId="0" fontId="4" fillId="0" borderId="24" xfId="0" applyFont="1" applyFill="1" applyBorder="1" applyAlignment="1">
      <alignment vertical="center"/>
    </xf>
    <xf numFmtId="0" fontId="0" fillId="0" borderId="6" xfId="0" applyBorder="1" applyAlignment="1">
      <alignment horizontal="center" vertical="center" wrapText="1"/>
    </xf>
    <xf numFmtId="0" fontId="11" fillId="0" borderId="1" xfId="0" applyFont="1" applyBorder="1" applyAlignment="1">
      <alignment vertical="center" wrapText="1"/>
    </xf>
    <xf numFmtId="0" fontId="8" fillId="0" borderId="2" xfId="0" applyFont="1" applyBorder="1" applyAlignment="1">
      <alignment horizontal="left" vertical="center" wrapText="1"/>
    </xf>
    <xf numFmtId="0" fontId="8" fillId="0" borderId="44" xfId="0" applyFont="1" applyBorder="1" applyAlignment="1">
      <alignment horizontal="left" vertical="center" wrapText="1"/>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12" xfId="0" applyFont="1" applyBorder="1" applyAlignment="1">
      <alignment horizontal="center" vertical="center" wrapText="1"/>
    </xf>
    <xf numFmtId="176" fontId="0" fillId="0" borderId="45" xfId="0" applyNumberFormat="1" applyFont="1" applyBorder="1" applyAlignment="1">
      <alignment horizontal="center" vertical="center"/>
    </xf>
    <xf numFmtId="0" fontId="8" fillId="0" borderId="0" xfId="0" applyFont="1" applyBorder="1" applyAlignment="1">
      <alignment horizontal="left" vertical="center" wrapText="1"/>
    </xf>
    <xf numFmtId="0" fontId="8" fillId="0" borderId="46" xfId="0" applyFont="1" applyBorder="1" applyAlignment="1">
      <alignment horizontal="left" vertical="center" wrapText="1"/>
    </xf>
    <xf numFmtId="0" fontId="0" fillId="0" borderId="4" xfId="0" applyBorder="1" applyAlignment="1">
      <alignment horizontal="center" vertical="center" wrapText="1"/>
    </xf>
    <xf numFmtId="0" fontId="0" fillId="0" borderId="43" xfId="0" applyBorder="1" applyAlignment="1">
      <alignment horizontal="center" vertical="center"/>
    </xf>
    <xf numFmtId="0" fontId="0" fillId="0" borderId="47" xfId="0"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176" fontId="0" fillId="0" borderId="45" xfId="0" applyNumberFormat="1" applyBorder="1" applyAlignment="1">
      <alignment horizontal="center" vertical="center"/>
    </xf>
    <xf numFmtId="0" fontId="0" fillId="0" borderId="12" xfId="0" applyBorder="1" applyAlignment="1">
      <alignment horizontal="center" vertical="center"/>
    </xf>
    <xf numFmtId="0" fontId="0" fillId="0" borderId="24"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wrapText="1"/>
    </xf>
    <xf numFmtId="0" fontId="0" fillId="0" borderId="24" xfId="0" applyBorder="1" applyAlignment="1">
      <alignment horizontal="center" vertical="center" wrapText="1"/>
    </xf>
    <xf numFmtId="0" fontId="0" fillId="0" borderId="14" xfId="0" applyBorder="1" applyAlignment="1">
      <alignment horizontal="center" vertical="center" wrapText="1"/>
    </xf>
    <xf numFmtId="0" fontId="0" fillId="0" borderId="1" xfId="0"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0" fillId="0" borderId="1" xfId="0" applyFont="1" applyBorder="1" applyAlignment="1">
      <alignment horizontal="center" vertical="center"/>
    </xf>
    <xf numFmtId="0" fontId="0" fillId="0" borderId="1" xfId="0" applyBorder="1" applyAlignment="1">
      <alignment horizontal="center" vertical="center" wrapText="1" shrinkToFit="1"/>
    </xf>
    <xf numFmtId="176" fontId="0" fillId="0" borderId="45" xfId="15" applyNumberFormat="1" applyBorder="1" applyAlignment="1">
      <alignment horizontal="center" vertical="center"/>
    </xf>
    <xf numFmtId="0" fontId="0" fillId="0" borderId="48" xfId="0" applyBorder="1" applyAlignment="1">
      <alignment horizontal="left" vertical="center" wrapText="1"/>
    </xf>
    <xf numFmtId="0" fontId="0" fillId="0" borderId="13" xfId="0" applyBorder="1" applyAlignment="1">
      <alignment horizontal="left" vertical="center"/>
    </xf>
    <xf numFmtId="0" fontId="0" fillId="0" borderId="25" xfId="0" applyBorder="1" applyAlignment="1">
      <alignment horizontal="left" vertical="center"/>
    </xf>
    <xf numFmtId="0" fontId="0" fillId="0" borderId="12" xfId="0" applyFont="1" applyBorder="1" applyAlignment="1">
      <alignment horizontal="center" vertical="center"/>
    </xf>
    <xf numFmtId="0" fontId="0" fillId="0" borderId="24" xfId="0" applyFont="1" applyBorder="1" applyAlignment="1">
      <alignment horizontal="center" vertical="center"/>
    </xf>
    <xf numFmtId="0" fontId="0" fillId="0" borderId="14" xfId="0" applyFont="1" applyBorder="1" applyAlignment="1">
      <alignment horizontal="center" vertical="center"/>
    </xf>
    <xf numFmtId="0" fontId="8" fillId="0" borderId="27" xfId="0" applyFont="1" applyBorder="1" applyAlignment="1">
      <alignment horizontal="left" vertical="center" wrapText="1"/>
    </xf>
    <xf numFmtId="0" fontId="8" fillId="0" borderId="49" xfId="0" applyFont="1" applyBorder="1" applyAlignment="1">
      <alignment horizontal="left" vertical="center" wrapText="1"/>
    </xf>
    <xf numFmtId="0" fontId="0" fillId="0" borderId="1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4" xfId="0" applyFont="1" applyBorder="1" applyAlignment="1">
      <alignment horizontal="center" vertical="center" wrapText="1"/>
    </xf>
    <xf numFmtId="176" fontId="0" fillId="0" borderId="36" xfId="0" applyNumberFormat="1" applyBorder="1" applyAlignment="1">
      <alignment horizontal="center" vertical="center"/>
    </xf>
    <xf numFmtId="176" fontId="0" fillId="0" borderId="37" xfId="0" applyNumberFormat="1" applyBorder="1" applyAlignment="1">
      <alignment horizontal="center" vertical="center"/>
    </xf>
    <xf numFmtId="0" fontId="0" fillId="0" borderId="11" xfId="0" applyBorder="1" applyAlignment="1">
      <alignment horizontal="left" vertical="center" wrapText="1"/>
    </xf>
    <xf numFmtId="0" fontId="0" fillId="0" borderId="13" xfId="0" applyBorder="1" applyAlignment="1">
      <alignment horizontal="left" vertical="center" wrapText="1"/>
    </xf>
    <xf numFmtId="0" fontId="0" fillId="0" borderId="25" xfId="0" applyBorder="1" applyAlignment="1">
      <alignment horizontal="left" vertical="center" wrapText="1"/>
    </xf>
    <xf numFmtId="0" fontId="0" fillId="0" borderId="1" xfId="0" applyFont="1" applyBorder="1" applyAlignment="1">
      <alignment horizontal="left" vertical="center" wrapText="1"/>
    </xf>
    <xf numFmtId="0" fontId="0" fillId="0" borderId="1" xfId="0" applyFont="1"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4" fillId="0" borderId="1" xfId="0" applyFont="1" applyBorder="1" applyAlignment="1">
      <alignment horizontal="center" vertical="center" wrapText="1"/>
    </xf>
    <xf numFmtId="0" fontId="0" fillId="0" borderId="36" xfId="0" applyFont="1" applyBorder="1" applyAlignment="1">
      <alignment horizontal="center" vertical="center"/>
    </xf>
    <xf numFmtId="0" fontId="0" fillId="0" borderId="37" xfId="0" applyFont="1" applyBorder="1" applyAlignment="1">
      <alignment horizontal="center" vertical="center"/>
    </xf>
    <xf numFmtId="176" fontId="0" fillId="0" borderId="45" xfId="0" applyNumberFormat="1" applyFont="1" applyBorder="1" applyAlignment="1">
      <alignment horizontal="center" vertical="center"/>
    </xf>
    <xf numFmtId="0" fontId="0" fillId="0" borderId="1" xfId="0" applyFont="1" applyBorder="1" applyAlignment="1">
      <alignment horizontal="left" vertical="center" wrapText="1"/>
    </xf>
    <xf numFmtId="0" fontId="0" fillId="0" borderId="1" xfId="0" applyFont="1" applyBorder="1" applyAlignment="1">
      <alignment horizontal="lef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12</xdr:row>
      <xdr:rowOff>171450</xdr:rowOff>
    </xdr:from>
    <xdr:to>
      <xdr:col>8</xdr:col>
      <xdr:colOff>200025</xdr:colOff>
      <xdr:row>12</xdr:row>
      <xdr:rowOff>171450</xdr:rowOff>
    </xdr:to>
    <xdr:sp>
      <xdr:nvSpPr>
        <xdr:cNvPr id="1" name="Line 1"/>
        <xdr:cNvSpPr>
          <a:spLocks/>
        </xdr:cNvSpPr>
      </xdr:nvSpPr>
      <xdr:spPr>
        <a:xfrm>
          <a:off x="962025" y="2400300"/>
          <a:ext cx="1952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pref.gunma.jp/k/01/kojin/kojin-10.htm" TargetMode="External" /><Relationship Id="rId2" Type="http://schemas.openxmlformats.org/officeDocument/2006/relationships/hyperlink" Target="http://www.pref.gunma.jp/k/01/kojin/kojin-36.htm" TargetMode="External" /><Relationship Id="rId3" Type="http://schemas.openxmlformats.org/officeDocument/2006/relationships/hyperlink" Target="http://www.pref.gunma.jp/k/01/kojin/kojin-38.htm" TargetMode="External" /><Relationship Id="rId4" Type="http://schemas.openxmlformats.org/officeDocument/2006/relationships/hyperlink" Target="http://www.pref.gunma.jp/k/01/kojin/kojin-42.htm" TargetMode="External" /><Relationship Id="rId5" Type="http://schemas.openxmlformats.org/officeDocument/2006/relationships/hyperlink" Target="http://www.pref.gunma.jp/k/01/kojin/kojin-47.htm" TargetMode="External" /><Relationship Id="rId6" Type="http://schemas.openxmlformats.org/officeDocument/2006/relationships/hyperlink" Target="http://www.pref.gunma.jp/k/01/kojin/kojin-50.htm" TargetMode="External" /><Relationship Id="rId7"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pref.chiba.jp/gikai/meibo00/meibo00-44.html" TargetMode="External" /><Relationship Id="rId2" Type="http://schemas.openxmlformats.org/officeDocument/2006/relationships/hyperlink" Target="http://www.pref.chiba.jp/gikai/meibo00/meibo00-21.html" TargetMode="External" /><Relationship Id="rId3" Type="http://schemas.openxmlformats.org/officeDocument/2006/relationships/hyperlink" Target="http://www.pref.chiba.jp/gikai/meibo00/meibo00-76.html" TargetMode="External" /><Relationship Id="rId4" Type="http://schemas.openxmlformats.org/officeDocument/2006/relationships/hyperlink" Target="http://www.pref.chiba.jp/gikai/meibo00/meibo00-52.html" TargetMode="External" /><Relationship Id="rId5" Type="http://schemas.openxmlformats.org/officeDocument/2006/relationships/hyperlink" Target="http://www.pref.chiba.jp/gikai/meibo00/meibo00-26.html" TargetMode="External" /><Relationship Id="rId6" Type="http://schemas.openxmlformats.org/officeDocument/2006/relationships/hyperlink" Target="http://www.pref.chiba.jp/gikai/meibo00/meibo00-27.html" TargetMode="External" /><Relationship Id="rId7" Type="http://schemas.openxmlformats.org/officeDocument/2006/relationships/hyperlink" Target="http://www.pref.chiba.jp/gikai/meibo00/meibo00-33.html" TargetMode="External" /><Relationship Id="rId8" Type="http://schemas.openxmlformats.org/officeDocument/2006/relationships/hyperlink" Target="http://www.pref.chiba.jp/gikai/meibo00/meibo00-20.html" TargetMode="External" /><Relationship Id="rId9" Type="http://schemas.openxmlformats.org/officeDocument/2006/relationships/hyperlink" Target="http://www.pref.chiba.jp/gikai/meibo00/meibo00-39.html" TargetMode="External" /><Relationship Id="rId10" Type="http://schemas.openxmlformats.org/officeDocument/2006/relationships/hyperlink" Target="http://www.pref.chiba.jp/gikai/meibo00/meibo00-50.html" TargetMode="External" /><Relationship Id="rId11" Type="http://schemas.openxmlformats.org/officeDocument/2006/relationships/hyperlink" Target="http://www.pref.chiba.jp/gikai/meibo00/meibo00-79.html" TargetMode="External" /><Relationship Id="rId12" Type="http://schemas.openxmlformats.org/officeDocument/2006/relationships/hyperlink" Target="http://www.pref.chiba.jp/gikai/meibo00/meibo00-63.html" TargetMode="External" /><Relationship Id="rId13" Type="http://schemas.openxmlformats.org/officeDocument/2006/relationships/hyperlink" Target="http://www.pref.chiba.jp/gikai/meibo00/meibo00-73.html" TargetMode="External" /><Relationship Id="rId14" Type="http://schemas.openxmlformats.org/officeDocument/2006/relationships/hyperlink" Target="http://www.pref.chiba.jp/gikai/meibo00/meibo00-48.html" TargetMode="External" /><Relationship Id="rId15"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pref.nagano.jp/gikai/gisoumu/giininfo/minamisaku-takamizawa.htm" TargetMode="External" /><Relationship Id="rId2" Type="http://schemas.openxmlformats.org/officeDocument/2006/relationships/hyperlink" Target="http://www.pref.nagano.jp/gikai/gisoumu/giininfo/kamiina-kakiuchi.htm" TargetMode="External" /><Relationship Id="rId3" Type="http://schemas.openxmlformats.org/officeDocument/2006/relationships/hyperlink" Target="http://www.pref.nagano.jp/gikai/gisoumu/giininfo/kamiina-kobayashi.htm" TargetMode="External" /><Relationship Id="rId4" Type="http://schemas.openxmlformats.org/officeDocument/2006/relationships/hyperlink" Target="http://www.pref.nagano.jp/gikai/gisoumu/giininfo/shimoina-satou.htm" TargetMode="External" /><Relationship Id="rId5" Type="http://schemas.openxmlformats.org/officeDocument/2006/relationships/hyperlink" Target="http://www.pref.nagano.jp/gikai/gisoumu/giininfo/shimoina-morita.htm" TargetMode="External" /><Relationship Id="rId6" Type="http://schemas.openxmlformats.org/officeDocument/2006/relationships/hyperlink" Target="http://www.pref.nagano.jp/gikai/gisoumu/giininfo/kiso-murakami.htm" TargetMode="External" /><Relationship Id="rId7" Type="http://schemas.openxmlformats.org/officeDocument/2006/relationships/hyperlink" Target="http://www.pref.nagano.jp/gikai/gisoumu/giininfo/higashichikuma-kiyosawa.htm" TargetMode="External" /><Relationship Id="rId8" Type="http://schemas.openxmlformats.org/officeDocument/2006/relationships/hyperlink" Target="http://www.pref.nagano.jp/gikai/gisoumu/giininfo/kamiminochi-hattori.htm" TargetMode="External" /><Relationship Id="rId9" Type="http://schemas.openxmlformats.org/officeDocument/2006/relationships/hyperlink" Target="http://www.pref.nagano.jp/gikai/gisoumu/giininfo/nagano-ishizaka.htm" TargetMode="External" /><Relationship Id="rId10" Type="http://schemas.openxmlformats.org/officeDocument/2006/relationships/hyperlink" Target="http://www.pref.nagano.jp/gikai/gisoumu/giininfo/nagano-ishida.htm" TargetMode="External" /><Relationship Id="rId11" Type="http://schemas.openxmlformats.org/officeDocument/2006/relationships/hyperlink" Target="http://www.pref.nagano.jp/gikai/gisoumu/giininfo/nagano-oota.htm" TargetMode="External" /><Relationship Id="rId12" Type="http://schemas.openxmlformats.org/officeDocument/2006/relationships/hyperlink" Target="http://www.pref.nagano.jp/gikai/gisoumu/giininfo/nagano-kazama.htm" TargetMode="External" /><Relationship Id="rId13" Type="http://schemas.openxmlformats.org/officeDocument/2006/relationships/hyperlink" Target="http://www.pref.nagano.jp/gikai/gisoumu/giininfo/nagano-kurata.htm" TargetMode="External" /><Relationship Id="rId14" Type="http://schemas.openxmlformats.org/officeDocument/2006/relationships/hyperlink" Target="http://www.pref.nagano.jp/gikai/gisoumu/giininfo/nagano-takahashi.htm" TargetMode="External" /><Relationship Id="rId15" Type="http://schemas.openxmlformats.org/officeDocument/2006/relationships/hyperlink" Target="http://www.pref.nagano.jp/gikai/gisoumu/giininfo/nagano-takeuchi.htm" TargetMode="External" /><Relationship Id="rId16" Type="http://schemas.openxmlformats.org/officeDocument/2006/relationships/hyperlink" Target="http://www.pref.nagano.jp/gikai/gisoumu/giininfo/nagano-nishizawa.htm" TargetMode="External" /><Relationship Id="rId17" Type="http://schemas.openxmlformats.org/officeDocument/2006/relationships/hyperlink" Target="http://www.pref.nagano.jp/gikai/gisoumu/giininfo/nagano-wada.htm" TargetMode="External" /><Relationship Id="rId18" Type="http://schemas.openxmlformats.org/officeDocument/2006/relationships/hyperlink" Target="http://www.pref.nagano.jp/gikai/gisoumu/giininfo/matsumoto-ushiyama.htm" TargetMode="External" /><Relationship Id="rId19" Type="http://schemas.openxmlformats.org/officeDocument/2006/relationships/hyperlink" Target="http://www.pref.nagano.jp/gikai/gisoumu/giininfo/matsumoto-kitayama.htm" TargetMode="External" /><Relationship Id="rId20" Type="http://schemas.openxmlformats.org/officeDocument/2006/relationships/hyperlink" Target="http://www.pref.nagano.jp/gikai/gisoumu/giininfo/matsumoto-hagiwara.htm" TargetMode="External" /><Relationship Id="rId21" Type="http://schemas.openxmlformats.org/officeDocument/2006/relationships/hyperlink" Target="http://www.pref.nagano.jp/gikai/gisoumu/giininfo/matsumoto-fuzisawa.htm" TargetMode="External" /><Relationship Id="rId22" Type="http://schemas.openxmlformats.org/officeDocument/2006/relationships/hyperlink" Target="http://www.pref.nagano.jp/gikai/gisoumu/giininfo/matsumoto-hongou.htm" TargetMode="External" /><Relationship Id="rId23" Type="http://schemas.openxmlformats.org/officeDocument/2006/relationships/hyperlink" Target="http://www.pref.nagano.jp/gikai/gisoumu/giininfo/ueda-shimada.htm" TargetMode="External" /><Relationship Id="rId24" Type="http://schemas.openxmlformats.org/officeDocument/2006/relationships/hyperlink" Target="http://www.pref.nagano.jp/gikai/gisoumu/giininfo/ueda-takamura.htm" TargetMode="External" /><Relationship Id="rId25" Type="http://schemas.openxmlformats.org/officeDocument/2006/relationships/hyperlink" Target="http://www.pref.nagano.jp/gikai/gisoumu/giininfo/ueda-hirano.htm" TargetMode="External" /><Relationship Id="rId26" Type="http://schemas.openxmlformats.org/officeDocument/2006/relationships/hyperlink" Target="http://www.pref.nagano.jp/gikai/gisoumu/giininfo/okaya-mouri.htm" TargetMode="External" /><Relationship Id="rId27" Type="http://schemas.openxmlformats.org/officeDocument/2006/relationships/hyperlink" Target="http://www.pref.nagano.jp/gikai/gisoumu/giininfo/iida-koike.htm" TargetMode="External" /><Relationship Id="rId28" Type="http://schemas.openxmlformats.org/officeDocument/2006/relationships/hyperlink" Target="http://www.pref.nagano.jp/gikai/gisoumu/giininfo/iida-kojima.htm" TargetMode="External" /><Relationship Id="rId29" Type="http://schemas.openxmlformats.org/officeDocument/2006/relationships/hyperlink" Target="http://www.pref.nagano.jp/gikai/gisoumu/giininfo/iida-furuta.htm" TargetMode="External" /><Relationship Id="rId30" Type="http://schemas.openxmlformats.org/officeDocument/2006/relationships/hyperlink" Target="http://www.pref.nagano.jp/gikai/gisoumu/giininfo/suwa-kaneko.htm" TargetMode="External" /><Relationship Id="rId31" Type="http://schemas.openxmlformats.org/officeDocument/2006/relationships/hyperlink" Target="http://www.pref.nagano.jp/gikai/gisoumu/giininfo/sukou-nagai.htm" TargetMode="External" /><Relationship Id="rId32" Type="http://schemas.openxmlformats.org/officeDocument/2006/relationships/hyperlink" Target="http://www.pref.nagano.jp/gikai/gisoumu/giininfo/sukou-muraishi.htm" TargetMode="External" /><Relationship Id="rId33" Type="http://schemas.openxmlformats.org/officeDocument/2006/relationships/hyperlink" Target="http://www.pref.nagano.jp/gikai/gisoumu/giininfo/komoro-fukushima.htm" TargetMode="External" /><Relationship Id="rId34" Type="http://schemas.openxmlformats.org/officeDocument/2006/relationships/hyperlink" Target="http://www.pref.nagano.jp/gikai/gisoumu/giininfo/ina-kinoshita.htm" TargetMode="External" /><Relationship Id="rId35" Type="http://schemas.openxmlformats.org/officeDocument/2006/relationships/hyperlink" Target="http://www.pref.nagano.jp/gikai/gisoumu/giininfo/ina-mukaiyama.htm" TargetMode="External" /><Relationship Id="rId36" Type="http://schemas.openxmlformats.org/officeDocument/2006/relationships/hyperlink" Target="http://www.pref.nagano.jp/gikai/gisoumu/giininfo/komagane-sasaki.htm" TargetMode="External" /><Relationship Id="rId37" Type="http://schemas.openxmlformats.org/officeDocument/2006/relationships/hyperlink" Target="http://www.pref.nagano.jp/gikai/gisoumu/giininfo/nakano-kobayashi.htm" TargetMode="External" /><Relationship Id="rId38" Type="http://schemas.openxmlformats.org/officeDocument/2006/relationships/hyperlink" Target="http://www.pref.nagano.jp/gikai/gisoumu/giininfo/nakano-maruyama.htm" TargetMode="External" /><Relationship Id="rId39" Type="http://schemas.openxmlformats.org/officeDocument/2006/relationships/hyperlink" Target="http://www.pref.nagano.jp/gikai/gisoumu/giininfo/oomachi-suwa.htm" TargetMode="External" /><Relationship Id="rId40" Type="http://schemas.openxmlformats.org/officeDocument/2006/relationships/hyperlink" Target="http://www.pref.nagano.jp/gikai/gisoumu/giininfo/iisui-miyamoto.htm" TargetMode="External" /><Relationship Id="rId41" Type="http://schemas.openxmlformats.org/officeDocument/2006/relationships/hyperlink" Target="http://www.pref.nagano.jp/gikai/gisoumu/giininfo/chino-imai.htm" TargetMode="External" /><Relationship Id="rId42" Type="http://schemas.openxmlformats.org/officeDocument/2006/relationships/hyperlink" Target="http://www.pref.nagano.jp/gikai/gisoumu/giininfo/chino-matsuyama.htm" TargetMode="External" /><Relationship Id="rId43" Type="http://schemas.openxmlformats.org/officeDocument/2006/relationships/hyperlink" Target="http://www.pref.nagano.jp/gikai/gisoumu/giininfo/shioziri-komatsu.htm" TargetMode="External" /><Relationship Id="rId44" Type="http://schemas.openxmlformats.org/officeDocument/2006/relationships/hyperlink" Target="http://www.pref.nagano.jp/gikai/gisoumu/giininfo/shioziri-bizen.htm" TargetMode="External" /><Relationship Id="rId45" Type="http://schemas.openxmlformats.org/officeDocument/2006/relationships/hyperlink" Target="http://www.pref.nagano.jp/gikai/gisoumu/giininfo/saku-kiuchi.htm" TargetMode="External" /><Relationship Id="rId46" Type="http://schemas.openxmlformats.org/officeDocument/2006/relationships/hyperlink" Target="http://www.pref.nagano.jp/gikai/gisoumu/giininfo/saku-terashima.htm" TargetMode="External" /><Relationship Id="rId47" Type="http://schemas.openxmlformats.org/officeDocument/2006/relationships/hyperlink" Target="http://www.pref.nagano.jp/gikai/gisoumu/giininfo/saku-yanagida.htm" TargetMode="External" /><Relationship Id="rId48" Type="http://schemas.openxmlformats.org/officeDocument/2006/relationships/hyperlink" Target="http://www.pref.nagano.jp/gikai/gisoumu/giininfo/chikuma-koyama.htm" TargetMode="External" /><Relationship Id="rId49" Type="http://schemas.openxmlformats.org/officeDocument/2006/relationships/hyperlink" Target="http://www.pref.nagano.jp/gikai/gisoumu/giininfo/chikuma-shimozaki.htm" TargetMode="External" /><Relationship Id="rId50" Type="http://schemas.openxmlformats.org/officeDocument/2006/relationships/hyperlink" Target="http://www.pref.nagano.jp/gikai/gisoumu/giininfo/toumi-hoshina.htm" TargetMode="External" /><Relationship Id="rId51" Type="http://schemas.openxmlformats.org/officeDocument/2006/relationships/hyperlink" Target="http://www.pref.nagano.jp/gikai/gisoumu/giininfo/azumino-miyazawa.htm" TargetMode="External" /><Relationship Id="rId52" Type="http://schemas.openxmlformats.org/officeDocument/2006/relationships/hyperlink" Target="http://www.pref.nagano.jp/gikai/gisoumu/giininfo/azumino-mochizuki.htm" TargetMode="External" /><Relationship Id="rId5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W51"/>
  <sheetViews>
    <sheetView view="pageBreakPreview" zoomScaleSheetLayoutView="100" workbookViewId="0" topLeftCell="B1">
      <selection activeCell="C7" sqref="C7"/>
    </sheetView>
  </sheetViews>
  <sheetFormatPr defaultColWidth="9.00390625" defaultRowHeight="13.5"/>
  <cols>
    <col min="1" max="1" width="3.50390625" style="0" hidden="1" customWidth="1"/>
    <col min="2" max="2" width="9.125" style="0" customWidth="1"/>
    <col min="3" max="4" width="5.625" style="0" bestFit="1" customWidth="1"/>
    <col min="5" max="5" width="8.00390625" style="0" bestFit="1" customWidth="1"/>
    <col min="6" max="6" width="4.625" style="0" bestFit="1" customWidth="1"/>
    <col min="7" max="7" width="5.625" style="0" bestFit="1" customWidth="1"/>
    <col min="8" max="8" width="4.50390625" style="0" bestFit="1" customWidth="1"/>
    <col min="9" max="13" width="4.625" style="0" bestFit="1" customWidth="1"/>
    <col min="14" max="14" width="3.625" style="0" bestFit="1" customWidth="1"/>
    <col min="15" max="18" width="4.625" style="0" bestFit="1" customWidth="1"/>
    <col min="19" max="19" width="4.50390625" style="0" bestFit="1" customWidth="1"/>
    <col min="20" max="23" width="4.625" style="0" bestFit="1" customWidth="1"/>
  </cols>
  <sheetData>
    <row r="1" ht="0.75" customHeight="1" thickBot="1"/>
    <row r="2" spans="6:23" ht="46.5" customHeight="1">
      <c r="F2" s="251" t="s">
        <v>1669</v>
      </c>
      <c r="G2" s="252"/>
      <c r="H2" s="253"/>
      <c r="I2" s="251" t="s">
        <v>1670</v>
      </c>
      <c r="J2" s="252"/>
      <c r="K2" s="253"/>
      <c r="L2" s="251" t="s">
        <v>1671</v>
      </c>
      <c r="M2" s="252"/>
      <c r="N2" s="253"/>
      <c r="O2" s="251" t="s">
        <v>1672</v>
      </c>
      <c r="P2" s="252"/>
      <c r="Q2" s="253"/>
      <c r="R2" s="251" t="s">
        <v>1673</v>
      </c>
      <c r="S2" s="252"/>
      <c r="T2" s="253"/>
      <c r="U2" s="251" t="s">
        <v>1674</v>
      </c>
      <c r="V2" s="252"/>
      <c r="W2" s="253"/>
    </row>
    <row r="3" spans="2:23" ht="57" customHeight="1" thickBot="1">
      <c r="B3" s="50" t="s">
        <v>1628</v>
      </c>
      <c r="C3" s="50" t="s">
        <v>1902</v>
      </c>
      <c r="D3" s="50" t="s">
        <v>1903</v>
      </c>
      <c r="E3" s="215" t="s">
        <v>1299</v>
      </c>
      <c r="F3" s="241" t="s">
        <v>1675</v>
      </c>
      <c r="G3" s="200" t="s">
        <v>1676</v>
      </c>
      <c r="H3" s="200" t="s">
        <v>1677</v>
      </c>
      <c r="I3" s="241" t="s">
        <v>1678</v>
      </c>
      <c r="J3" s="200" t="s">
        <v>1679</v>
      </c>
      <c r="K3" s="200" t="s">
        <v>1680</v>
      </c>
      <c r="L3" s="241" t="s">
        <v>1681</v>
      </c>
      <c r="M3" s="200" t="s">
        <v>1682</v>
      </c>
      <c r="N3" s="200" t="s">
        <v>1683</v>
      </c>
      <c r="O3" s="241" t="s">
        <v>1684</v>
      </c>
      <c r="P3" s="200" t="s">
        <v>1685</v>
      </c>
      <c r="Q3" s="200" t="s">
        <v>1686</v>
      </c>
      <c r="R3" s="241" t="s">
        <v>1684</v>
      </c>
      <c r="S3" s="200" t="s">
        <v>1685</v>
      </c>
      <c r="T3" s="200" t="s">
        <v>1686</v>
      </c>
      <c r="U3" s="241" t="s">
        <v>1684</v>
      </c>
      <c r="V3" s="200" t="s">
        <v>1685</v>
      </c>
      <c r="W3" s="200" t="s">
        <v>1686</v>
      </c>
    </row>
    <row r="4" spans="1:23" s="226" customFormat="1" ht="18.75" customHeight="1">
      <c r="A4" s="226">
        <v>1</v>
      </c>
      <c r="B4" s="227" t="str">
        <f>'01北海道'!$C$4</f>
        <v>北海道</v>
      </c>
      <c r="C4" s="228">
        <f>'01北海道'!$E$4</f>
        <v>105</v>
      </c>
      <c r="D4" s="228">
        <f>'01北海道'!$G$4</f>
        <v>79</v>
      </c>
      <c r="E4" s="229">
        <f>D4/C4</f>
        <v>0.7523809523809524</v>
      </c>
      <c r="F4" s="230">
        <f>'01北海道'!$D$7</f>
        <v>6</v>
      </c>
      <c r="G4" s="5">
        <f>'01北海道'!$D$8</f>
        <v>69</v>
      </c>
      <c r="H4" s="231">
        <f>'01北海道'!$D$9</f>
        <v>3</v>
      </c>
      <c r="I4" s="230">
        <f>'01北海道'!$E$7</f>
        <v>1</v>
      </c>
      <c r="J4" s="5">
        <f>'01北海道'!$E$8</f>
        <v>75</v>
      </c>
      <c r="K4" s="231">
        <f>'01北海道'!$E$9</f>
        <v>3</v>
      </c>
      <c r="L4" s="230">
        <f>'01北海道'!$F$7</f>
        <v>8</v>
      </c>
      <c r="M4" s="5">
        <f>'01北海道'!$F$8</f>
        <v>70</v>
      </c>
      <c r="N4" s="231">
        <f>'01北海道'!$F$9</f>
        <v>0</v>
      </c>
      <c r="O4" s="230">
        <f>'01北海道'!$G$7</f>
        <v>9</v>
      </c>
      <c r="P4" s="5">
        <f>'01北海道'!$G$8</f>
        <v>12</v>
      </c>
      <c r="Q4" s="231">
        <f>'01北海道'!$G$9</f>
        <v>58</v>
      </c>
      <c r="R4" s="230">
        <f>'01北海道'!$H$7</f>
        <v>18</v>
      </c>
      <c r="S4" s="5">
        <f>'01北海道'!$H$8</f>
        <v>4</v>
      </c>
      <c r="T4" s="231">
        <f>'01北海道'!$H$9</f>
        <v>57</v>
      </c>
      <c r="U4" s="230">
        <f>'01北海道'!$I$7</f>
        <v>10</v>
      </c>
      <c r="V4" s="5">
        <f>'01北海道'!$I$8</f>
        <v>11</v>
      </c>
      <c r="W4" s="231">
        <f>'01北海道'!$I$9</f>
        <v>58</v>
      </c>
    </row>
    <row r="5" spans="1:23" ht="18.75" customHeight="1">
      <c r="A5">
        <v>2</v>
      </c>
      <c r="B5" s="220" t="str">
        <f>'02青森県'!$C$4</f>
        <v>青森県</v>
      </c>
      <c r="C5" s="211">
        <f>'02青森県'!$E$4</f>
        <v>48</v>
      </c>
      <c r="D5" s="211">
        <f>'02青森県'!$G$4</f>
        <v>14</v>
      </c>
      <c r="E5" s="212">
        <f>D5/C5</f>
        <v>0.2916666666666667</v>
      </c>
      <c r="F5" s="12">
        <f>'02青森県'!$D$7</f>
        <v>2</v>
      </c>
      <c r="G5" s="1">
        <f>'02青森県'!$D$8</f>
        <v>7</v>
      </c>
      <c r="H5" s="213">
        <f>'02青森県'!$D$9</f>
        <v>1</v>
      </c>
      <c r="I5" s="12">
        <f>'02青森県'!$E$7</f>
        <v>6</v>
      </c>
      <c r="J5" s="1">
        <f>'02青森県'!$E$8</f>
        <v>4</v>
      </c>
      <c r="K5" s="213">
        <f>'02青森県'!$E$9</f>
        <v>4</v>
      </c>
      <c r="L5" s="12">
        <f>'02青森県'!$F$7</f>
        <v>7</v>
      </c>
      <c r="M5" s="1">
        <f>'02青森県'!$F$8</f>
        <v>6</v>
      </c>
      <c r="N5" s="213">
        <f>'02青森県'!$F$9</f>
        <v>0</v>
      </c>
      <c r="O5" s="12">
        <f>'02青森県'!$G$7</f>
        <v>9</v>
      </c>
      <c r="P5" s="1">
        <f>'02青森県'!$G$8</f>
        <v>0</v>
      </c>
      <c r="Q5" s="213">
        <f>'02青森県'!$G$9</f>
        <v>5</v>
      </c>
      <c r="R5" s="12">
        <f>'02青森県'!$H$7</f>
        <v>7</v>
      </c>
      <c r="S5" s="1">
        <f>'02青森県'!$H$8</f>
        <v>0</v>
      </c>
      <c r="T5" s="213">
        <f>'02青森県'!$H$9</f>
        <v>7</v>
      </c>
      <c r="U5" s="12">
        <f>'02青森県'!$I$7</f>
        <v>6</v>
      </c>
      <c r="V5" s="1">
        <f>'02青森県'!$I$8</f>
        <v>0</v>
      </c>
      <c r="W5" s="213">
        <f>'02青森県'!$I$9</f>
        <v>7</v>
      </c>
    </row>
    <row r="6" spans="1:23" ht="18.75" customHeight="1">
      <c r="A6">
        <v>3</v>
      </c>
      <c r="B6" s="220" t="str">
        <f>'03岩手県'!$C$4</f>
        <v>岩手県</v>
      </c>
      <c r="C6" s="211">
        <f>'03岩手県'!$E$4</f>
        <v>48</v>
      </c>
      <c r="D6" s="211">
        <f>'03岩手県'!$G$4</f>
        <v>16</v>
      </c>
      <c r="E6" s="212">
        <f>D6/C6</f>
        <v>0.3333333333333333</v>
      </c>
      <c r="F6" s="12">
        <f>'03岩手県'!$D$7</f>
        <v>3</v>
      </c>
      <c r="G6" s="1">
        <f>'03岩手県'!$D$8</f>
        <v>8</v>
      </c>
      <c r="H6" s="213">
        <f>'03岩手県'!$D$9</f>
        <v>3</v>
      </c>
      <c r="I6" s="12">
        <f>'03岩手県'!$E$7</f>
        <v>0</v>
      </c>
      <c r="J6" s="1">
        <f>'03岩手県'!$E$8</f>
        <v>2</v>
      </c>
      <c r="K6" s="213">
        <f>'03岩手県'!$E$9</f>
        <v>14</v>
      </c>
      <c r="L6" s="12">
        <f>'03岩手県'!$F$7</f>
        <v>14</v>
      </c>
      <c r="M6" s="1">
        <f>'03岩手県'!$F$8</f>
        <v>2</v>
      </c>
      <c r="N6" s="213">
        <f>'03岩手県'!$F$9</f>
        <v>0</v>
      </c>
      <c r="O6" s="12">
        <f>'03岩手県'!$G$7</f>
        <v>12</v>
      </c>
      <c r="P6" s="1">
        <f>'03岩手県'!$G$8</f>
        <v>1</v>
      </c>
      <c r="Q6" s="213">
        <f>'03岩手県'!$G$9</f>
        <v>3</v>
      </c>
      <c r="R6" s="12">
        <f>'03岩手県'!$H$7</f>
        <v>13</v>
      </c>
      <c r="S6" s="1">
        <f>'03岩手県'!$H$8</f>
        <v>1</v>
      </c>
      <c r="T6" s="213">
        <f>'03岩手県'!$H$9</f>
        <v>2</v>
      </c>
      <c r="U6" s="12">
        <f>'03岩手県'!$I$7</f>
        <v>12</v>
      </c>
      <c r="V6" s="1">
        <f>'03岩手県'!$I$8</f>
        <v>4</v>
      </c>
      <c r="W6" s="213">
        <f>'03岩手県'!$I$9</f>
        <v>0</v>
      </c>
    </row>
    <row r="7" spans="1:23" ht="18.75" customHeight="1">
      <c r="A7">
        <v>4</v>
      </c>
      <c r="B7" s="220" t="str">
        <f>'04宮城県'!$C$4</f>
        <v>宮城県</v>
      </c>
      <c r="C7" s="211">
        <f>'04宮城県'!$E$4</f>
        <v>61</v>
      </c>
      <c r="D7" s="211">
        <f>'04宮城県'!$G$4</f>
        <v>39</v>
      </c>
      <c r="E7" s="212">
        <f>D7/C7</f>
        <v>0.639344262295082</v>
      </c>
      <c r="F7" s="12">
        <f>'04宮城県'!$D$7</f>
        <v>0</v>
      </c>
      <c r="G7" s="1">
        <f>'04宮城県'!$D$8</f>
        <v>36</v>
      </c>
      <c r="H7" s="213">
        <f>'04宮城県'!$D$9</f>
        <v>1</v>
      </c>
      <c r="I7" s="12">
        <f>'04宮城県'!$E$7</f>
        <v>39</v>
      </c>
      <c r="J7" s="1">
        <f>'04宮城県'!$E$8</f>
        <v>0</v>
      </c>
      <c r="K7" s="213">
        <f>'04宮城県'!$E$9</f>
        <v>0</v>
      </c>
      <c r="L7" s="12">
        <f>'04宮城県'!$F$7</f>
        <v>39</v>
      </c>
      <c r="M7" s="1">
        <f>'04宮城県'!$F$8</f>
        <v>0</v>
      </c>
      <c r="N7" s="213">
        <f>'04宮城県'!$F$9</f>
        <v>0</v>
      </c>
      <c r="O7" s="12">
        <f>'04宮城県'!$G$7</f>
        <v>7</v>
      </c>
      <c r="P7" s="1">
        <f>'04宮城県'!$G$8</f>
        <v>31</v>
      </c>
      <c r="Q7" s="213">
        <f>'04宮城県'!$G$9</f>
        <v>1</v>
      </c>
      <c r="R7" s="12">
        <f>'04宮城県'!$H$7</f>
        <v>7</v>
      </c>
      <c r="S7" s="1">
        <f>'04宮城県'!$H$8</f>
        <v>31</v>
      </c>
      <c r="T7" s="213">
        <f>'04宮城県'!$H$9</f>
        <v>1</v>
      </c>
      <c r="U7" s="12">
        <f>'04宮城県'!$I$7</f>
        <v>3</v>
      </c>
      <c r="V7" s="1">
        <f>'04宮城県'!$I$8</f>
        <v>30</v>
      </c>
      <c r="W7" s="213">
        <f>'04宮城県'!$I$9</f>
        <v>6</v>
      </c>
    </row>
    <row r="8" spans="1:23" ht="18.75" customHeight="1">
      <c r="A8">
        <v>5</v>
      </c>
      <c r="B8" s="220" t="str">
        <f>'05秋田県'!$C$4</f>
        <v>秋田県</v>
      </c>
      <c r="C8" s="211">
        <f>'05秋田県'!$E$4</f>
        <v>45</v>
      </c>
      <c r="D8" s="211">
        <f>'05秋田県'!$G$4</f>
        <v>38</v>
      </c>
      <c r="E8" s="212">
        <f>D8/C8</f>
        <v>0.8444444444444444</v>
      </c>
      <c r="F8" s="12">
        <f>'05秋田県'!$D$7</f>
        <v>1</v>
      </c>
      <c r="G8" s="1">
        <f>'05秋田県'!$D$8</f>
        <v>34</v>
      </c>
      <c r="H8" s="213">
        <f>'05秋田県'!$D$9</f>
        <v>3</v>
      </c>
      <c r="I8" s="12">
        <f>'05秋田県'!$E$7</f>
        <v>1</v>
      </c>
      <c r="J8" s="1">
        <f>'05秋田県'!$E$8</f>
        <v>31</v>
      </c>
      <c r="K8" s="213">
        <f>'05秋田県'!$E$9</f>
        <v>6</v>
      </c>
      <c r="L8" s="12">
        <f>'05秋田県'!$F$7</f>
        <v>11</v>
      </c>
      <c r="M8" s="1">
        <f>'05秋田県'!$F$8</f>
        <v>27</v>
      </c>
      <c r="N8" s="213">
        <f>'05秋田県'!$F$9</f>
        <v>0</v>
      </c>
      <c r="O8" s="12">
        <f>'05秋田県'!$G$7</f>
        <v>18</v>
      </c>
      <c r="P8" s="1">
        <f>'05秋田県'!$G$8</f>
        <v>18</v>
      </c>
      <c r="Q8" s="213">
        <f>'05秋田県'!$G$9</f>
        <v>2</v>
      </c>
      <c r="R8" s="12">
        <f>'05秋田県'!$H$7</f>
        <v>38</v>
      </c>
      <c r="S8" s="1">
        <f>'05秋田県'!$H$8</f>
        <v>0</v>
      </c>
      <c r="T8" s="213">
        <f>'05秋田県'!$H$9</f>
        <v>0</v>
      </c>
      <c r="U8" s="12">
        <f>'05秋田県'!$I$7</f>
        <v>14</v>
      </c>
      <c r="V8" s="1">
        <f>'05秋田県'!$I$8</f>
        <v>18</v>
      </c>
      <c r="W8" s="213">
        <f>'05秋田県'!$I$9</f>
        <v>6</v>
      </c>
    </row>
    <row r="9" spans="1:23" ht="18.75" customHeight="1">
      <c r="A9">
        <v>6</v>
      </c>
      <c r="B9" s="220" t="str">
        <f>'06山形県'!$C$4</f>
        <v>山形県</v>
      </c>
      <c r="C9" s="211">
        <f>'06山形県'!$E$4</f>
        <v>44</v>
      </c>
      <c r="D9" s="211">
        <f>'06山形県'!$G$4</f>
        <v>19</v>
      </c>
      <c r="E9" s="212">
        <f aca="true" t="shared" si="0" ref="E9:E14">D9/C9</f>
        <v>0.4318181818181818</v>
      </c>
      <c r="F9" s="12">
        <f>'06山形県'!$D$7</f>
        <v>5</v>
      </c>
      <c r="G9" s="1">
        <f>'06山形県'!$D$8</f>
        <v>13</v>
      </c>
      <c r="H9" s="213">
        <f>'06山形県'!$D$9</f>
        <v>0</v>
      </c>
      <c r="I9" s="12">
        <f>'06山形県'!$E$7</f>
        <v>11</v>
      </c>
      <c r="J9" s="1">
        <f>'06山形県'!$E$8</f>
        <v>4</v>
      </c>
      <c r="K9" s="213">
        <f>'06山形県'!$E$9</f>
        <v>3</v>
      </c>
      <c r="L9" s="12">
        <f>'06山形県'!$F$7</f>
        <v>11</v>
      </c>
      <c r="M9" s="1">
        <f>'06山形県'!$F$8</f>
        <v>7</v>
      </c>
      <c r="N9" s="213">
        <f>'06山形県'!$F$9</f>
        <v>0</v>
      </c>
      <c r="O9" s="12">
        <f>'06山形県'!$G$7</f>
        <v>11</v>
      </c>
      <c r="P9" s="1">
        <f>'06山形県'!$G$8</f>
        <v>0</v>
      </c>
      <c r="Q9" s="213">
        <f>'06山形県'!$G$9</f>
        <v>6</v>
      </c>
      <c r="R9" s="12">
        <f>'06山形県'!$H$7</f>
        <v>13</v>
      </c>
      <c r="S9" s="1">
        <f>'06山形県'!$H$8</f>
        <v>0</v>
      </c>
      <c r="T9" s="213">
        <f>'06山形県'!$H$9</f>
        <v>3</v>
      </c>
      <c r="U9" s="12">
        <f>'06山形県'!$I$7</f>
        <v>10</v>
      </c>
      <c r="V9" s="1">
        <f>'06山形県'!$I$8</f>
        <v>1</v>
      </c>
      <c r="W9" s="213">
        <f>'06山形県'!$I$9</f>
        <v>5</v>
      </c>
    </row>
    <row r="10" spans="1:23" ht="18.75" customHeight="1">
      <c r="A10">
        <v>7</v>
      </c>
      <c r="B10" s="220" t="str">
        <f>'07福島県'!$C$4</f>
        <v>福島県</v>
      </c>
      <c r="C10" s="211">
        <f>'07福島県'!$E$4</f>
        <v>58</v>
      </c>
      <c r="D10" s="211">
        <f>'07福島県'!$G$4</f>
        <v>9</v>
      </c>
      <c r="E10" s="212">
        <f t="shared" si="0"/>
        <v>0.15517241379310345</v>
      </c>
      <c r="F10" s="12">
        <f>'07福島県'!$D$7</f>
        <v>4</v>
      </c>
      <c r="G10" s="1">
        <f>'07福島県'!$D$8</f>
        <v>5</v>
      </c>
      <c r="H10" s="213">
        <f>'07福島県'!$D$9</f>
        <v>0</v>
      </c>
      <c r="I10" s="12">
        <f>'07福島県'!$E$7</f>
        <v>6</v>
      </c>
      <c r="J10" s="1">
        <f>'07福島県'!$E$8</f>
        <v>0</v>
      </c>
      <c r="K10" s="213">
        <f>'07福島県'!$E$9</f>
        <v>3</v>
      </c>
      <c r="L10" s="12">
        <f>'07福島県'!$F$7</f>
        <v>8</v>
      </c>
      <c r="M10" s="1">
        <f>'07福島県'!$F$8</f>
        <v>1</v>
      </c>
      <c r="N10" s="213">
        <f>'07福島県'!$F$9</f>
        <v>0</v>
      </c>
      <c r="O10" s="12">
        <f>'07福島県'!$G$7</f>
        <v>6</v>
      </c>
      <c r="P10" s="1">
        <f>'07福島県'!$G$8</f>
        <v>0</v>
      </c>
      <c r="Q10" s="213">
        <f>'07福島県'!$G$9</f>
        <v>3</v>
      </c>
      <c r="R10" s="12">
        <f>'07福島県'!$H$7</f>
        <v>9</v>
      </c>
      <c r="S10" s="1">
        <f>'07福島県'!$H$8</f>
        <v>0</v>
      </c>
      <c r="T10" s="213">
        <f>'07福島県'!$H$9</f>
        <v>0</v>
      </c>
      <c r="U10" s="12">
        <f>'07福島県'!$I$7</f>
        <v>5</v>
      </c>
      <c r="V10" s="1">
        <f>'07福島県'!$I$8</f>
        <v>0</v>
      </c>
      <c r="W10" s="213">
        <f>'07福島県'!$I$9</f>
        <v>4</v>
      </c>
    </row>
    <row r="11" spans="1:23" ht="18.75" customHeight="1">
      <c r="A11">
        <v>8</v>
      </c>
      <c r="B11" s="220" t="str">
        <f>'08茨城県'!$C$4</f>
        <v>茨城県</v>
      </c>
      <c r="C11" s="211">
        <f>'08茨城県'!$E$4</f>
        <v>65</v>
      </c>
      <c r="D11" s="211">
        <f>'08茨城県'!$G$4</f>
        <v>9</v>
      </c>
      <c r="E11" s="212">
        <f t="shared" si="0"/>
        <v>0.13846153846153847</v>
      </c>
      <c r="F11" s="12">
        <f>'08茨城県'!$D$7</f>
        <v>1</v>
      </c>
      <c r="G11" s="1">
        <f>'08茨城県'!$D$8</f>
        <v>7</v>
      </c>
      <c r="H11" s="213">
        <f>'08茨城県'!$D$9</f>
        <v>1</v>
      </c>
      <c r="I11" s="12">
        <f>'08茨城県'!$E$7</f>
        <v>7</v>
      </c>
      <c r="J11" s="1">
        <f>'08茨城県'!$E$8</f>
        <v>1</v>
      </c>
      <c r="K11" s="213">
        <f>'08茨城県'!$E$9</f>
        <v>1</v>
      </c>
      <c r="L11" s="12">
        <f>'08茨城県'!$F$7</f>
        <v>5</v>
      </c>
      <c r="M11" s="1">
        <f>'08茨城県'!$F$8</f>
        <v>4</v>
      </c>
      <c r="N11" s="213">
        <f>'08茨城県'!$F$9</f>
        <v>0</v>
      </c>
      <c r="O11" s="12">
        <f>'08茨城県'!$G$7</f>
        <v>7</v>
      </c>
      <c r="P11" s="1">
        <f>'08茨城県'!$G$8</f>
        <v>0</v>
      </c>
      <c r="Q11" s="213">
        <f>'08茨城県'!$G$9</f>
        <v>2</v>
      </c>
      <c r="R11" s="12">
        <f>'08茨城県'!$H$7</f>
        <v>7</v>
      </c>
      <c r="S11" s="1">
        <f>'08茨城県'!$H$8</f>
        <v>0</v>
      </c>
      <c r="T11" s="213">
        <f>'08茨城県'!$H$9</f>
        <v>2</v>
      </c>
      <c r="U11" s="12">
        <f>'08茨城県'!$I$7</f>
        <v>6</v>
      </c>
      <c r="V11" s="1">
        <f>'08茨城県'!$I$8</f>
        <v>1</v>
      </c>
      <c r="W11" s="213">
        <f>'08茨城県'!$I$9</f>
        <v>1</v>
      </c>
    </row>
    <row r="12" spans="1:23" ht="18.75" customHeight="1">
      <c r="A12">
        <v>9</v>
      </c>
      <c r="B12" s="220" t="str">
        <f>'09栃木県'!$C$4</f>
        <v>栃木県</v>
      </c>
      <c r="C12" s="211">
        <f>'09栃木県'!$E$4</f>
        <v>50</v>
      </c>
      <c r="D12" s="211">
        <f>'09栃木県'!$G$4</f>
        <v>47</v>
      </c>
      <c r="E12" s="212">
        <f t="shared" si="0"/>
        <v>0.94</v>
      </c>
      <c r="F12" s="12">
        <f>'09栃木県'!$D$7</f>
        <v>10</v>
      </c>
      <c r="G12" s="1">
        <f>'09栃木県'!$D$8</f>
        <v>36</v>
      </c>
      <c r="H12" s="213">
        <f>'09栃木県'!$D$9</f>
        <v>1</v>
      </c>
      <c r="I12" s="12">
        <f>'09栃木県'!$E$7</f>
        <v>40</v>
      </c>
      <c r="J12" s="1">
        <f>'09栃木県'!$E$8</f>
        <v>4</v>
      </c>
      <c r="K12" s="213">
        <f>'09栃木県'!$E$9</f>
        <v>2</v>
      </c>
      <c r="L12" s="12">
        <f>'09栃木県'!$F$7</f>
        <v>11</v>
      </c>
      <c r="M12" s="1">
        <f>'09栃木県'!$F$8</f>
        <v>1</v>
      </c>
      <c r="N12" s="213">
        <f>'09栃木県'!$F$9</f>
        <v>0</v>
      </c>
      <c r="O12" s="12">
        <f>'09栃木県'!$G$7</f>
        <v>12</v>
      </c>
      <c r="P12" s="1">
        <f>'09栃木県'!$G$8</f>
        <v>0</v>
      </c>
      <c r="Q12" s="213">
        <f>'09栃木県'!$G$9</f>
        <v>35</v>
      </c>
      <c r="R12" s="12">
        <f>'09栃木県'!$H$7</f>
        <v>12</v>
      </c>
      <c r="S12" s="1">
        <f>'09栃木県'!$H$8</f>
        <v>0</v>
      </c>
      <c r="T12" s="213">
        <f>'09栃木県'!$H$9</f>
        <v>35</v>
      </c>
      <c r="U12" s="12">
        <f>'09栃木県'!$I$7</f>
        <v>10</v>
      </c>
      <c r="V12" s="1">
        <f>'09栃木県'!$I$8</f>
        <v>0</v>
      </c>
      <c r="W12" s="213">
        <f>'09栃木県'!$I$9</f>
        <v>37</v>
      </c>
    </row>
    <row r="13" spans="1:23" ht="18.75" customHeight="1">
      <c r="A13">
        <v>10</v>
      </c>
      <c r="B13" s="220" t="str">
        <f>'10群馬県'!$C$4</f>
        <v>群馬県</v>
      </c>
      <c r="C13" s="211">
        <f>'10群馬県'!$E$4</f>
        <v>50</v>
      </c>
      <c r="D13" s="211">
        <f>'10群馬県'!$G$4</f>
        <v>6</v>
      </c>
      <c r="E13" s="212">
        <f t="shared" si="0"/>
        <v>0.12</v>
      </c>
      <c r="F13" s="12">
        <f>'10群馬県'!$D$7</f>
        <v>3</v>
      </c>
      <c r="G13" s="1">
        <f>'10群馬県'!$D$8</f>
        <v>1</v>
      </c>
      <c r="H13" s="213">
        <f>'10群馬県'!$D$9</f>
        <v>1</v>
      </c>
      <c r="I13" s="12">
        <f>'10群馬県'!$E$7</f>
        <v>1</v>
      </c>
      <c r="J13" s="1">
        <f>'10群馬県'!$E$8</f>
        <v>1</v>
      </c>
      <c r="K13" s="213">
        <f>'10群馬県'!$E$9</f>
        <v>4</v>
      </c>
      <c r="L13" s="12">
        <f>'10群馬県'!$F$7</f>
        <v>5</v>
      </c>
      <c r="M13" s="1">
        <f>'10群馬県'!$F$8</f>
        <v>1</v>
      </c>
      <c r="N13" s="213">
        <f>'10群馬県'!$F$9</f>
        <v>0</v>
      </c>
      <c r="O13" s="12">
        <f>'10群馬県'!$G$7</f>
        <v>4</v>
      </c>
      <c r="P13" s="1">
        <f>'10群馬県'!$G$8</f>
        <v>0</v>
      </c>
      <c r="Q13" s="213">
        <f>'10群馬県'!$G$9</f>
        <v>2</v>
      </c>
      <c r="R13" s="12">
        <f>'10群馬県'!$H$7</f>
        <v>6</v>
      </c>
      <c r="S13" s="1">
        <f>'10群馬県'!$H$8</f>
        <v>0</v>
      </c>
      <c r="T13" s="213">
        <f>'10群馬県'!$H$9</f>
        <v>0</v>
      </c>
      <c r="U13" s="12">
        <f>'10群馬県'!$I$7</f>
        <v>5</v>
      </c>
      <c r="V13" s="1">
        <f>'10群馬県'!$I$8</f>
        <v>0</v>
      </c>
      <c r="W13" s="213">
        <f>'10群馬県'!$I$9</f>
        <v>1</v>
      </c>
    </row>
    <row r="14" spans="1:23" ht="18.75" customHeight="1">
      <c r="A14">
        <v>11</v>
      </c>
      <c r="B14" s="220" t="str">
        <f>'11埼玉県'!$C$4</f>
        <v>埼玉県</v>
      </c>
      <c r="C14" s="211">
        <f>'11埼玉県'!$E$4</f>
        <v>94</v>
      </c>
      <c r="D14" s="211">
        <f>'11埼玉県'!$G$4</f>
        <v>32</v>
      </c>
      <c r="E14" s="212">
        <f t="shared" si="0"/>
        <v>0.3404255319148936</v>
      </c>
      <c r="F14" s="12">
        <f>'11埼玉県'!$D$7</f>
        <v>20</v>
      </c>
      <c r="G14" s="1">
        <f>'11埼玉県'!$D$8</f>
        <v>10</v>
      </c>
      <c r="H14" s="213">
        <f>'11埼玉県'!$D$9</f>
        <v>0</v>
      </c>
      <c r="I14" s="12">
        <f>'11埼玉県'!$E$7</f>
        <v>15</v>
      </c>
      <c r="J14" s="1">
        <f>'11埼玉県'!$E$8</f>
        <v>8</v>
      </c>
      <c r="K14" s="213">
        <f>'11埼玉県'!$E$9</f>
        <v>8</v>
      </c>
      <c r="L14" s="12">
        <f>'11埼玉県'!$F$7</f>
        <v>29</v>
      </c>
      <c r="M14" s="1">
        <f>'11埼玉県'!$F$8</f>
        <v>3</v>
      </c>
      <c r="N14" s="213">
        <f>'11埼玉県'!$F$9</f>
        <v>0</v>
      </c>
      <c r="O14" s="12">
        <f>'11埼玉県'!$G$7</f>
        <v>19</v>
      </c>
      <c r="P14" s="1">
        <f>'11埼玉県'!$G$8</f>
        <v>1</v>
      </c>
      <c r="Q14" s="213">
        <f>'11埼玉県'!$G$9</f>
        <v>12</v>
      </c>
      <c r="R14" s="12">
        <f>'11埼玉県'!$H$7</f>
        <v>29</v>
      </c>
      <c r="S14" s="1">
        <f>'11埼玉県'!$H$8</f>
        <v>0</v>
      </c>
      <c r="T14" s="213">
        <f>'11埼玉県'!$H$9</f>
        <v>3</v>
      </c>
      <c r="U14" s="12">
        <f>'11埼玉県'!$I$7</f>
        <v>20</v>
      </c>
      <c r="V14" s="1">
        <f>'11埼玉県'!$I$8</f>
        <v>1</v>
      </c>
      <c r="W14" s="213">
        <f>'11埼玉県'!$I$9</f>
        <v>11</v>
      </c>
    </row>
    <row r="15" spans="1:23" ht="18.75" customHeight="1">
      <c r="A15">
        <v>12</v>
      </c>
      <c r="B15" s="220" t="str">
        <f>'12千葉県'!$C$4</f>
        <v>千葉県</v>
      </c>
      <c r="C15" s="211">
        <f>'12千葉県'!$E$4</f>
        <v>95</v>
      </c>
      <c r="D15" s="211">
        <f>'12千葉県'!$G$4</f>
        <v>34</v>
      </c>
      <c r="E15" s="212">
        <f aca="true" t="shared" si="1" ref="E15:E26">D15/C15</f>
        <v>0.35789473684210527</v>
      </c>
      <c r="F15" s="12">
        <f>'12千葉県'!$D$7</f>
        <v>5</v>
      </c>
      <c r="G15" s="1">
        <f>'12千葉県'!$D$8</f>
        <v>24</v>
      </c>
      <c r="H15" s="213">
        <f>'12千葉県'!$D$9</f>
        <v>5</v>
      </c>
      <c r="I15" s="12">
        <f>'12千葉県'!$E$7</f>
        <v>4</v>
      </c>
      <c r="J15" s="1">
        <f>'12千葉県'!$E$8</f>
        <v>26</v>
      </c>
      <c r="K15" s="213">
        <f>'12千葉県'!$E$9</f>
        <v>4</v>
      </c>
      <c r="L15" s="12">
        <f>'12千葉県'!$F$7</f>
        <v>34</v>
      </c>
      <c r="M15" s="1">
        <f>'12千葉県'!$F$8</f>
        <v>0</v>
      </c>
      <c r="N15" s="213">
        <f>'12千葉県'!$F$9</f>
        <v>0</v>
      </c>
      <c r="O15" s="12">
        <f>'12千葉県'!$G$7</f>
        <v>30</v>
      </c>
      <c r="P15" s="1">
        <f>'12千葉県'!$G$8</f>
        <v>0</v>
      </c>
      <c r="Q15" s="213">
        <f>'12千葉県'!$G$9</f>
        <v>4</v>
      </c>
      <c r="R15" s="12">
        <f>'12千葉県'!$H$7</f>
        <v>34</v>
      </c>
      <c r="S15" s="1">
        <f>'12千葉県'!$H$8</f>
        <v>0</v>
      </c>
      <c r="T15" s="213">
        <f>'12千葉県'!$H$9</f>
        <v>0</v>
      </c>
      <c r="U15" s="12">
        <f>'12千葉県'!$I$7</f>
        <v>7</v>
      </c>
      <c r="V15" s="1">
        <f>'12千葉県'!$I$8</f>
        <v>1</v>
      </c>
      <c r="W15" s="213">
        <f>'12千葉県'!$I$9</f>
        <v>26</v>
      </c>
    </row>
    <row r="16" spans="1:23" ht="18.75" customHeight="1">
      <c r="A16">
        <v>13</v>
      </c>
      <c r="B16" s="220" t="str">
        <f>'13東京都'!$C$4</f>
        <v>東京都</v>
      </c>
      <c r="C16" s="211">
        <f>'13東京都'!$E$4</f>
        <v>127</v>
      </c>
      <c r="D16" s="211">
        <f>'13東京都'!$G$4</f>
        <v>26</v>
      </c>
      <c r="E16" s="212">
        <f t="shared" si="1"/>
        <v>0.2047244094488189</v>
      </c>
      <c r="F16" s="12">
        <f>'13東京都'!$D$7</f>
        <v>14</v>
      </c>
      <c r="G16" s="1">
        <f>'13東京都'!$D$8</f>
        <v>11</v>
      </c>
      <c r="H16" s="213">
        <f>'13東京都'!$D$9</f>
        <v>1</v>
      </c>
      <c r="I16" s="12">
        <f>'13東京都'!$E$7</f>
        <v>19</v>
      </c>
      <c r="J16" s="1">
        <f>'13東京都'!$E$8</f>
        <v>5</v>
      </c>
      <c r="K16" s="213">
        <f>'13東京都'!$E$9</f>
        <v>2</v>
      </c>
      <c r="L16" s="12">
        <f>'13東京都'!$F$7</f>
        <v>25</v>
      </c>
      <c r="M16" s="1">
        <f>'13東京都'!$F$8</f>
        <v>1</v>
      </c>
      <c r="N16" s="213">
        <f>'13東京都'!$F$9</f>
        <v>0</v>
      </c>
      <c r="O16" s="12">
        <f>'13東京都'!$G$7</f>
        <v>26</v>
      </c>
      <c r="P16" s="1">
        <f>'13東京都'!$G$8</f>
        <v>0</v>
      </c>
      <c r="Q16" s="213">
        <f>'13東京都'!$G$9</f>
        <v>0</v>
      </c>
      <c r="R16" s="12">
        <f>'13東京都'!$H$7</f>
        <v>25</v>
      </c>
      <c r="S16" s="1">
        <f>'13東京都'!$H$8</f>
        <v>1</v>
      </c>
      <c r="T16" s="213">
        <f>'13東京都'!$H$9</f>
        <v>0</v>
      </c>
      <c r="U16" s="12">
        <f>'13東京都'!$I$7</f>
        <v>23</v>
      </c>
      <c r="V16" s="1">
        <f>'13東京都'!$I$8</f>
        <v>0</v>
      </c>
      <c r="W16" s="213">
        <f>'13東京都'!$I$9</f>
        <v>3</v>
      </c>
    </row>
    <row r="17" spans="1:23" ht="18.75" customHeight="1">
      <c r="A17">
        <v>14</v>
      </c>
      <c r="B17" s="220" t="str">
        <f>'14神奈川県'!$C$4</f>
        <v>神奈川県</v>
      </c>
      <c r="C17" s="211">
        <f>'14神奈川県'!$E$4</f>
        <v>107</v>
      </c>
      <c r="D17" s="211">
        <f>'14神奈川県'!$G$4</f>
        <v>12</v>
      </c>
      <c r="E17" s="212">
        <f t="shared" si="1"/>
        <v>0.11214953271028037</v>
      </c>
      <c r="F17" s="12">
        <f>'14神奈川県'!$D$7</f>
        <v>4</v>
      </c>
      <c r="G17" s="1">
        <f>'14神奈川県'!$D$8</f>
        <v>3</v>
      </c>
      <c r="H17" s="213">
        <f>'14神奈川県'!$D$9</f>
        <v>0</v>
      </c>
      <c r="I17" s="12">
        <f>'14神奈川県'!$E$7</f>
        <v>3</v>
      </c>
      <c r="J17" s="1">
        <f>'14神奈川県'!$E$8</f>
        <v>2</v>
      </c>
      <c r="K17" s="213">
        <f>'14神奈川県'!$E$9</f>
        <v>5</v>
      </c>
      <c r="L17" s="12">
        <f>'14神奈川県'!$F$7</f>
        <v>10</v>
      </c>
      <c r="M17" s="1">
        <f>'14神奈川県'!$F$8</f>
        <v>1</v>
      </c>
      <c r="N17" s="213">
        <f>'14神奈川県'!$F$9</f>
        <v>0</v>
      </c>
      <c r="O17" s="12">
        <f>'14神奈川県'!$G$7</f>
        <v>8</v>
      </c>
      <c r="P17" s="1">
        <f>'14神奈川県'!$G$8</f>
        <v>0</v>
      </c>
      <c r="Q17" s="213">
        <f>'14神奈川県'!$G$9</f>
        <v>2</v>
      </c>
      <c r="R17" s="12">
        <f>'14神奈川県'!$H$7</f>
        <v>9</v>
      </c>
      <c r="S17" s="1">
        <f>'14神奈川県'!$H$8</f>
        <v>0</v>
      </c>
      <c r="T17" s="213">
        <f>'14神奈川県'!$H$9</f>
        <v>2</v>
      </c>
      <c r="U17" s="12">
        <f>'14神奈川県'!$I$7</f>
        <v>4</v>
      </c>
      <c r="V17" s="1">
        <f>'14神奈川県'!$I$8</f>
        <v>0</v>
      </c>
      <c r="W17" s="213">
        <f>'14神奈川県'!$I$9</f>
        <v>5</v>
      </c>
    </row>
    <row r="18" spans="1:23" ht="18.75" customHeight="1">
      <c r="A18">
        <v>15</v>
      </c>
      <c r="B18" s="220" t="str">
        <f>'15新潟県'!$C$4</f>
        <v>新潟県</v>
      </c>
      <c r="C18" s="211">
        <f>'15新潟県'!$E$4</f>
        <v>53</v>
      </c>
      <c r="D18" s="211">
        <f>'15新潟県'!$G$4</f>
        <v>16</v>
      </c>
      <c r="E18" s="212">
        <f t="shared" si="1"/>
        <v>0.3018867924528302</v>
      </c>
      <c r="F18" s="12">
        <f>'15新潟県'!$D$7</f>
        <v>0</v>
      </c>
      <c r="G18" s="1">
        <f>'15新潟県'!$D$8</f>
        <v>10</v>
      </c>
      <c r="H18" s="213">
        <f>'15新潟県'!$D$9</f>
        <v>4</v>
      </c>
      <c r="I18" s="12">
        <f>'15新潟県'!$E$7</f>
        <v>0</v>
      </c>
      <c r="J18" s="1">
        <f>'15新潟県'!$E$8</f>
        <v>10</v>
      </c>
      <c r="K18" s="213">
        <f>'15新潟県'!$E$9</f>
        <v>6</v>
      </c>
      <c r="L18" s="12">
        <f>'15新潟県'!$F$7</f>
        <v>13</v>
      </c>
      <c r="M18" s="1">
        <f>'15新潟県'!$F$8</f>
        <v>3</v>
      </c>
      <c r="N18" s="213">
        <f>'15新潟県'!$F$9</f>
        <v>0</v>
      </c>
      <c r="O18" s="12">
        <f>'15新潟県'!$G$7</f>
        <v>8</v>
      </c>
      <c r="P18" s="1">
        <f>'15新潟県'!$G$8</f>
        <v>2</v>
      </c>
      <c r="Q18" s="213">
        <f>'15新潟県'!$G$9</f>
        <v>6</v>
      </c>
      <c r="R18" s="12">
        <f>'15新潟県'!$H$7</f>
        <v>12</v>
      </c>
      <c r="S18" s="1">
        <f>'15新潟県'!$H$8</f>
        <v>2</v>
      </c>
      <c r="T18" s="213">
        <f>'15新潟県'!$H$9</f>
        <v>2</v>
      </c>
      <c r="U18" s="12">
        <f>'15新潟県'!$I$7</f>
        <v>7</v>
      </c>
      <c r="V18" s="1">
        <f>'15新潟県'!$I$8</f>
        <v>4</v>
      </c>
      <c r="W18" s="213">
        <f>'15新潟県'!$I$9</f>
        <v>5</v>
      </c>
    </row>
    <row r="19" spans="1:23" ht="18.75" customHeight="1">
      <c r="A19">
        <v>16</v>
      </c>
      <c r="B19" s="220" t="str">
        <f>'16富山県'!$C$4</f>
        <v>富山県</v>
      </c>
      <c r="C19" s="211">
        <f>'16富山県'!$E$4</f>
        <v>40</v>
      </c>
      <c r="D19" s="211">
        <f>'16富山県'!$G$4</f>
        <v>6</v>
      </c>
      <c r="E19" s="212">
        <f t="shared" si="1"/>
        <v>0.15</v>
      </c>
      <c r="F19" s="12">
        <f>'16富山県'!$D$7</f>
        <v>0</v>
      </c>
      <c r="G19" s="1">
        <f>'16富山県'!$D$8</f>
        <v>5</v>
      </c>
      <c r="H19" s="213">
        <f>'16富山県'!$D$9</f>
        <v>1</v>
      </c>
      <c r="I19" s="12">
        <f>'16富山県'!$E$7</f>
        <v>3</v>
      </c>
      <c r="J19" s="1">
        <f>'16富山県'!$E$8</f>
        <v>1</v>
      </c>
      <c r="K19" s="213">
        <f>'16富山県'!$E$9</f>
        <v>2</v>
      </c>
      <c r="L19" s="12">
        <f>'16富山県'!$F$7</f>
        <v>5</v>
      </c>
      <c r="M19" s="1">
        <f>'16富山県'!$F$8</f>
        <v>1</v>
      </c>
      <c r="N19" s="213">
        <f>'16富山県'!$F$9</f>
        <v>0</v>
      </c>
      <c r="O19" s="12">
        <f>'16富山県'!$G$7</f>
        <v>4</v>
      </c>
      <c r="P19" s="1">
        <f>'16富山県'!$G$8</f>
        <v>0</v>
      </c>
      <c r="Q19" s="213">
        <f>'16富山県'!$G$9</f>
        <v>2</v>
      </c>
      <c r="R19" s="12">
        <f>'16富山県'!$H$7</f>
        <v>5</v>
      </c>
      <c r="S19" s="1">
        <f>'16富山県'!$H$8</f>
        <v>0</v>
      </c>
      <c r="T19" s="213">
        <f>'16富山県'!$H$9</f>
        <v>1</v>
      </c>
      <c r="U19" s="12">
        <f>'16富山県'!$I$7</f>
        <v>3</v>
      </c>
      <c r="V19" s="1">
        <f>'16富山県'!$I$8</f>
        <v>0</v>
      </c>
      <c r="W19" s="213">
        <f>'16富山県'!$I$9</f>
        <v>3</v>
      </c>
    </row>
    <row r="20" spans="1:23" ht="18.75" customHeight="1">
      <c r="A20">
        <v>17</v>
      </c>
      <c r="B20" s="220" t="str">
        <f>'17石川県'!$C$4</f>
        <v>石川県</v>
      </c>
      <c r="C20" s="211">
        <f>'17石川県'!$E$4</f>
        <v>46</v>
      </c>
      <c r="D20" s="211">
        <f>'17石川県'!$G$4</f>
        <v>13</v>
      </c>
      <c r="E20" s="212">
        <f t="shared" si="1"/>
        <v>0.2826086956521739</v>
      </c>
      <c r="F20" s="12">
        <f>'17石川県'!$D$7</f>
        <v>0</v>
      </c>
      <c r="G20" s="1">
        <f>'17石川県'!$D$8</f>
        <v>13</v>
      </c>
      <c r="H20" s="213">
        <f>'17石川県'!$D$9</f>
        <v>0</v>
      </c>
      <c r="I20" s="12">
        <f>'17石川県'!$E$7</f>
        <v>10</v>
      </c>
      <c r="J20" s="1">
        <f>'17石川県'!$E$8</f>
        <v>0</v>
      </c>
      <c r="K20" s="213">
        <f>'17石川県'!$E$9</f>
        <v>3</v>
      </c>
      <c r="L20" s="12">
        <f>'17石川県'!$F$7</f>
        <v>3</v>
      </c>
      <c r="M20" s="1">
        <f>'17石川県'!$F$8</f>
        <v>10</v>
      </c>
      <c r="N20" s="213">
        <f>'17石川県'!$F$9</f>
        <v>0</v>
      </c>
      <c r="O20" s="12">
        <f>'17石川県'!$G$7</f>
        <v>9</v>
      </c>
      <c r="P20" s="1">
        <f>'17石川県'!$G$8</f>
        <v>0</v>
      </c>
      <c r="Q20" s="213">
        <f>'17石川県'!$G$9</f>
        <v>4</v>
      </c>
      <c r="R20" s="12">
        <f>'17石川県'!$H$7</f>
        <v>12</v>
      </c>
      <c r="S20" s="1">
        <f>'17石川県'!$H$8</f>
        <v>0</v>
      </c>
      <c r="T20" s="213">
        <f>'17石川県'!$H$9</f>
        <v>1</v>
      </c>
      <c r="U20" s="12">
        <f>'17石川県'!$I$7</f>
        <v>4</v>
      </c>
      <c r="V20" s="1">
        <f>'17石川県'!$I$8</f>
        <v>0</v>
      </c>
      <c r="W20" s="213">
        <f>'17石川県'!$I$9</f>
        <v>9</v>
      </c>
    </row>
    <row r="21" spans="1:23" ht="18.75" customHeight="1">
      <c r="A21">
        <v>18</v>
      </c>
      <c r="B21" s="220" t="str">
        <f>'18福井県'!$C$4</f>
        <v>福井県</v>
      </c>
      <c r="C21" s="211">
        <f>'18福井県'!$E$4</f>
        <v>40</v>
      </c>
      <c r="D21" s="211">
        <f>'18福井県'!$G$4</f>
        <v>39</v>
      </c>
      <c r="E21" s="212">
        <f t="shared" si="1"/>
        <v>0.975</v>
      </c>
      <c r="F21" s="12">
        <f>'18福井県'!$D$7</f>
        <v>3</v>
      </c>
      <c r="G21" s="1">
        <f>'18福井県'!$D$8</f>
        <v>33</v>
      </c>
      <c r="H21" s="213">
        <f>'18福井県'!$D$9</f>
        <v>0</v>
      </c>
      <c r="I21" s="12">
        <f>'18福井県'!$E$7</f>
        <v>37</v>
      </c>
      <c r="J21" s="1">
        <f>'18福井県'!$E$8</f>
        <v>0</v>
      </c>
      <c r="K21" s="213">
        <f>'18福井県'!$E$9</f>
        <v>2</v>
      </c>
      <c r="L21" s="12">
        <f>'18福井県'!$F$7</f>
        <v>24</v>
      </c>
      <c r="M21" s="1">
        <f>'18福井県'!$F$8</f>
        <v>15</v>
      </c>
      <c r="N21" s="213">
        <f>'18福井県'!$F$9</f>
        <v>0</v>
      </c>
      <c r="O21" s="12">
        <f>'18福井県'!$G$7</f>
        <v>16</v>
      </c>
      <c r="P21" s="1">
        <f>'18福井県'!$G$8</f>
        <v>0</v>
      </c>
      <c r="Q21" s="213">
        <f>'18福井県'!$G$9</f>
        <v>20</v>
      </c>
      <c r="R21" s="12">
        <f>'18福井県'!$H$7</f>
        <v>20</v>
      </c>
      <c r="S21" s="1">
        <f>'18福井県'!$H$8</f>
        <v>0</v>
      </c>
      <c r="T21" s="213">
        <f>'18福井県'!$H$9</f>
        <v>19</v>
      </c>
      <c r="U21" s="12">
        <f>'18福井県'!$I$7</f>
        <v>21</v>
      </c>
      <c r="V21" s="1">
        <f>'18福井県'!$I$8</f>
        <v>0</v>
      </c>
      <c r="W21" s="213">
        <f>'18福井県'!$I$9</f>
        <v>18</v>
      </c>
    </row>
    <row r="22" spans="1:23" ht="18.75" customHeight="1">
      <c r="A22">
        <v>19</v>
      </c>
      <c r="B22" s="220" t="str">
        <f>'19山梨県'!$C$4</f>
        <v>山梨県</v>
      </c>
      <c r="C22" s="211">
        <f>'19山梨県'!$E$4</f>
        <v>38</v>
      </c>
      <c r="D22" s="211">
        <f>'19山梨県'!$G$4</f>
        <v>11</v>
      </c>
      <c r="E22" s="212">
        <f t="shared" si="1"/>
        <v>0.2894736842105263</v>
      </c>
      <c r="F22" s="12">
        <f>'19山梨県'!$D$7</f>
        <v>2</v>
      </c>
      <c r="G22" s="1">
        <f>'19山梨県'!$D$8</f>
        <v>8</v>
      </c>
      <c r="H22" s="213">
        <f>'19山梨県'!$D$9</f>
        <v>1</v>
      </c>
      <c r="I22" s="12">
        <f>'19山梨県'!$E$7</f>
        <v>3</v>
      </c>
      <c r="J22" s="1">
        <f>'19山梨県'!$E$8</f>
        <v>8</v>
      </c>
      <c r="K22" s="213">
        <f>'19山梨県'!$E$9</f>
        <v>0</v>
      </c>
      <c r="L22" s="12">
        <f>'19山梨県'!$F$7</f>
        <v>8</v>
      </c>
      <c r="M22" s="1">
        <f>'19山梨県'!$F$8</f>
        <v>3</v>
      </c>
      <c r="N22" s="213">
        <f>'19山梨県'!$F$9</f>
        <v>0</v>
      </c>
      <c r="O22" s="12">
        <f>'19山梨県'!$G$7</f>
        <v>9</v>
      </c>
      <c r="P22" s="1">
        <f>'19山梨県'!$G$8</f>
        <v>0</v>
      </c>
      <c r="Q22" s="213">
        <f>'19山梨県'!$G$9</f>
        <v>1</v>
      </c>
      <c r="R22" s="12">
        <f>'19山梨県'!$H$7</f>
        <v>10</v>
      </c>
      <c r="S22" s="1">
        <f>'19山梨県'!$H$8</f>
        <v>0</v>
      </c>
      <c r="T22" s="213">
        <f>'19山梨県'!$H$9</f>
        <v>0</v>
      </c>
      <c r="U22" s="12">
        <f>'19山梨県'!$I$7</f>
        <v>7</v>
      </c>
      <c r="V22" s="1">
        <f>'19山梨県'!$I$8</f>
        <v>0</v>
      </c>
      <c r="W22" s="213">
        <f>'19山梨県'!$I$9</f>
        <v>4</v>
      </c>
    </row>
    <row r="23" spans="1:23" ht="18.75" customHeight="1">
      <c r="A23">
        <v>20</v>
      </c>
      <c r="B23" s="220" t="str">
        <f>'20長野県'!$C$4</f>
        <v>長野県</v>
      </c>
      <c r="C23" s="211">
        <f>'20長野県'!$E$4</f>
        <v>58</v>
      </c>
      <c r="D23" s="211">
        <f>'20長野県'!$G$4</f>
        <v>52</v>
      </c>
      <c r="E23" s="212">
        <f t="shared" si="1"/>
        <v>0.896551724137931</v>
      </c>
      <c r="F23" s="12">
        <f>'20長野県'!$D$7</f>
        <v>1</v>
      </c>
      <c r="G23" s="1">
        <f>'20長野県'!$D$8</f>
        <v>36</v>
      </c>
      <c r="H23" s="213">
        <f>'20長野県'!$D$9</f>
        <v>14</v>
      </c>
      <c r="I23" s="12">
        <f>'20長野県'!$E$7</f>
        <v>44</v>
      </c>
      <c r="J23" s="1">
        <f>'20長野県'!$E$8</f>
        <v>4</v>
      </c>
      <c r="K23" s="213">
        <f>'20長野県'!$E$9</f>
        <v>4</v>
      </c>
      <c r="L23" s="12">
        <f>'20長野県'!$F$7</f>
        <v>52</v>
      </c>
      <c r="M23" s="1">
        <f>'20長野県'!$F$8</f>
        <v>0</v>
      </c>
      <c r="N23" s="213">
        <f>'20長野県'!$F$9</f>
        <v>0</v>
      </c>
      <c r="O23" s="12">
        <f>'20長野県'!$G$7</f>
        <v>49</v>
      </c>
      <c r="P23" s="1">
        <f>'20長野県'!$G$8</f>
        <v>0</v>
      </c>
      <c r="Q23" s="213">
        <f>'20長野県'!$G$9</f>
        <v>3</v>
      </c>
      <c r="R23" s="12">
        <f>'20長野県'!$H$7</f>
        <v>33</v>
      </c>
      <c r="S23" s="1">
        <f>'20長野県'!$H$8</f>
        <v>0</v>
      </c>
      <c r="T23" s="213">
        <f>'20長野県'!$H$9</f>
        <v>19</v>
      </c>
      <c r="U23" s="12">
        <f>'20長野県'!$I$7</f>
        <v>29</v>
      </c>
      <c r="V23" s="1">
        <f>'20長野県'!$I$8</f>
        <v>0</v>
      </c>
      <c r="W23" s="213">
        <f>'20長野県'!$I$9</f>
        <v>23</v>
      </c>
    </row>
    <row r="24" spans="1:23" ht="18.75" customHeight="1">
      <c r="A24">
        <v>21</v>
      </c>
      <c r="B24" s="220" t="str">
        <f>'21岐阜県'!$C$4</f>
        <v>岐阜県</v>
      </c>
      <c r="C24" s="211">
        <f>'21岐阜県'!$E$4</f>
        <v>46</v>
      </c>
      <c r="D24" s="211">
        <f>'21岐阜県'!$G$4</f>
        <v>4</v>
      </c>
      <c r="E24" s="212">
        <f t="shared" si="1"/>
        <v>0.08695652173913043</v>
      </c>
      <c r="F24" s="12">
        <f>'21岐阜県'!$D$7</f>
        <v>0</v>
      </c>
      <c r="G24" s="1">
        <f>'21岐阜県'!$D$8</f>
        <v>3</v>
      </c>
      <c r="H24" s="213">
        <f>'21岐阜県'!$D$9</f>
        <v>1</v>
      </c>
      <c r="I24" s="12">
        <f>'21岐阜県'!$E$7</f>
        <v>1</v>
      </c>
      <c r="J24" s="1">
        <f>'21岐阜県'!$E$8</f>
        <v>2</v>
      </c>
      <c r="K24" s="213">
        <f>'21岐阜県'!$E$9</f>
        <v>1</v>
      </c>
      <c r="L24" s="12">
        <f>'21岐阜県'!$F$7</f>
        <v>2</v>
      </c>
      <c r="M24" s="1">
        <f>'21岐阜県'!$F$8</f>
        <v>2</v>
      </c>
      <c r="N24" s="213">
        <f>'21岐阜県'!$F$9</f>
        <v>0</v>
      </c>
      <c r="O24" s="12">
        <f>'21岐阜県'!$G$7</f>
        <v>2</v>
      </c>
      <c r="P24" s="1">
        <f>'21岐阜県'!$G$8</f>
        <v>0</v>
      </c>
      <c r="Q24" s="213">
        <f>'21岐阜県'!$G$9</f>
        <v>2</v>
      </c>
      <c r="R24" s="12">
        <f>'21岐阜県'!$H$7</f>
        <v>2</v>
      </c>
      <c r="S24" s="1">
        <f>'21岐阜県'!$H$8</f>
        <v>0</v>
      </c>
      <c r="T24" s="213">
        <f>'21岐阜県'!$H$9</f>
        <v>2</v>
      </c>
      <c r="U24" s="12">
        <f>'21岐阜県'!$I$7</f>
        <v>2</v>
      </c>
      <c r="V24" s="1">
        <f>'21岐阜県'!$I$8</f>
        <v>0</v>
      </c>
      <c r="W24" s="213">
        <f>'21岐阜県'!$I$9</f>
        <v>2</v>
      </c>
    </row>
    <row r="25" spans="1:23" ht="18.75" customHeight="1">
      <c r="A25">
        <v>22</v>
      </c>
      <c r="B25" s="220" t="str">
        <f>'22静岡県'!$C$4</f>
        <v>静岡県</v>
      </c>
      <c r="C25" s="211">
        <f>'22静岡県'!$E$4</f>
        <v>74</v>
      </c>
      <c r="D25" s="211">
        <f>'22静岡県'!$G$4</f>
        <v>29</v>
      </c>
      <c r="E25" s="212">
        <f t="shared" si="1"/>
        <v>0.3918918918918919</v>
      </c>
      <c r="F25" s="12">
        <f>'22静岡県'!$D$7</f>
        <v>3</v>
      </c>
      <c r="G25" s="1">
        <f>'22静岡県'!$D$8</f>
        <v>19</v>
      </c>
      <c r="H25" s="213">
        <f>'22静岡県'!$D$9</f>
        <v>4</v>
      </c>
      <c r="I25" s="12">
        <f>'22静岡県'!$E$7</f>
        <v>7</v>
      </c>
      <c r="J25" s="1">
        <f>'22静岡県'!$E$8</f>
        <v>14</v>
      </c>
      <c r="K25" s="213">
        <f>'22静岡県'!$E$9</f>
        <v>6</v>
      </c>
      <c r="L25" s="12">
        <f>'22静岡県'!$F$7</f>
        <v>13</v>
      </c>
      <c r="M25" s="1">
        <f>'22静岡県'!$F$8</f>
        <v>13</v>
      </c>
      <c r="N25" s="213">
        <f>'22静岡県'!$F$9</f>
        <v>1</v>
      </c>
      <c r="O25" s="12">
        <f>'22静岡県'!$G$7</f>
        <v>12</v>
      </c>
      <c r="P25" s="1">
        <f>'22静岡県'!$G$8</f>
        <v>2</v>
      </c>
      <c r="Q25" s="213">
        <f>'22静岡県'!$G$9</f>
        <v>9</v>
      </c>
      <c r="R25" s="12">
        <f>'22静岡県'!$H$7</f>
        <v>18</v>
      </c>
      <c r="S25" s="1">
        <f>'22静岡県'!$H$8</f>
        <v>1</v>
      </c>
      <c r="T25" s="213">
        <f>'22静岡県'!$H$9</f>
        <v>5</v>
      </c>
      <c r="U25" s="12">
        <f>'22静岡県'!$I$7</f>
        <v>11</v>
      </c>
      <c r="V25" s="1">
        <f>'22静岡県'!$I$8</f>
        <v>3</v>
      </c>
      <c r="W25" s="213">
        <f>'22静岡県'!$I$9</f>
        <v>9</v>
      </c>
    </row>
    <row r="26" spans="1:23" ht="18.75" customHeight="1">
      <c r="A26">
        <v>23</v>
      </c>
      <c r="B26" s="220" t="str">
        <f>'23愛知県'!$C$4</f>
        <v>愛知県</v>
      </c>
      <c r="C26" s="211">
        <f>'23愛知県'!$E$4</f>
        <v>104</v>
      </c>
      <c r="D26" s="211">
        <f>'23愛知県'!$G$4</f>
        <v>95</v>
      </c>
      <c r="E26" s="212">
        <f t="shared" si="1"/>
        <v>0.9134615384615384</v>
      </c>
      <c r="F26" s="12">
        <f>'23愛知県'!$D$7</f>
        <v>0</v>
      </c>
      <c r="G26" s="1">
        <f>'23愛知県'!$D$8</f>
        <v>91</v>
      </c>
      <c r="H26" s="213">
        <f>'23愛知県'!$D$9</f>
        <v>2</v>
      </c>
      <c r="I26" s="12">
        <f>'23愛知県'!$E$7</f>
        <v>87</v>
      </c>
      <c r="J26" s="1">
        <f>'23愛知県'!$E$8</f>
        <v>4</v>
      </c>
      <c r="K26" s="213">
        <f>'23愛知県'!$E$9</f>
        <v>3</v>
      </c>
      <c r="L26" s="12">
        <f>'23愛知県'!$F$7</f>
        <v>12</v>
      </c>
      <c r="M26" s="1">
        <f>'23愛知県'!$F$8</f>
        <v>21</v>
      </c>
      <c r="N26" s="213">
        <f>'23愛知県'!$F$9</f>
        <v>2</v>
      </c>
      <c r="O26" s="12">
        <f>'23愛知県'!$G$7</f>
        <v>65</v>
      </c>
      <c r="P26" s="1">
        <f>'23愛知県'!$G$8</f>
        <v>15</v>
      </c>
      <c r="Q26" s="213">
        <f>'23愛知県'!$G$9</f>
        <v>12</v>
      </c>
      <c r="R26" s="12">
        <f>'23愛知県'!$H$7</f>
        <v>78</v>
      </c>
      <c r="S26" s="1">
        <f>'23愛知県'!$H$8</f>
        <v>11</v>
      </c>
      <c r="T26" s="213">
        <f>'23愛知県'!$H$9</f>
        <v>3</v>
      </c>
      <c r="U26" s="12">
        <f>'23愛知県'!$I$7</f>
        <v>12</v>
      </c>
      <c r="V26" s="1">
        <f>'23愛知県'!$I$8</f>
        <v>17</v>
      </c>
      <c r="W26" s="213">
        <f>'23愛知県'!$I$9</f>
        <v>10</v>
      </c>
    </row>
    <row r="27" spans="1:23" ht="18.75" customHeight="1">
      <c r="A27">
        <v>24</v>
      </c>
      <c r="B27" s="220" t="str">
        <f>'24三重県'!$C$4</f>
        <v>三重県</v>
      </c>
      <c r="C27" s="211">
        <f>'24三重県'!$E$4</f>
        <v>51</v>
      </c>
      <c r="D27" s="211">
        <f>'24三重県'!$G$4</f>
        <v>51</v>
      </c>
      <c r="E27" s="212">
        <f aca="true" t="shared" si="2" ref="E27:E51">D27/C27</f>
        <v>1</v>
      </c>
      <c r="F27" s="12">
        <f>'24三重県'!$D$7</f>
        <v>5</v>
      </c>
      <c r="G27" s="1">
        <f>'24三重県'!$D$8</f>
        <v>44</v>
      </c>
      <c r="H27" s="213">
        <f>'24三重県'!$D$9</f>
        <v>0</v>
      </c>
      <c r="I27" s="12">
        <f>'24三重県'!$E$7</f>
        <v>4</v>
      </c>
      <c r="J27" s="1">
        <f>'24三重県'!$E$8</f>
        <v>43</v>
      </c>
      <c r="K27" s="213">
        <f>'24三重県'!$E$9</f>
        <v>4</v>
      </c>
      <c r="L27" s="12">
        <f>'24三重県'!$F$7</f>
        <v>25</v>
      </c>
      <c r="M27" s="1">
        <f>'24三重県'!$F$8</f>
        <v>25</v>
      </c>
      <c r="N27" s="213">
        <f>'24三重県'!$F$9</f>
        <v>0</v>
      </c>
      <c r="O27" s="12">
        <f>'24三重県'!$G$7</f>
        <v>48</v>
      </c>
      <c r="P27" s="1">
        <f>'24三重県'!$G$8</f>
        <v>0</v>
      </c>
      <c r="Q27" s="213">
        <f>'24三重県'!$G$9</f>
        <v>3</v>
      </c>
      <c r="R27" s="12">
        <f>'24三重県'!$H$7</f>
        <v>34</v>
      </c>
      <c r="S27" s="1">
        <f>'24三重県'!$H$8</f>
        <v>0</v>
      </c>
      <c r="T27" s="213">
        <f>'24三重県'!$H$9</f>
        <v>17</v>
      </c>
      <c r="U27" s="12">
        <f>'24三重県'!$I$7</f>
        <v>24</v>
      </c>
      <c r="V27" s="1">
        <f>'24三重県'!$I$8</f>
        <v>3</v>
      </c>
      <c r="W27" s="213">
        <f>'24三重県'!$I$9</f>
        <v>23</v>
      </c>
    </row>
    <row r="28" spans="1:23" ht="18.75" customHeight="1">
      <c r="A28">
        <v>25</v>
      </c>
      <c r="B28" s="220" t="str">
        <f>'25滋賀県'!$C$4</f>
        <v>滋賀県</v>
      </c>
      <c r="C28" s="211">
        <f>'25滋賀県'!$E$4</f>
        <v>47</v>
      </c>
      <c r="D28" s="211">
        <f>'25滋賀県'!$G$4</f>
        <v>30</v>
      </c>
      <c r="E28" s="212">
        <f t="shared" si="2"/>
        <v>0.6382978723404256</v>
      </c>
      <c r="F28" s="12">
        <f>'25滋賀県'!$D$7</f>
        <v>5</v>
      </c>
      <c r="G28" s="1">
        <f>'25滋賀県'!$D$8</f>
        <v>20</v>
      </c>
      <c r="H28" s="213">
        <f>'25滋賀県'!$D$9</f>
        <v>4</v>
      </c>
      <c r="I28" s="12">
        <f>'25滋賀県'!$E$7</f>
        <v>2</v>
      </c>
      <c r="J28" s="1">
        <f>'25滋賀県'!$E$8</f>
        <v>27</v>
      </c>
      <c r="K28" s="213">
        <f>'25滋賀県'!$E$9</f>
        <v>0</v>
      </c>
      <c r="L28" s="12">
        <f>'25滋賀県'!$F$7</f>
        <v>29</v>
      </c>
      <c r="M28" s="1">
        <f>'25滋賀県'!$F$8</f>
        <v>1</v>
      </c>
      <c r="N28" s="213">
        <f>'25滋賀県'!$F$9</f>
        <v>0</v>
      </c>
      <c r="O28" s="12">
        <f>'25滋賀県'!$G$7</f>
        <v>21</v>
      </c>
      <c r="P28" s="1">
        <f>'25滋賀県'!$G$8</f>
        <v>3</v>
      </c>
      <c r="Q28" s="213">
        <f>'25滋賀県'!$G$9</f>
        <v>6</v>
      </c>
      <c r="R28" s="12">
        <f>'25滋賀県'!$H$7</f>
        <v>26</v>
      </c>
      <c r="S28" s="1">
        <f>'25滋賀県'!$H$8</f>
        <v>1</v>
      </c>
      <c r="T28" s="213">
        <f>'25滋賀県'!$H$9</f>
        <v>3</v>
      </c>
      <c r="U28" s="12">
        <f>'25滋賀県'!$I$7</f>
        <v>19</v>
      </c>
      <c r="V28" s="1">
        <f>'25滋賀県'!$I$8</f>
        <v>3</v>
      </c>
      <c r="W28" s="213">
        <f>'25滋賀県'!$I$9</f>
        <v>8</v>
      </c>
    </row>
    <row r="29" spans="1:23" ht="18.75" customHeight="1">
      <c r="A29">
        <v>26</v>
      </c>
      <c r="B29" s="220" t="str">
        <f>'26京都府'!$C$4</f>
        <v>京都府</v>
      </c>
      <c r="C29" s="211">
        <f>'26京都府'!$E$4</f>
        <v>62</v>
      </c>
      <c r="D29" s="211">
        <f>'26京都府'!$G$4</f>
        <v>19</v>
      </c>
      <c r="E29" s="212">
        <f t="shared" si="2"/>
        <v>0.3064516129032258</v>
      </c>
      <c r="F29" s="12">
        <f>'26京都府'!$D$7</f>
        <v>0</v>
      </c>
      <c r="G29" s="1">
        <f>'26京都府'!$D$8</f>
        <v>14</v>
      </c>
      <c r="H29" s="213">
        <f>'26京都府'!$D$9</f>
        <v>2</v>
      </c>
      <c r="I29" s="12">
        <f>'26京都府'!$E$7</f>
        <v>10</v>
      </c>
      <c r="J29" s="1">
        <f>'26京都府'!$E$8</f>
        <v>8</v>
      </c>
      <c r="K29" s="213">
        <f>'26京都府'!$E$9</f>
        <v>1</v>
      </c>
      <c r="L29" s="12">
        <f>'26京都府'!$F$7</f>
        <v>17</v>
      </c>
      <c r="M29" s="1">
        <f>'26京都府'!$F$8</f>
        <v>2</v>
      </c>
      <c r="N29" s="213">
        <f>'26京都府'!$F$9</f>
        <v>0</v>
      </c>
      <c r="O29" s="12">
        <f>'26京都府'!$G$7</f>
        <v>13</v>
      </c>
      <c r="P29" s="1">
        <f>'26京都府'!$G$8</f>
        <v>0</v>
      </c>
      <c r="Q29" s="213">
        <f>'26京都府'!$G$9</f>
        <v>6</v>
      </c>
      <c r="R29" s="12">
        <f>'26京都府'!$H$7</f>
        <v>19</v>
      </c>
      <c r="S29" s="1">
        <f>'26京都府'!$H$8</f>
        <v>0</v>
      </c>
      <c r="T29" s="213">
        <f>'26京都府'!$H$9</f>
        <v>0</v>
      </c>
      <c r="U29" s="12">
        <f>'26京都府'!$I$7</f>
        <v>12</v>
      </c>
      <c r="V29" s="1">
        <f>'26京都府'!$I$8</f>
        <v>1</v>
      </c>
      <c r="W29" s="213">
        <f>'26京都府'!$I$9</f>
        <v>6</v>
      </c>
    </row>
    <row r="30" spans="1:23" ht="18.75" customHeight="1">
      <c r="A30">
        <v>27</v>
      </c>
      <c r="B30" s="220" t="str">
        <f>'27大阪府'!$C$4</f>
        <v>大阪府</v>
      </c>
      <c r="C30" s="211">
        <f>'27大阪府'!$E$4</f>
        <v>112</v>
      </c>
      <c r="D30" s="211">
        <f>'27大阪府'!$G$4</f>
        <v>10</v>
      </c>
      <c r="E30" s="212">
        <f t="shared" si="2"/>
        <v>0.08928571428571429</v>
      </c>
      <c r="F30" s="12">
        <f>'27大阪府'!$D$7</f>
        <v>1</v>
      </c>
      <c r="G30" s="1">
        <f>'27大阪府'!$D$8</f>
        <v>7</v>
      </c>
      <c r="H30" s="213">
        <f>'27大阪府'!$D$9</f>
        <v>0</v>
      </c>
      <c r="I30" s="12">
        <f>'27大阪府'!$E$7</f>
        <v>7</v>
      </c>
      <c r="J30" s="1">
        <f>'27大阪府'!$E$8</f>
        <v>2</v>
      </c>
      <c r="K30" s="213">
        <f>'27大阪府'!$E$9</f>
        <v>1</v>
      </c>
      <c r="L30" s="12">
        <f>'27大阪府'!$F$7</f>
        <v>10</v>
      </c>
      <c r="M30" s="1">
        <f>'27大阪府'!$F$8</f>
        <v>0</v>
      </c>
      <c r="N30" s="213">
        <f>'27大阪府'!$F$9</f>
        <v>0</v>
      </c>
      <c r="O30" s="12">
        <f>'27大阪府'!$G$7</f>
        <v>4</v>
      </c>
      <c r="P30" s="1">
        <f>'27大阪府'!$G$8</f>
        <v>0</v>
      </c>
      <c r="Q30" s="213">
        <f>'27大阪府'!$G$9</f>
        <v>1</v>
      </c>
      <c r="R30" s="12">
        <f>'27大阪府'!$H$7</f>
        <v>9</v>
      </c>
      <c r="S30" s="1">
        <f>'27大阪府'!$H$8</f>
        <v>0</v>
      </c>
      <c r="T30" s="213">
        <f>'27大阪府'!$H$9</f>
        <v>0</v>
      </c>
      <c r="U30" s="12">
        <f>'27大阪府'!$I$7</f>
        <v>10</v>
      </c>
      <c r="V30" s="1">
        <f>'27大阪府'!$I$8</f>
        <v>0</v>
      </c>
      <c r="W30" s="213">
        <f>'27大阪府'!$I$9</f>
        <v>0</v>
      </c>
    </row>
    <row r="31" spans="1:23" ht="18.75" customHeight="1">
      <c r="A31">
        <v>28</v>
      </c>
      <c r="B31" s="220" t="str">
        <f>'28兵庫県'!$C$4</f>
        <v>兵庫県</v>
      </c>
      <c r="C31" s="211">
        <f>'28兵庫県'!$E$4</f>
        <v>93</v>
      </c>
      <c r="D31" s="211">
        <f>'28兵庫県'!$G$4</f>
        <v>71</v>
      </c>
      <c r="E31" s="212">
        <f t="shared" si="2"/>
        <v>0.7634408602150538</v>
      </c>
      <c r="F31" s="12">
        <f>'28兵庫県'!$D$7</f>
        <v>5</v>
      </c>
      <c r="G31" s="1">
        <f>'28兵庫県'!$D$8</f>
        <v>57</v>
      </c>
      <c r="H31" s="213">
        <f>'28兵庫県'!$D$9</f>
        <v>0</v>
      </c>
      <c r="I31" s="12">
        <f>'28兵庫県'!$E$7</f>
        <v>6</v>
      </c>
      <c r="J31" s="1">
        <f>'28兵庫県'!$E$8</f>
        <v>61</v>
      </c>
      <c r="K31" s="213">
        <f>'28兵庫県'!$E$9</f>
        <v>4</v>
      </c>
      <c r="L31" s="12">
        <f>'28兵庫県'!$F$7</f>
        <v>23</v>
      </c>
      <c r="M31" s="1">
        <f>'28兵庫県'!$F$8</f>
        <v>48</v>
      </c>
      <c r="N31" s="213">
        <f>'28兵庫県'!$F$9</f>
        <v>0</v>
      </c>
      <c r="O31" s="12">
        <f>'28兵庫県'!$G$7</f>
        <v>14</v>
      </c>
      <c r="P31" s="1">
        <f>'28兵庫県'!$G$8</f>
        <v>1</v>
      </c>
      <c r="Q31" s="213">
        <f>'28兵庫県'!$G$9</f>
        <v>56</v>
      </c>
      <c r="R31" s="12">
        <f>'28兵庫県'!$H$7</f>
        <v>23</v>
      </c>
      <c r="S31" s="1">
        <f>'28兵庫県'!$H$8</f>
        <v>0</v>
      </c>
      <c r="T31" s="213">
        <f>'28兵庫県'!$H$9</f>
        <v>48</v>
      </c>
      <c r="U31" s="12">
        <f>'28兵庫県'!$I$7</f>
        <v>12</v>
      </c>
      <c r="V31" s="1">
        <f>'28兵庫県'!$I$8</f>
        <v>1</v>
      </c>
      <c r="W31" s="213">
        <f>'28兵庫県'!$I$9</f>
        <v>58</v>
      </c>
    </row>
    <row r="32" spans="1:23" ht="18.75" customHeight="1">
      <c r="A32">
        <v>29</v>
      </c>
      <c r="B32" s="220" t="str">
        <f>'29奈良県'!$C$4</f>
        <v>奈良県</v>
      </c>
      <c r="C32" s="211">
        <f>'29奈良県'!$E$4</f>
        <v>44</v>
      </c>
      <c r="D32" s="211">
        <f>'29奈良県'!$G$4</f>
        <v>36</v>
      </c>
      <c r="E32" s="212">
        <f t="shared" si="2"/>
        <v>0.8181818181818182</v>
      </c>
      <c r="F32" s="12">
        <f>'29奈良県'!$D$7</f>
        <v>6</v>
      </c>
      <c r="G32" s="1">
        <f>'29奈良県'!$D$8</f>
        <v>29</v>
      </c>
      <c r="H32" s="213">
        <f>'29奈良県'!$D$9</f>
        <v>0</v>
      </c>
      <c r="I32" s="12">
        <f>'29奈良県'!$E$7</f>
        <v>6</v>
      </c>
      <c r="J32" s="1">
        <f>'29奈良県'!$E$8</f>
        <v>29</v>
      </c>
      <c r="K32" s="213">
        <f>'29奈良県'!$E$9</f>
        <v>1</v>
      </c>
      <c r="L32" s="12">
        <f>'29奈良県'!$F$7</f>
        <v>13</v>
      </c>
      <c r="M32" s="1">
        <f>'29奈良県'!$F$8</f>
        <v>0</v>
      </c>
      <c r="N32" s="213">
        <f>'29奈良県'!$F$9</f>
        <v>0</v>
      </c>
      <c r="O32" s="12">
        <f>'29奈良県'!$G$7</f>
        <v>10</v>
      </c>
      <c r="P32" s="1">
        <f>'29奈良県'!$G$8</f>
        <v>1</v>
      </c>
      <c r="Q32" s="213">
        <f>'29奈良県'!$G$9</f>
        <v>2</v>
      </c>
      <c r="R32" s="12">
        <f>'29奈良県'!$H$7</f>
        <v>11</v>
      </c>
      <c r="S32" s="1">
        <f>'29奈良県'!$H$8</f>
        <v>1</v>
      </c>
      <c r="T32" s="213">
        <f>'29奈良県'!$H$9</f>
        <v>1</v>
      </c>
      <c r="U32" s="12">
        <f>'29奈良県'!$I$7</f>
        <v>11</v>
      </c>
      <c r="V32" s="1">
        <f>'29奈良県'!$I$8</f>
        <v>0</v>
      </c>
      <c r="W32" s="213">
        <f>'29奈良県'!$I$9</f>
        <v>2</v>
      </c>
    </row>
    <row r="33" spans="1:23" ht="18.75" customHeight="1">
      <c r="A33">
        <v>30</v>
      </c>
      <c r="B33" s="220" t="str">
        <f>'30和歌山県'!$C$4</f>
        <v>和歌山県</v>
      </c>
      <c r="C33" s="211">
        <f>'30和歌山県'!$E$4</f>
        <v>46</v>
      </c>
      <c r="D33" s="211">
        <f>'30和歌山県'!$G$4</f>
        <v>10</v>
      </c>
      <c r="E33" s="212">
        <f t="shared" si="2"/>
        <v>0.21739130434782608</v>
      </c>
      <c r="F33" s="12">
        <f>'30和歌山県'!$D$7</f>
        <v>4</v>
      </c>
      <c r="G33" s="1">
        <f>'30和歌山県'!$D$8</f>
        <v>5</v>
      </c>
      <c r="H33" s="213">
        <f>'30和歌山県'!$D$9</f>
        <v>0</v>
      </c>
      <c r="I33" s="12">
        <f>'30和歌山県'!$E$7</f>
        <v>1</v>
      </c>
      <c r="J33" s="1">
        <f>'30和歌山県'!$E$8</f>
        <v>9</v>
      </c>
      <c r="K33" s="213">
        <f>'30和歌山県'!$E$9</f>
        <v>0</v>
      </c>
      <c r="L33" s="12">
        <f>'30和歌山県'!$F$7</f>
        <v>10</v>
      </c>
      <c r="M33" s="1">
        <f>'30和歌山県'!$F$8</f>
        <v>0</v>
      </c>
      <c r="N33" s="213">
        <f>'30和歌山県'!$F$9</f>
        <v>0</v>
      </c>
      <c r="O33" s="12">
        <f>'30和歌山県'!$G$7</f>
        <v>7</v>
      </c>
      <c r="P33" s="1">
        <f>'30和歌山県'!$G$8</f>
        <v>0</v>
      </c>
      <c r="Q33" s="213">
        <f>'30和歌山県'!$G$9</f>
        <v>3</v>
      </c>
      <c r="R33" s="12">
        <f>'30和歌山県'!$H$7</f>
        <v>9</v>
      </c>
      <c r="S33" s="1">
        <f>'30和歌山県'!$H$8</f>
        <v>0</v>
      </c>
      <c r="T33" s="213">
        <f>'30和歌山県'!$H$9</f>
        <v>1</v>
      </c>
      <c r="U33" s="12">
        <f>'30和歌山県'!$I$7</f>
        <v>5</v>
      </c>
      <c r="V33" s="1">
        <f>'30和歌山県'!$I$8</f>
        <v>0</v>
      </c>
      <c r="W33" s="213">
        <f>'30和歌山県'!$I$9</f>
        <v>4</v>
      </c>
    </row>
    <row r="34" spans="1:23" ht="18.75" customHeight="1">
      <c r="A34">
        <v>31</v>
      </c>
      <c r="B34" s="220" t="str">
        <f>'31鳥取県'!$C$4</f>
        <v>鳥取県</v>
      </c>
      <c r="C34" s="211">
        <f>'31鳥取県'!$E$4</f>
        <v>38</v>
      </c>
      <c r="D34" s="211">
        <f>'31鳥取県'!$G$4</f>
        <v>16</v>
      </c>
      <c r="E34" s="212">
        <f t="shared" si="2"/>
        <v>0.42105263157894735</v>
      </c>
      <c r="F34" s="12">
        <f>'31鳥取県'!$D$7</f>
        <v>1</v>
      </c>
      <c r="G34" s="1">
        <f>'31鳥取県'!$D$8</f>
        <v>6</v>
      </c>
      <c r="H34" s="213">
        <f>'31鳥取県'!$D$9</f>
        <v>5</v>
      </c>
      <c r="I34" s="12">
        <f>'31鳥取県'!$E$7</f>
        <v>0</v>
      </c>
      <c r="J34" s="1">
        <f>'31鳥取県'!$E$8</f>
        <v>0</v>
      </c>
      <c r="K34" s="213">
        <f>'31鳥取県'!$E$9</f>
        <v>14</v>
      </c>
      <c r="L34" s="12">
        <f>'31鳥取県'!$F$7</f>
        <v>13</v>
      </c>
      <c r="M34" s="1">
        <f>'31鳥取県'!$F$8</f>
        <v>3</v>
      </c>
      <c r="N34" s="213">
        <f>'31鳥取県'!$F$9</f>
        <v>0</v>
      </c>
      <c r="O34" s="12">
        <f>'31鳥取県'!$G$7</f>
        <v>9</v>
      </c>
      <c r="P34" s="1">
        <f>'31鳥取県'!$G$8</f>
        <v>1</v>
      </c>
      <c r="Q34" s="213">
        <f>'31鳥取県'!$G$9</f>
        <v>6</v>
      </c>
      <c r="R34" s="12">
        <f>'31鳥取県'!$H$7</f>
        <v>11</v>
      </c>
      <c r="S34" s="1">
        <f>'31鳥取県'!$H$8</f>
        <v>1</v>
      </c>
      <c r="T34" s="213">
        <f>'31鳥取県'!$H$9</f>
        <v>4</v>
      </c>
      <c r="U34" s="12">
        <f>'31鳥取県'!$I$7</f>
        <v>12</v>
      </c>
      <c r="V34" s="1">
        <f>'31鳥取県'!$I$8</f>
        <v>1</v>
      </c>
      <c r="W34" s="213">
        <f>'31鳥取県'!$I$9</f>
        <v>3</v>
      </c>
    </row>
    <row r="35" spans="1:23" ht="18.75" customHeight="1">
      <c r="A35">
        <v>32</v>
      </c>
      <c r="B35" s="220" t="str">
        <f>'32島根県'!$C$4</f>
        <v>島根県</v>
      </c>
      <c r="C35" s="211">
        <f>'32島根県'!$E$4</f>
        <v>37</v>
      </c>
      <c r="D35" s="211">
        <f>'32島根県'!$G$4</f>
        <v>25</v>
      </c>
      <c r="E35" s="212">
        <f t="shared" si="2"/>
        <v>0.6756756756756757</v>
      </c>
      <c r="F35" s="12">
        <f>'32島根県'!$D$7</f>
        <v>0</v>
      </c>
      <c r="G35" s="1">
        <f>'32島根県'!$D$8</f>
        <v>20</v>
      </c>
      <c r="H35" s="213">
        <f>'32島根県'!$D$9</f>
        <v>4</v>
      </c>
      <c r="I35" s="12">
        <f>'32島根県'!$E$7</f>
        <v>0</v>
      </c>
      <c r="J35" s="1">
        <f>'32島根県'!$E$8</f>
        <v>25</v>
      </c>
      <c r="K35" s="213">
        <f>'32島根県'!$E$9</f>
        <v>0</v>
      </c>
      <c r="L35" s="12">
        <f>'32島根県'!$F$7</f>
        <v>1</v>
      </c>
      <c r="M35" s="1">
        <f>'32島根県'!$F$8</f>
        <v>24</v>
      </c>
      <c r="N35" s="213">
        <f>'32島根県'!$F$9</f>
        <v>0</v>
      </c>
      <c r="O35" s="12">
        <f>'32島根県'!$G$7</f>
        <v>4</v>
      </c>
      <c r="P35" s="1">
        <f>'32島根県'!$G$8</f>
        <v>18</v>
      </c>
      <c r="Q35" s="213">
        <f>'32島根県'!$G$9</f>
        <v>3</v>
      </c>
      <c r="R35" s="12">
        <f>'32島根県'!$H$7</f>
        <v>4</v>
      </c>
      <c r="S35" s="1">
        <f>'32島根県'!$H$8</f>
        <v>2</v>
      </c>
      <c r="T35" s="213">
        <f>'32島根県'!$H$9</f>
        <v>19</v>
      </c>
      <c r="U35" s="12">
        <f>'32島根県'!$I$7</f>
        <v>3</v>
      </c>
      <c r="V35" s="1">
        <f>'32島根県'!$I$8</f>
        <v>18</v>
      </c>
      <c r="W35" s="213">
        <f>'32島根県'!$I$9</f>
        <v>4</v>
      </c>
    </row>
    <row r="36" spans="1:23" ht="18.75" customHeight="1">
      <c r="A36">
        <v>33</v>
      </c>
      <c r="B36" s="220" t="str">
        <f>'33岡山県'!$C$4</f>
        <v>岡山県</v>
      </c>
      <c r="C36" s="211">
        <f>'33岡山県'!$E$4</f>
        <v>56</v>
      </c>
      <c r="D36" s="211">
        <f>'33岡山県'!$G$4</f>
        <v>40</v>
      </c>
      <c r="E36" s="212">
        <f t="shared" si="2"/>
        <v>0.7142857142857143</v>
      </c>
      <c r="F36" s="12">
        <f>'33岡山県'!$D$7</f>
        <v>4</v>
      </c>
      <c r="G36" s="1">
        <f>'33岡山県'!$D$8</f>
        <v>35</v>
      </c>
      <c r="H36" s="213">
        <f>'33岡山県'!$D$9</f>
        <v>1</v>
      </c>
      <c r="I36" s="12">
        <f>'33岡山県'!$E$7</f>
        <v>0</v>
      </c>
      <c r="J36" s="1">
        <f>'33岡山県'!$E$8</f>
        <v>10</v>
      </c>
      <c r="K36" s="213">
        <f>'33岡山県'!$E$9</f>
        <v>29</v>
      </c>
      <c r="L36" s="12">
        <f>'33岡山県'!$F$7</f>
        <v>14</v>
      </c>
      <c r="M36" s="1">
        <f>'33岡山県'!$F$8</f>
        <v>3</v>
      </c>
      <c r="N36" s="213">
        <f>'33岡山県'!$F$9</f>
        <v>1</v>
      </c>
      <c r="O36" s="12">
        <f>'33岡山県'!$G$7</f>
        <v>9</v>
      </c>
      <c r="P36" s="1">
        <f>'33岡山県'!$G$8</f>
        <v>0</v>
      </c>
      <c r="Q36" s="213">
        <f>'33岡山県'!$G$9</f>
        <v>27</v>
      </c>
      <c r="R36" s="12">
        <f>'33岡山県'!$H$7</f>
        <v>13</v>
      </c>
      <c r="S36" s="1">
        <f>'33岡山県'!$H$8</f>
        <v>0</v>
      </c>
      <c r="T36" s="213">
        <f>'33岡山県'!$H$9</f>
        <v>25</v>
      </c>
      <c r="U36" s="12">
        <f>'33岡山県'!$I$7</f>
        <v>10</v>
      </c>
      <c r="V36" s="1">
        <f>'33岡山県'!$I$8</f>
        <v>0</v>
      </c>
      <c r="W36" s="213">
        <f>'33岡山県'!$I$9</f>
        <v>27</v>
      </c>
    </row>
    <row r="37" spans="1:23" ht="18.75" customHeight="1">
      <c r="A37">
        <v>34</v>
      </c>
      <c r="B37" s="220" t="str">
        <f>'34広島県'!$C$4</f>
        <v>広島県</v>
      </c>
      <c r="C37" s="211">
        <f>'34広島県'!$E$4</f>
        <v>66</v>
      </c>
      <c r="D37" s="211">
        <f>'34広島県'!$G$4</f>
        <v>34</v>
      </c>
      <c r="E37" s="212">
        <f t="shared" si="2"/>
        <v>0.5151515151515151</v>
      </c>
      <c r="F37" s="12">
        <f>'34広島県'!$D$7</f>
        <v>1</v>
      </c>
      <c r="G37" s="1">
        <f>'34広島県'!$D$8</f>
        <v>27</v>
      </c>
      <c r="H37" s="213">
        <f>'34広島県'!$D$9</f>
        <v>2</v>
      </c>
      <c r="I37" s="12">
        <f>'34広島県'!$E$7</f>
        <v>25</v>
      </c>
      <c r="J37" s="1">
        <f>'34広島県'!$E$8</f>
        <v>7</v>
      </c>
      <c r="K37" s="213">
        <f>'34広島県'!$E$9</f>
        <v>2</v>
      </c>
      <c r="L37" s="12">
        <f>'34広島県'!$F$7</f>
        <v>17</v>
      </c>
      <c r="M37" s="1">
        <f>'34広島県'!$F$8</f>
        <v>16</v>
      </c>
      <c r="N37" s="213">
        <f>'34広島県'!$F$9</f>
        <v>0</v>
      </c>
      <c r="O37" s="12">
        <f>'34広島県'!$G$7</f>
        <v>9</v>
      </c>
      <c r="P37" s="1">
        <f>'34広島県'!$G$8</f>
        <v>1</v>
      </c>
      <c r="Q37" s="213">
        <f>'34広島県'!$G$9</f>
        <v>24</v>
      </c>
      <c r="R37" s="12">
        <f>'34広島県'!$H$7</f>
        <v>19</v>
      </c>
      <c r="S37" s="1">
        <f>'34広島県'!$H$8</f>
        <v>0</v>
      </c>
      <c r="T37" s="213">
        <f>'34広島県'!$H$9</f>
        <v>15</v>
      </c>
      <c r="U37" s="12">
        <f>'34広島県'!$I$7</f>
        <v>9</v>
      </c>
      <c r="V37" s="1">
        <f>'34広島県'!$I$8</f>
        <v>1</v>
      </c>
      <c r="W37" s="213">
        <f>'34広島県'!$I$9</f>
        <v>24</v>
      </c>
    </row>
    <row r="38" spans="1:23" ht="18.75" customHeight="1">
      <c r="A38">
        <v>35</v>
      </c>
      <c r="B38" s="220" t="str">
        <f>'35山口県'!$C$4</f>
        <v>山口県</v>
      </c>
      <c r="C38" s="211">
        <f>'35山口県'!$E$4</f>
        <v>49</v>
      </c>
      <c r="D38" s="211">
        <f>'35山口県'!$G$4</f>
        <v>49</v>
      </c>
      <c r="E38" s="212">
        <f t="shared" si="2"/>
        <v>1</v>
      </c>
      <c r="F38" s="12">
        <f>'35山口県'!$D$7</f>
        <v>1</v>
      </c>
      <c r="G38" s="1">
        <f>'35山口県'!$D$8</f>
        <v>48</v>
      </c>
      <c r="H38" s="213">
        <f>'35山口県'!$D$9</f>
        <v>0</v>
      </c>
      <c r="I38" s="12">
        <f>'35山口県'!$E$7</f>
        <v>2</v>
      </c>
      <c r="J38" s="1">
        <f>'35山口県'!$E$8</f>
        <v>1</v>
      </c>
      <c r="K38" s="213">
        <f>'35山口県'!$E$9</f>
        <v>46</v>
      </c>
      <c r="L38" s="12">
        <f>'35山口県'!$F$7</f>
        <v>10</v>
      </c>
      <c r="M38" s="1">
        <f>'35山口県'!$F$8</f>
        <v>39</v>
      </c>
      <c r="N38" s="213">
        <f>'35山口県'!$F$9</f>
        <v>0</v>
      </c>
      <c r="O38" s="12">
        <f>'35山口県'!$G$7</f>
        <v>19</v>
      </c>
      <c r="P38" s="1">
        <f>'35山口県'!$G$8</f>
        <v>0</v>
      </c>
      <c r="Q38" s="213">
        <f>'35山口県'!$G$9</f>
        <v>30</v>
      </c>
      <c r="R38" s="12">
        <f>'35山口県'!$H$7</f>
        <v>20</v>
      </c>
      <c r="S38" s="1">
        <f>'35山口県'!$H$8</f>
        <v>0</v>
      </c>
      <c r="T38" s="213">
        <f>'35山口県'!$H$9</f>
        <v>29</v>
      </c>
      <c r="U38" s="12">
        <f>'35山口県'!$I$7</f>
        <v>16</v>
      </c>
      <c r="V38" s="1">
        <f>'35山口県'!$I$8</f>
        <v>0</v>
      </c>
      <c r="W38" s="213">
        <f>'35山口県'!$I$9</f>
        <v>33</v>
      </c>
    </row>
    <row r="39" spans="1:23" ht="18.75" customHeight="1">
      <c r="A39">
        <v>36</v>
      </c>
      <c r="B39" s="220" t="str">
        <f>'36徳島県'!$C$4</f>
        <v>徳島県</v>
      </c>
      <c r="C39" s="211">
        <f>'36徳島県'!$E$4</f>
        <v>41</v>
      </c>
      <c r="D39" s="211">
        <f>'36徳島県'!$G$4</f>
        <v>39</v>
      </c>
      <c r="E39" s="212">
        <f t="shared" si="2"/>
        <v>0.9512195121951219</v>
      </c>
      <c r="F39" s="12">
        <f>'36徳島県'!$D$7</f>
        <v>0</v>
      </c>
      <c r="G39" s="1">
        <f>'36徳島県'!$D$8</f>
        <v>31</v>
      </c>
      <c r="H39" s="213">
        <f>'36徳島県'!$D$9</f>
        <v>7</v>
      </c>
      <c r="I39" s="12">
        <f>'36徳島県'!$E$7</f>
        <v>2</v>
      </c>
      <c r="J39" s="1">
        <f>'36徳島県'!$E$8</f>
        <v>35</v>
      </c>
      <c r="K39" s="213">
        <f>'36徳島県'!$E$9</f>
        <v>0</v>
      </c>
      <c r="L39" s="12">
        <f>'36徳島県'!$F$7</f>
        <v>10</v>
      </c>
      <c r="M39" s="1">
        <f>'36徳島県'!$F$8</f>
        <v>27</v>
      </c>
      <c r="N39" s="213">
        <f>'36徳島県'!$F$9</f>
        <v>0</v>
      </c>
      <c r="O39" s="12">
        <f>'36徳島県'!$G$7</f>
        <v>11</v>
      </c>
      <c r="P39" s="1">
        <f>'36徳島県'!$G$8</f>
        <v>0</v>
      </c>
      <c r="Q39" s="213">
        <f>'36徳島県'!$G$9</f>
        <v>27</v>
      </c>
      <c r="R39" s="12">
        <f>'36徳島県'!$H$7</f>
        <v>12</v>
      </c>
      <c r="S39" s="1">
        <f>'36徳島県'!$H$8</f>
        <v>0</v>
      </c>
      <c r="T39" s="213">
        <f>'36徳島県'!$H$9</f>
        <v>27</v>
      </c>
      <c r="U39" s="12">
        <f>'36徳島県'!$I$7</f>
        <v>11</v>
      </c>
      <c r="V39" s="1">
        <f>'36徳島県'!$I$8</f>
        <v>1</v>
      </c>
      <c r="W39" s="213">
        <f>'36徳島県'!$I$9</f>
        <v>27</v>
      </c>
    </row>
    <row r="40" spans="1:23" ht="18.75" customHeight="1">
      <c r="A40">
        <v>37</v>
      </c>
      <c r="B40" s="220" t="str">
        <f>'37香川県'!$C$4</f>
        <v>香川県</v>
      </c>
      <c r="C40" s="211">
        <f>'37香川県'!$E$4</f>
        <v>45</v>
      </c>
      <c r="D40" s="211">
        <f>'37香川県'!$G$4</f>
        <v>13</v>
      </c>
      <c r="E40" s="212">
        <f t="shared" si="2"/>
        <v>0.28888888888888886</v>
      </c>
      <c r="F40" s="12">
        <f>'37香川県'!$D$7</f>
        <v>4</v>
      </c>
      <c r="G40" s="1">
        <f>'37香川県'!$D$8</f>
        <v>6</v>
      </c>
      <c r="H40" s="213">
        <f>'37香川県'!$D$9</f>
        <v>2</v>
      </c>
      <c r="I40" s="12">
        <f>'37香川県'!$E$7</f>
        <v>3</v>
      </c>
      <c r="J40" s="1">
        <f>'37香川県'!$E$8</f>
        <v>1</v>
      </c>
      <c r="K40" s="213">
        <f>'37香川県'!$E$9</f>
        <v>9</v>
      </c>
      <c r="L40" s="12">
        <f>'37香川県'!$F$7</f>
        <v>12</v>
      </c>
      <c r="M40" s="1">
        <f>'37香川県'!$F$8</f>
        <v>1</v>
      </c>
      <c r="N40" s="213">
        <f>'37香川県'!$F$9</f>
        <v>0</v>
      </c>
      <c r="O40" s="12">
        <f>'37香川県'!$G$7</f>
        <v>7</v>
      </c>
      <c r="P40" s="1">
        <f>'37香川県'!$G$8</f>
        <v>1</v>
      </c>
      <c r="Q40" s="213">
        <f>'37香川県'!$G$9</f>
        <v>5</v>
      </c>
      <c r="R40" s="12">
        <f>'37香川県'!$H$7</f>
        <v>10</v>
      </c>
      <c r="S40" s="1">
        <f>'37香川県'!$H$8</f>
        <v>1</v>
      </c>
      <c r="T40" s="213">
        <f>'37香川県'!$H$9</f>
        <v>2</v>
      </c>
      <c r="U40" s="12">
        <f>'37香川県'!$I$7</f>
        <v>8</v>
      </c>
      <c r="V40" s="1">
        <f>'37香川県'!$I$8</f>
        <v>0</v>
      </c>
      <c r="W40" s="213">
        <f>'37香川県'!$I$9</f>
        <v>5</v>
      </c>
    </row>
    <row r="41" spans="1:23" ht="18.75" customHeight="1">
      <c r="A41">
        <v>38</v>
      </c>
      <c r="B41" s="220" t="str">
        <f>'38愛媛県'!$C$4</f>
        <v>愛媛県</v>
      </c>
      <c r="C41" s="211">
        <f>'38愛媛県'!$E$4</f>
        <v>47</v>
      </c>
      <c r="D41" s="211">
        <f>'38愛媛県'!$G$4</f>
        <v>39</v>
      </c>
      <c r="E41" s="212">
        <f t="shared" si="2"/>
        <v>0.8297872340425532</v>
      </c>
      <c r="F41" s="12">
        <f>'38愛媛県'!$D$7</f>
        <v>3</v>
      </c>
      <c r="G41" s="1">
        <f>'38愛媛県'!$D$8</f>
        <v>32</v>
      </c>
      <c r="H41" s="213">
        <f>'38愛媛県'!$D$9</f>
        <v>0</v>
      </c>
      <c r="I41" s="12">
        <f>'38愛媛県'!$E$7</f>
        <v>6</v>
      </c>
      <c r="J41" s="1">
        <f>'38愛媛県'!$E$8</f>
        <v>8</v>
      </c>
      <c r="K41" s="213">
        <f>'38愛媛県'!$E$9</f>
        <v>22</v>
      </c>
      <c r="L41" s="12">
        <f>'38愛媛県'!$F$7</f>
        <v>13</v>
      </c>
      <c r="M41" s="1">
        <f>'38愛媛県'!$F$8</f>
        <v>26</v>
      </c>
      <c r="N41" s="213">
        <f>'38愛媛県'!$F$9</f>
        <v>0</v>
      </c>
      <c r="O41" s="12">
        <f>'38愛媛県'!$G$7</f>
        <v>12</v>
      </c>
      <c r="P41" s="1">
        <f>'38愛媛県'!$G$8</f>
        <v>25</v>
      </c>
      <c r="Q41" s="213">
        <f>'38愛媛県'!$G$9</f>
        <v>1</v>
      </c>
      <c r="R41" s="12">
        <f>'38愛媛県'!$H$7</f>
        <v>36</v>
      </c>
      <c r="S41" s="1">
        <f>'38愛媛県'!$H$8</f>
        <v>2</v>
      </c>
      <c r="T41" s="213">
        <f>'38愛媛県'!$H$9</f>
        <v>0</v>
      </c>
      <c r="U41" s="12">
        <f>'38愛媛県'!$I$7</f>
        <v>9</v>
      </c>
      <c r="V41" s="1">
        <f>'38愛媛県'!$I$8</f>
        <v>28</v>
      </c>
      <c r="W41" s="213">
        <f>'38愛媛県'!$I$9</f>
        <v>2</v>
      </c>
    </row>
    <row r="42" spans="1:23" ht="18.75" customHeight="1">
      <c r="A42">
        <v>39</v>
      </c>
      <c r="B42" s="220" t="str">
        <f>'39高知県'!$C$4</f>
        <v>高知県</v>
      </c>
      <c r="C42" s="211">
        <f>'39高知県'!$E$4</f>
        <v>39</v>
      </c>
      <c r="D42" s="211">
        <f>'39高知県'!$G$4</f>
        <v>33</v>
      </c>
      <c r="E42" s="212">
        <f t="shared" si="2"/>
        <v>0.8461538461538461</v>
      </c>
      <c r="F42" s="12">
        <f>'39高知県'!$D$7</f>
        <v>2</v>
      </c>
      <c r="G42" s="1">
        <f>'39高知県'!$D$8</f>
        <v>31</v>
      </c>
      <c r="H42" s="213">
        <f>'39高知県'!$D$9</f>
        <v>0</v>
      </c>
      <c r="I42" s="12">
        <f>'39高知県'!$E$7</f>
        <v>2</v>
      </c>
      <c r="J42" s="1">
        <f>'39高知県'!$E$8</f>
        <v>30</v>
      </c>
      <c r="K42" s="213">
        <f>'39高知県'!$E$9</f>
        <v>1</v>
      </c>
      <c r="L42" s="12">
        <f>'39高知県'!$F$7</f>
        <v>9</v>
      </c>
      <c r="M42" s="1">
        <f>'39高知県'!$F$8</f>
        <v>24</v>
      </c>
      <c r="N42" s="213">
        <f>'39高知県'!$F$9</f>
        <v>0</v>
      </c>
      <c r="O42" s="12">
        <f>'39高知県'!$G$7</f>
        <v>9</v>
      </c>
      <c r="P42" s="1">
        <f>'39高知県'!$G$8</f>
        <v>0</v>
      </c>
      <c r="Q42" s="213">
        <f>'39高知県'!$G$9</f>
        <v>23</v>
      </c>
      <c r="R42" s="12">
        <f>'39高知県'!$H$7</f>
        <v>9</v>
      </c>
      <c r="S42" s="1">
        <f>'39高知県'!$H$8</f>
        <v>0</v>
      </c>
      <c r="T42" s="213">
        <f>'39高知県'!$H$9</f>
        <v>24</v>
      </c>
      <c r="U42" s="12">
        <f>'39高知県'!$I$7</f>
        <v>8</v>
      </c>
      <c r="V42" s="1">
        <f>'39高知県'!$I$8</f>
        <v>0</v>
      </c>
      <c r="W42" s="213">
        <f>'39高知県'!$I$9</f>
        <v>25</v>
      </c>
    </row>
    <row r="43" spans="1:23" ht="18.75" customHeight="1">
      <c r="A43">
        <v>40</v>
      </c>
      <c r="B43" s="220" t="str">
        <f>'40福岡県'!$C$4</f>
        <v>福岡県</v>
      </c>
      <c r="C43" s="211">
        <f>'40福岡県'!$E$4</f>
        <v>88</v>
      </c>
      <c r="D43" s="211">
        <f>'40福岡県'!$G$4</f>
        <v>66</v>
      </c>
      <c r="E43" s="212">
        <f t="shared" si="2"/>
        <v>0.75</v>
      </c>
      <c r="F43" s="12">
        <f>'40福岡県'!$D$7</f>
        <v>7</v>
      </c>
      <c r="G43" s="1">
        <f>'40福岡県'!$D$8</f>
        <v>58</v>
      </c>
      <c r="H43" s="213">
        <f>'40福岡県'!$D$9</f>
        <v>1</v>
      </c>
      <c r="I43" s="12">
        <f>'40福岡県'!$E$7</f>
        <v>65</v>
      </c>
      <c r="J43" s="1">
        <f>'40福岡県'!$E$8</f>
        <v>1</v>
      </c>
      <c r="K43" s="213">
        <f>'40福岡県'!$E$9</f>
        <v>0</v>
      </c>
      <c r="L43" s="12">
        <f>'40福岡県'!$F$7</f>
        <v>9</v>
      </c>
      <c r="M43" s="1">
        <f>'40福岡県'!$F$8</f>
        <v>5</v>
      </c>
      <c r="N43" s="213">
        <f>'40福岡県'!$F$9</f>
        <v>51</v>
      </c>
      <c r="O43" s="12">
        <f>'40福岡県'!$G$7</f>
        <v>4</v>
      </c>
      <c r="P43" s="1">
        <f>'40福岡県'!$G$8</f>
        <v>0</v>
      </c>
      <c r="Q43" s="213">
        <f>'40福岡県'!$G$9</f>
        <v>61</v>
      </c>
      <c r="R43" s="12">
        <f>'40福岡県'!$H$7</f>
        <v>5</v>
      </c>
      <c r="S43" s="1">
        <f>'40福岡県'!$H$8</f>
        <v>0</v>
      </c>
      <c r="T43" s="213">
        <f>'40福岡県'!$H$9</f>
        <v>60</v>
      </c>
      <c r="U43" s="12">
        <f>'40福岡県'!$I$7</f>
        <v>4</v>
      </c>
      <c r="V43" s="1">
        <f>'40福岡県'!$I$8</f>
        <v>0</v>
      </c>
      <c r="W43" s="213">
        <f>'40福岡県'!$I$9</f>
        <v>61</v>
      </c>
    </row>
    <row r="44" spans="1:23" ht="18.75" customHeight="1">
      <c r="A44">
        <v>41</v>
      </c>
      <c r="B44" s="220" t="str">
        <f>'41佐賀県'!$C$4</f>
        <v>佐賀県</v>
      </c>
      <c r="C44" s="211">
        <f>'41佐賀県'!$E$4</f>
        <v>41</v>
      </c>
      <c r="D44" s="211">
        <f>'41佐賀県'!$G$4</f>
        <v>10</v>
      </c>
      <c r="E44" s="212">
        <f t="shared" si="2"/>
        <v>0.24390243902439024</v>
      </c>
      <c r="F44" s="12">
        <f>'41佐賀県'!$D$7</f>
        <v>0</v>
      </c>
      <c r="G44" s="1">
        <f>'41佐賀県'!$D$8</f>
        <v>10</v>
      </c>
      <c r="H44" s="213">
        <f>'41佐賀県'!$D$9</f>
        <v>0</v>
      </c>
      <c r="I44" s="12">
        <f>'41佐賀県'!$E$7</f>
        <v>9</v>
      </c>
      <c r="J44" s="1">
        <f>'41佐賀県'!$E$8</f>
        <v>1</v>
      </c>
      <c r="K44" s="213">
        <f>'41佐賀県'!$E$9</f>
        <v>0</v>
      </c>
      <c r="L44" s="12">
        <f>'41佐賀県'!$F$7</f>
        <v>4</v>
      </c>
      <c r="M44" s="1">
        <f>'41佐賀県'!$F$8</f>
        <v>0</v>
      </c>
      <c r="N44" s="213">
        <f>'41佐賀県'!$F$9</f>
        <v>0</v>
      </c>
      <c r="O44" s="12">
        <f>'41佐賀県'!$G$7</f>
        <v>2</v>
      </c>
      <c r="P44" s="1">
        <f>'41佐賀県'!$G$8</f>
        <v>0</v>
      </c>
      <c r="Q44" s="213">
        <f>'41佐賀県'!$G$9</f>
        <v>2</v>
      </c>
      <c r="R44" s="12">
        <f>'41佐賀県'!$H$7</f>
        <v>3</v>
      </c>
      <c r="S44" s="1">
        <f>'41佐賀県'!$H$8</f>
        <v>0</v>
      </c>
      <c r="T44" s="213">
        <f>'41佐賀県'!$H$9</f>
        <v>1</v>
      </c>
      <c r="U44" s="12">
        <f>'41佐賀県'!$I$7</f>
        <v>3</v>
      </c>
      <c r="V44" s="1">
        <f>'41佐賀県'!$I$8</f>
        <v>0</v>
      </c>
      <c r="W44" s="213">
        <f>'41佐賀県'!$I$9</f>
        <v>1</v>
      </c>
    </row>
    <row r="45" spans="1:23" ht="18.75" customHeight="1">
      <c r="A45">
        <v>42</v>
      </c>
      <c r="B45" s="220" t="str">
        <f>'42長崎県'!$C$4</f>
        <v>長崎県</v>
      </c>
      <c r="C45" s="211">
        <f>'42長崎県'!$E$4</f>
        <v>46</v>
      </c>
      <c r="D45" s="211">
        <f>'42長崎県'!$G$4</f>
        <v>3</v>
      </c>
      <c r="E45" s="212">
        <f t="shared" si="2"/>
        <v>0.06521739130434782</v>
      </c>
      <c r="F45" s="12">
        <f>'42長崎県'!$D$7</f>
        <v>1</v>
      </c>
      <c r="G45" s="1">
        <f>'42長崎県'!$D$8</f>
        <v>2</v>
      </c>
      <c r="H45" s="213">
        <f>'42長崎県'!$D$9</f>
        <v>0</v>
      </c>
      <c r="I45" s="12">
        <f>'42長崎県'!$E$7</f>
        <v>1</v>
      </c>
      <c r="J45" s="1">
        <f>'42長崎県'!$E$8</f>
        <v>2</v>
      </c>
      <c r="K45" s="213">
        <f>'42長崎県'!$E$9</f>
        <v>0</v>
      </c>
      <c r="L45" s="12">
        <f>'42長崎県'!$F$7</f>
        <v>1</v>
      </c>
      <c r="M45" s="1">
        <f>'42長崎県'!$F$8</f>
        <v>2</v>
      </c>
      <c r="N45" s="213">
        <f>'42長崎県'!$F$9</f>
        <v>0</v>
      </c>
      <c r="O45" s="12">
        <f>'42長崎県'!$G$7</f>
        <v>0</v>
      </c>
      <c r="P45" s="1">
        <f>'42長崎県'!$G$8</f>
        <v>1</v>
      </c>
      <c r="Q45" s="213">
        <f>'42長崎県'!$G$9</f>
        <v>2</v>
      </c>
      <c r="R45" s="12">
        <f>'42長崎県'!$H$7</f>
        <v>2</v>
      </c>
      <c r="S45" s="1">
        <f>'42長崎県'!$H$8</f>
        <v>1</v>
      </c>
      <c r="T45" s="213">
        <f>'42長崎県'!$H$9</f>
        <v>0</v>
      </c>
      <c r="U45" s="12">
        <f>'42長崎県'!$I$7</f>
        <v>0</v>
      </c>
      <c r="V45" s="1">
        <f>'42長崎県'!$I$8</f>
        <v>1</v>
      </c>
      <c r="W45" s="213">
        <f>'42長崎県'!$I$9</f>
        <v>2</v>
      </c>
    </row>
    <row r="46" spans="1:23" ht="18.75" customHeight="1">
      <c r="A46">
        <v>43</v>
      </c>
      <c r="B46" s="220" t="str">
        <f>'43熊本県'!$C$4</f>
        <v>熊本県</v>
      </c>
      <c r="C46" s="211">
        <f>'43熊本県'!$E$4</f>
        <v>49</v>
      </c>
      <c r="D46" s="211">
        <f>'43熊本県'!$G$4</f>
        <v>12</v>
      </c>
      <c r="E46" s="212">
        <f t="shared" si="2"/>
        <v>0.24489795918367346</v>
      </c>
      <c r="F46" s="12">
        <f>'43熊本県'!$D$7</f>
        <v>0</v>
      </c>
      <c r="G46" s="1">
        <f>'43熊本県'!$D$8</f>
        <v>12</v>
      </c>
      <c r="H46" s="213">
        <f>'43熊本県'!$D$9</f>
        <v>0</v>
      </c>
      <c r="I46" s="12">
        <f>'43熊本県'!$E$7</f>
        <v>0</v>
      </c>
      <c r="J46" s="1">
        <f>'43熊本県'!$E$8</f>
        <v>0</v>
      </c>
      <c r="K46" s="213">
        <f>'43熊本県'!$E$9</f>
        <v>12</v>
      </c>
      <c r="L46" s="12">
        <f>'43熊本県'!$F$7</f>
        <v>11</v>
      </c>
      <c r="M46" s="1">
        <f>'43熊本県'!$F$8</f>
        <v>1</v>
      </c>
      <c r="N46" s="213">
        <f>'43熊本県'!$F$9</f>
        <v>0</v>
      </c>
      <c r="O46" s="12">
        <f>'43熊本県'!$G$7</f>
        <v>6</v>
      </c>
      <c r="P46" s="1">
        <f>'43熊本県'!$G$8</f>
        <v>3</v>
      </c>
      <c r="Q46" s="213">
        <f>'43熊本県'!$G$9</f>
        <v>3</v>
      </c>
      <c r="R46" s="12">
        <f>'43熊本県'!$H$7</f>
        <v>9</v>
      </c>
      <c r="S46" s="1">
        <f>'43熊本県'!$H$8</f>
        <v>0</v>
      </c>
      <c r="T46" s="213">
        <f>'43熊本県'!$H$9</f>
        <v>3</v>
      </c>
      <c r="U46" s="12">
        <f>'43熊本県'!$I$7</f>
        <v>6</v>
      </c>
      <c r="V46" s="1">
        <f>'43熊本県'!$I$8</f>
        <v>2</v>
      </c>
      <c r="W46" s="213">
        <f>'43熊本県'!$I$9</f>
        <v>4</v>
      </c>
    </row>
    <row r="47" spans="1:23" ht="18.75" customHeight="1">
      <c r="A47">
        <v>44</v>
      </c>
      <c r="B47" s="220" t="str">
        <f>'44大分県'!$C$4</f>
        <v>大分県</v>
      </c>
      <c r="C47" s="211">
        <f>'44大分県'!$E$4</f>
        <v>44</v>
      </c>
      <c r="D47" s="211">
        <f>'44大分県'!$G$4</f>
        <v>7</v>
      </c>
      <c r="E47" s="212">
        <f t="shared" si="2"/>
        <v>0.1590909090909091</v>
      </c>
      <c r="F47" s="12">
        <f>'44大分県'!$D$7</f>
        <v>0</v>
      </c>
      <c r="G47" s="1">
        <f>'44大分県'!$D$8</f>
        <v>7</v>
      </c>
      <c r="H47" s="213">
        <f>'44大分県'!$D$9</f>
        <v>0</v>
      </c>
      <c r="I47" s="12">
        <f>'44大分県'!$E$7</f>
        <v>5</v>
      </c>
      <c r="J47" s="1">
        <f>'44大分県'!$E$8</f>
        <v>1</v>
      </c>
      <c r="K47" s="213">
        <f>'44大分県'!$E$9</f>
        <v>1</v>
      </c>
      <c r="L47" s="12">
        <f>'44大分県'!$F$7</f>
        <v>3</v>
      </c>
      <c r="M47" s="1">
        <f>'44大分県'!$F$8</f>
        <v>4</v>
      </c>
      <c r="N47" s="213">
        <f>'44大分県'!$F$9</f>
        <v>0</v>
      </c>
      <c r="O47" s="12">
        <f>'44大分県'!$G$7</f>
        <v>3</v>
      </c>
      <c r="P47" s="1">
        <f>'44大分県'!$G$8</f>
        <v>0</v>
      </c>
      <c r="Q47" s="213">
        <f>'44大分県'!$G$9</f>
        <v>4</v>
      </c>
      <c r="R47" s="12">
        <f>'44大分県'!$H$7</f>
        <v>6</v>
      </c>
      <c r="S47" s="1">
        <f>'44大分県'!$H$8</f>
        <v>0</v>
      </c>
      <c r="T47" s="213">
        <f>'44大分県'!$H$9</f>
        <v>1</v>
      </c>
      <c r="U47" s="12">
        <f>'44大分県'!$I$7</f>
        <v>3</v>
      </c>
      <c r="V47" s="1">
        <f>'44大分県'!$I$8</f>
        <v>0</v>
      </c>
      <c r="W47" s="213">
        <f>'44大分県'!$I$9</f>
        <v>4</v>
      </c>
    </row>
    <row r="48" spans="1:23" ht="18.75" customHeight="1">
      <c r="A48">
        <v>45</v>
      </c>
      <c r="B48" s="220" t="str">
        <f>'45宮崎県'!$C$4</f>
        <v>宮崎県</v>
      </c>
      <c r="C48" s="211">
        <f>'45宮崎県'!$E$4</f>
        <v>45</v>
      </c>
      <c r="D48" s="211">
        <f>'45宮崎県'!$G$4</f>
        <v>5</v>
      </c>
      <c r="E48" s="212">
        <f t="shared" si="2"/>
        <v>0.1111111111111111</v>
      </c>
      <c r="F48" s="12">
        <f>'45宮崎県'!$D$7</f>
        <v>3</v>
      </c>
      <c r="G48" s="1">
        <f>'45宮崎県'!$D$8</f>
        <v>0</v>
      </c>
      <c r="H48" s="213">
        <f>'45宮崎県'!$D$9</f>
        <v>0</v>
      </c>
      <c r="I48" s="12">
        <f>'45宮崎県'!$E$7</f>
        <v>3</v>
      </c>
      <c r="J48" s="1">
        <f>'45宮崎県'!$E$8</f>
        <v>1</v>
      </c>
      <c r="K48" s="213">
        <f>'45宮崎県'!$E$9</f>
        <v>1</v>
      </c>
      <c r="L48" s="12">
        <f>'45宮崎県'!$F$7</f>
        <v>4</v>
      </c>
      <c r="M48" s="1">
        <f>'45宮崎県'!$F$8</f>
        <v>1</v>
      </c>
      <c r="N48" s="213">
        <f>'45宮崎県'!$F$9</f>
        <v>0</v>
      </c>
      <c r="O48" s="12">
        <f>'45宮崎県'!$G$7</f>
        <v>5</v>
      </c>
      <c r="P48" s="1">
        <f>'45宮崎県'!$G$8</f>
        <v>0</v>
      </c>
      <c r="Q48" s="213">
        <f>'45宮崎県'!$G$9</f>
        <v>0</v>
      </c>
      <c r="R48" s="12">
        <f>'45宮崎県'!$H$7</f>
        <v>5</v>
      </c>
      <c r="S48" s="1">
        <f>'45宮崎県'!$H$8</f>
        <v>0</v>
      </c>
      <c r="T48" s="213">
        <f>'45宮崎県'!$H$9</f>
        <v>0</v>
      </c>
      <c r="U48" s="12">
        <f>'45宮崎県'!$I$7</f>
        <v>5</v>
      </c>
      <c r="V48" s="1">
        <f>'45宮崎県'!$I$8</f>
        <v>0</v>
      </c>
      <c r="W48" s="213">
        <f>'45宮崎県'!$I$9</f>
        <v>0</v>
      </c>
    </row>
    <row r="49" spans="1:23" ht="18.75" customHeight="1">
      <c r="A49">
        <v>46</v>
      </c>
      <c r="B49" s="220" t="str">
        <f>'46鹿児島県'!$C$4</f>
        <v>鹿児島県</v>
      </c>
      <c r="C49" s="211">
        <f>'46鹿児島県'!$E$4</f>
        <v>54</v>
      </c>
      <c r="D49" s="211">
        <f>'46鹿児島県'!$G$4</f>
        <v>11</v>
      </c>
      <c r="E49" s="212">
        <f t="shared" si="2"/>
        <v>0.2037037037037037</v>
      </c>
      <c r="F49" s="12">
        <f>'46鹿児島県'!$D$7</f>
        <v>1</v>
      </c>
      <c r="G49" s="1">
        <f>'46鹿児島県'!$D$8</f>
        <v>9</v>
      </c>
      <c r="H49" s="213">
        <f>'46鹿児島県'!$D$9</f>
        <v>0</v>
      </c>
      <c r="I49" s="12">
        <f>'46鹿児島県'!$E$7</f>
        <v>9</v>
      </c>
      <c r="J49" s="1">
        <f>'46鹿児島県'!$E$8</f>
        <v>0</v>
      </c>
      <c r="K49" s="213">
        <f>'46鹿児島県'!$E$9</f>
        <v>1</v>
      </c>
      <c r="L49" s="12">
        <f>'46鹿児島県'!$F$7</f>
        <v>11</v>
      </c>
      <c r="M49" s="1">
        <f>'46鹿児島県'!$F$8</f>
        <v>0</v>
      </c>
      <c r="N49" s="213">
        <f>'46鹿児島県'!$F$9</f>
        <v>0</v>
      </c>
      <c r="O49" s="12">
        <f>'46鹿児島県'!$G$7</f>
        <v>8</v>
      </c>
      <c r="P49" s="1">
        <f>'46鹿児島県'!$G$8</f>
        <v>0</v>
      </c>
      <c r="Q49" s="213">
        <f>'46鹿児島県'!$G$9</f>
        <v>3</v>
      </c>
      <c r="R49" s="12">
        <f>'46鹿児島県'!$H$7</f>
        <v>11</v>
      </c>
      <c r="S49" s="1">
        <f>'46鹿児島県'!$H$8</f>
        <v>0</v>
      </c>
      <c r="T49" s="213">
        <f>'46鹿児島県'!$H$9</f>
        <v>0</v>
      </c>
      <c r="U49" s="12">
        <f>'46鹿児島県'!$I$7</f>
        <v>8</v>
      </c>
      <c r="V49" s="1">
        <f>'46鹿児島県'!$I$8</f>
        <v>0</v>
      </c>
      <c r="W49" s="213">
        <f>'46鹿児島県'!$I$9</f>
        <v>3</v>
      </c>
    </row>
    <row r="50" spans="1:23" ht="18.75" customHeight="1" thickBot="1">
      <c r="A50">
        <v>47</v>
      </c>
      <c r="B50" s="221" t="str">
        <f>'47沖縄県'!$C$4</f>
        <v>沖縄県</v>
      </c>
      <c r="C50" s="222">
        <f>'47沖縄県'!$E$4</f>
        <v>47</v>
      </c>
      <c r="D50" s="222">
        <f>'47沖縄県'!$G$4</f>
        <v>28</v>
      </c>
      <c r="E50" s="223">
        <f t="shared" si="2"/>
        <v>0.5957446808510638</v>
      </c>
      <c r="F50" s="13">
        <f>'47沖縄県'!$D$7</f>
        <v>1</v>
      </c>
      <c r="G50" s="137">
        <f>'47沖縄県'!$D$8</f>
        <v>22</v>
      </c>
      <c r="H50" s="214">
        <f>'47沖縄県'!$D$9</f>
        <v>5</v>
      </c>
      <c r="I50" s="13">
        <f>'47沖縄県'!$E$7</f>
        <v>1</v>
      </c>
      <c r="J50" s="137">
        <f>'47沖縄県'!$E$8</f>
        <v>25</v>
      </c>
      <c r="K50" s="214">
        <f>'47沖縄県'!$E$9</f>
        <v>2</v>
      </c>
      <c r="L50" s="13">
        <f>'47沖縄県'!$F$7</f>
        <v>14</v>
      </c>
      <c r="M50" s="137">
        <f>'47沖縄県'!$F$8</f>
        <v>14</v>
      </c>
      <c r="N50" s="214">
        <f>'47沖縄県'!$F$9</f>
        <v>0</v>
      </c>
      <c r="O50" s="13">
        <f>'47沖縄県'!$G$7</f>
        <v>12</v>
      </c>
      <c r="P50" s="137">
        <f>'47沖縄県'!$G$8</f>
        <v>3</v>
      </c>
      <c r="Q50" s="214">
        <f>'47沖縄県'!$G$9</f>
        <v>13</v>
      </c>
      <c r="R50" s="13">
        <f>'47沖縄県'!$H$7</f>
        <v>20</v>
      </c>
      <c r="S50" s="137">
        <f>'47沖縄県'!$H$8</f>
        <v>3</v>
      </c>
      <c r="T50" s="214">
        <f>'47沖縄県'!$H$9</f>
        <v>5</v>
      </c>
      <c r="U50" s="13">
        <f>'47沖縄県'!$I$7</f>
        <v>12</v>
      </c>
      <c r="V50" s="137">
        <f>'47沖縄県'!$I$8</f>
        <v>3</v>
      </c>
      <c r="W50" s="214">
        <f>'47沖縄県'!$I$9</f>
        <v>13</v>
      </c>
    </row>
    <row r="51" spans="3:23" ht="18.75" customHeight="1" thickBot="1">
      <c r="C51" s="232">
        <f>SUM(C4:C50)</f>
        <v>2783</v>
      </c>
      <c r="D51" s="232">
        <f>SUM(D4:D50)</f>
        <v>1302</v>
      </c>
      <c r="E51" s="216">
        <f t="shared" si="2"/>
        <v>0.4678404599353216</v>
      </c>
      <c r="F51" s="217">
        <f aca="true" t="shared" si="3" ref="F51:W51">SUM(F4:F50)</f>
        <v>142</v>
      </c>
      <c r="G51" s="218">
        <f t="shared" si="3"/>
        <v>1014</v>
      </c>
      <c r="H51" s="219">
        <f t="shared" si="3"/>
        <v>80</v>
      </c>
      <c r="I51" s="217">
        <f t="shared" si="3"/>
        <v>514</v>
      </c>
      <c r="J51" s="218">
        <f t="shared" si="3"/>
        <v>533</v>
      </c>
      <c r="K51" s="219">
        <f t="shared" si="3"/>
        <v>237</v>
      </c>
      <c r="L51" s="217">
        <f t="shared" si="3"/>
        <v>632</v>
      </c>
      <c r="M51" s="218">
        <f t="shared" si="3"/>
        <v>458</v>
      </c>
      <c r="N51" s="219">
        <f t="shared" si="3"/>
        <v>55</v>
      </c>
      <c r="O51" s="217">
        <f t="shared" si="3"/>
        <v>598</v>
      </c>
      <c r="P51" s="218">
        <f t="shared" si="3"/>
        <v>140</v>
      </c>
      <c r="Q51" s="219">
        <f t="shared" si="3"/>
        <v>505</v>
      </c>
      <c r="R51" s="217">
        <f t="shared" si="3"/>
        <v>743</v>
      </c>
      <c r="S51" s="218">
        <f t="shared" si="3"/>
        <v>63</v>
      </c>
      <c r="T51" s="219">
        <f t="shared" si="3"/>
        <v>449</v>
      </c>
      <c r="U51" s="217">
        <f t="shared" si="3"/>
        <v>451</v>
      </c>
      <c r="V51" s="218">
        <f t="shared" si="3"/>
        <v>154</v>
      </c>
      <c r="W51" s="219">
        <f t="shared" si="3"/>
        <v>592</v>
      </c>
    </row>
  </sheetData>
  <mergeCells count="6">
    <mergeCell ref="R2:T2"/>
    <mergeCell ref="U2:W2"/>
    <mergeCell ref="F2:H2"/>
    <mergeCell ref="I2:K2"/>
    <mergeCell ref="L2:N2"/>
    <mergeCell ref="O2:Q2"/>
  </mergeCells>
  <printOptions/>
  <pageMargins left="0.75" right="0.75" top="1" bottom="1" header="0.512" footer="0.512"/>
  <pageSetup horizontalDpi="600" verticalDpi="600" orientation="portrait" paperSize="9" scale="76" r:id="rId1"/>
  <headerFooter alignWithMargins="0">
    <oddHeader>&amp;C&amp;18都道府県　政務調査費議員アンケート　回答率と回答集計結果</oddHeader>
  </headerFooter>
</worksheet>
</file>

<file path=xl/worksheets/sheet10.xml><?xml version="1.0" encoding="utf-8"?>
<worksheet xmlns="http://schemas.openxmlformats.org/spreadsheetml/2006/main" xmlns:r="http://schemas.openxmlformats.org/officeDocument/2006/relationships">
  <dimension ref="C1:Q84"/>
  <sheetViews>
    <sheetView tabSelected="1" view="pageBreakPreview" zoomScaleSheetLayoutView="100" workbookViewId="0" topLeftCell="B1">
      <selection activeCell="E11" sqref="E11"/>
    </sheetView>
  </sheetViews>
  <sheetFormatPr defaultColWidth="9.00390625" defaultRowHeight="13.5"/>
  <cols>
    <col min="1" max="1" width="4.875" style="0" hidden="1" customWidth="1"/>
    <col min="2" max="2" width="0.6171875" style="0" customWidth="1"/>
    <col min="3" max="3" width="15.125" style="29" customWidth="1"/>
    <col min="4" max="9" width="5.00390625" style="21" customWidth="1"/>
    <col min="10" max="10" width="30.125" style="29" customWidth="1"/>
    <col min="11" max="11" width="3.50390625" style="0" bestFit="1" customWidth="1"/>
    <col min="12" max="13" width="2.375" style="0" bestFit="1" customWidth="1"/>
    <col min="14" max="14" width="3.375" style="0" bestFit="1" customWidth="1"/>
    <col min="15" max="17" width="2.50390625" style="0" bestFit="1" customWidth="1"/>
  </cols>
  <sheetData>
    <row r="1" spans="4:9" ht="13.5">
      <c r="D1" s="21">
        <f aca="true" t="shared" si="0" ref="D1:I1">$G$4-SUM(D7:D9)</f>
        <v>0</v>
      </c>
      <c r="E1" s="21">
        <f t="shared" si="0"/>
        <v>1</v>
      </c>
      <c r="F1" s="21">
        <f t="shared" si="0"/>
        <v>35</v>
      </c>
      <c r="G1" s="21">
        <f t="shared" si="0"/>
        <v>0</v>
      </c>
      <c r="H1" s="21">
        <f t="shared" si="0"/>
        <v>0</v>
      </c>
      <c r="I1" s="21">
        <f t="shared" si="0"/>
        <v>0</v>
      </c>
    </row>
    <row r="2" ht="14.25" thickBot="1"/>
    <row r="3" spans="3:10" s="20" customFormat="1" ht="18" thickBot="1">
      <c r="C3" s="264" t="s">
        <v>1283</v>
      </c>
      <c r="D3" s="265"/>
      <c r="E3" s="264" t="s">
        <v>1298</v>
      </c>
      <c r="F3" s="265"/>
      <c r="G3" s="264" t="s">
        <v>1707</v>
      </c>
      <c r="H3" s="265"/>
      <c r="I3" s="264" t="s">
        <v>1299</v>
      </c>
      <c r="J3" s="265"/>
    </row>
    <row r="4" spans="3:10" ht="25.5" customHeight="1" thickBot="1">
      <c r="C4" s="205" t="s">
        <v>700</v>
      </c>
      <c r="D4" s="206"/>
      <c r="E4" s="205">
        <v>50</v>
      </c>
      <c r="F4" s="206"/>
      <c r="G4" s="205">
        <f>COUNTA(C12:C146)</f>
        <v>47</v>
      </c>
      <c r="H4" s="206"/>
      <c r="I4" s="256">
        <f>G4/E4</f>
        <v>0.94</v>
      </c>
      <c r="J4" s="256"/>
    </row>
    <row r="5" spans="3:4" ht="11.25" customHeight="1" thickBot="1">
      <c r="C5" s="34"/>
      <c r="D5" s="23"/>
    </row>
    <row r="6" spans="3:10" ht="14.25" thickBot="1">
      <c r="C6" s="35" t="s">
        <v>1705</v>
      </c>
      <c r="D6" s="40" t="s">
        <v>1284</v>
      </c>
      <c r="E6" s="40" t="s">
        <v>1285</v>
      </c>
      <c r="F6" s="40" t="s">
        <v>1286</v>
      </c>
      <c r="G6" s="40" t="s">
        <v>1287</v>
      </c>
      <c r="H6" s="40" t="s">
        <v>1288</v>
      </c>
      <c r="I6" s="43" t="s">
        <v>1289</v>
      </c>
      <c r="J6" s="38"/>
    </row>
    <row r="7" spans="3:10" ht="13.5">
      <c r="C7" s="36" t="s">
        <v>697</v>
      </c>
      <c r="D7" s="32">
        <f>COUNTIF($D$12:$D$146,C7)</f>
        <v>10</v>
      </c>
      <c r="E7" s="32">
        <f>COUNTIF($E$12:$E$146,C7)</f>
        <v>40</v>
      </c>
      <c r="F7" s="32">
        <f>COUNTIF($F$12:$F$146,C7)</f>
        <v>11</v>
      </c>
      <c r="G7" s="32">
        <f>COUNTIF($G$12:$G$146,C7)</f>
        <v>12</v>
      </c>
      <c r="H7" s="32">
        <f>COUNTIF($H$12:$H$146,C7)</f>
        <v>12</v>
      </c>
      <c r="I7" s="44">
        <f>COUNTIF($I$12:$I$146,C7)</f>
        <v>10</v>
      </c>
      <c r="J7" s="38"/>
    </row>
    <row r="8" spans="3:10" ht="13.5">
      <c r="C8" s="36" t="s">
        <v>698</v>
      </c>
      <c r="D8" s="10">
        <f>COUNTIF($D$12:$D$146,C8)</f>
        <v>36</v>
      </c>
      <c r="E8" s="10">
        <f>COUNTIF($E$12:$E$146,C8)</f>
        <v>4</v>
      </c>
      <c r="F8" s="10">
        <f>COUNTIF($F$12:$F$146,C8)</f>
        <v>1</v>
      </c>
      <c r="G8" s="10">
        <f>COUNTIF($G$12:$G$146,C8)</f>
        <v>0</v>
      </c>
      <c r="H8" s="10">
        <f>COUNTIF($H$12:$H$146,C8)</f>
        <v>0</v>
      </c>
      <c r="I8" s="45">
        <f>COUNTIF($I$12:$I$146,C8)</f>
        <v>0</v>
      </c>
      <c r="J8" s="38"/>
    </row>
    <row r="9" spans="3:10" ht="14.25" thickBot="1">
      <c r="C9" s="37" t="s">
        <v>699</v>
      </c>
      <c r="D9" s="41">
        <f>COUNTIF($D$12:$D$146,C9)</f>
        <v>1</v>
      </c>
      <c r="E9" s="41">
        <f>COUNTIF($E$12:$E$146,C9)</f>
        <v>2</v>
      </c>
      <c r="F9" s="41">
        <f>COUNTIF($F$12:$F$146,C9)</f>
        <v>0</v>
      </c>
      <c r="G9" s="41">
        <f>COUNTIF($G$12:$G$146,C9)</f>
        <v>35</v>
      </c>
      <c r="H9" s="41">
        <f>COUNTIF($H$12:$H$146,C9)</f>
        <v>35</v>
      </c>
      <c r="I9" s="46">
        <f>COUNTIF($I$12:$I$146,C9)</f>
        <v>37</v>
      </c>
      <c r="J9" s="38"/>
    </row>
    <row r="10" spans="3:10" s="2" customFormat="1" ht="13.5">
      <c r="C10" s="38"/>
      <c r="D10" s="42"/>
      <c r="E10" s="42"/>
      <c r="F10" s="42"/>
      <c r="G10" s="42"/>
      <c r="H10" s="42"/>
      <c r="I10" s="42"/>
      <c r="J10" s="38"/>
    </row>
    <row r="11" spans="3:10" s="2" customFormat="1" ht="13.5">
      <c r="C11" s="26" t="s">
        <v>1297</v>
      </c>
      <c r="D11" s="10" t="s">
        <v>1284</v>
      </c>
      <c r="E11" s="10" t="s">
        <v>1285</v>
      </c>
      <c r="F11" s="10" t="s">
        <v>1286</v>
      </c>
      <c r="G11" s="10" t="s">
        <v>1287</v>
      </c>
      <c r="H11" s="10" t="s">
        <v>1288</v>
      </c>
      <c r="I11" s="10" t="s">
        <v>1289</v>
      </c>
      <c r="J11" s="26" t="s">
        <v>1290</v>
      </c>
    </row>
    <row r="12" spans="3:17" s="74" customFormat="1" ht="204" customHeight="1">
      <c r="C12" s="81" t="s">
        <v>626</v>
      </c>
      <c r="D12" s="82" t="s">
        <v>1293</v>
      </c>
      <c r="E12" s="82" t="s">
        <v>1291</v>
      </c>
      <c r="F12" s="82" t="s">
        <v>718</v>
      </c>
      <c r="G12" s="82" t="s">
        <v>1295</v>
      </c>
      <c r="H12" s="82" t="s">
        <v>1295</v>
      </c>
      <c r="I12" s="82" t="s">
        <v>1295</v>
      </c>
      <c r="J12" s="224" t="s">
        <v>625</v>
      </c>
      <c r="L12" s="74" t="str">
        <f aca="true" t="shared" si="1" ref="L12:Q12">ASC(D12)</f>
        <v>b</v>
      </c>
      <c r="M12" s="74" t="str">
        <f t="shared" si="1"/>
        <v>a</v>
      </c>
      <c r="N12" s="74" t="str">
        <f t="shared" si="1"/>
        <v>他</v>
      </c>
      <c r="O12" s="74" t="str">
        <f t="shared" si="1"/>
        <v>c</v>
      </c>
      <c r="P12" s="74" t="str">
        <f t="shared" si="1"/>
        <v>c</v>
      </c>
      <c r="Q12" s="74" t="str">
        <f t="shared" si="1"/>
        <v>c</v>
      </c>
    </row>
    <row r="13" spans="3:17" s="74" customFormat="1" ht="13.5">
      <c r="C13" s="76" t="s">
        <v>703</v>
      </c>
      <c r="D13" s="75" t="s">
        <v>1291</v>
      </c>
      <c r="E13" s="75" t="s">
        <v>1291</v>
      </c>
      <c r="F13" s="75" t="s">
        <v>1291</v>
      </c>
      <c r="G13" s="75" t="s">
        <v>1291</v>
      </c>
      <c r="H13" s="75" t="s">
        <v>1291</v>
      </c>
      <c r="I13" s="75" t="s">
        <v>1291</v>
      </c>
      <c r="J13" s="76"/>
      <c r="L13" s="74" t="str">
        <f aca="true" t="shared" si="2" ref="L13:L58">ASC(D13)</f>
        <v>a</v>
      </c>
      <c r="M13" s="74" t="str">
        <f aca="true" t="shared" si="3" ref="M13:M58">ASC(E13)</f>
        <v>a</v>
      </c>
      <c r="N13" s="74" t="str">
        <f aca="true" t="shared" si="4" ref="N13:N58">ASC(F13)</f>
        <v>a</v>
      </c>
      <c r="O13" s="74" t="str">
        <f aca="true" t="shared" si="5" ref="O13:O58">ASC(G13)</f>
        <v>a</v>
      </c>
      <c r="P13" s="74" t="str">
        <f aca="true" t="shared" si="6" ref="P13:P58">ASC(H13)</f>
        <v>a</v>
      </c>
      <c r="Q13" s="74" t="str">
        <f aca="true" t="shared" si="7" ref="Q13:Q58">ASC(I13)</f>
        <v>a</v>
      </c>
    </row>
    <row r="14" spans="3:17" s="74" customFormat="1" ht="13.5">
      <c r="C14" s="76" t="s">
        <v>704</v>
      </c>
      <c r="D14" s="75" t="s">
        <v>1291</v>
      </c>
      <c r="E14" s="75" t="s">
        <v>1293</v>
      </c>
      <c r="F14" s="75" t="s">
        <v>1293</v>
      </c>
      <c r="G14" s="75" t="s">
        <v>1291</v>
      </c>
      <c r="H14" s="75" t="s">
        <v>1291</v>
      </c>
      <c r="I14" s="75" t="s">
        <v>1295</v>
      </c>
      <c r="J14" s="76" t="s">
        <v>705</v>
      </c>
      <c r="L14" s="74" t="str">
        <f t="shared" si="2"/>
        <v>a</v>
      </c>
      <c r="M14" s="74" t="str">
        <f t="shared" si="3"/>
        <v>b</v>
      </c>
      <c r="N14" s="74" t="str">
        <f t="shared" si="4"/>
        <v>b</v>
      </c>
      <c r="O14" s="74" t="str">
        <f t="shared" si="5"/>
        <v>a</v>
      </c>
      <c r="P14" s="74" t="str">
        <f t="shared" si="6"/>
        <v>a</v>
      </c>
      <c r="Q14" s="74" t="str">
        <f t="shared" si="7"/>
        <v>c</v>
      </c>
    </row>
    <row r="15" spans="3:17" s="74" customFormat="1" ht="13.5">
      <c r="C15" s="76" t="s">
        <v>706</v>
      </c>
      <c r="D15" s="75" t="s">
        <v>1291</v>
      </c>
      <c r="E15" s="75" t="s">
        <v>1293</v>
      </c>
      <c r="F15" s="75" t="s">
        <v>1291</v>
      </c>
      <c r="G15" s="75" t="s">
        <v>1291</v>
      </c>
      <c r="H15" s="75" t="s">
        <v>1291</v>
      </c>
      <c r="I15" s="75" t="s">
        <v>1291</v>
      </c>
      <c r="J15" s="76"/>
      <c r="L15" s="74" t="str">
        <f t="shared" si="2"/>
        <v>a</v>
      </c>
      <c r="M15" s="74" t="str">
        <f t="shared" si="3"/>
        <v>b</v>
      </c>
      <c r="N15" s="74" t="str">
        <f t="shared" si="4"/>
        <v>a</v>
      </c>
      <c r="O15" s="74" t="str">
        <f t="shared" si="5"/>
        <v>a</v>
      </c>
      <c r="P15" s="74" t="str">
        <f t="shared" si="6"/>
        <v>a</v>
      </c>
      <c r="Q15" s="74" t="str">
        <f t="shared" si="7"/>
        <v>a</v>
      </c>
    </row>
    <row r="16" spans="3:17" s="74" customFormat="1" ht="27">
      <c r="C16" s="76" t="s">
        <v>707</v>
      </c>
      <c r="D16" s="75" t="s">
        <v>1291</v>
      </c>
      <c r="E16" s="75" t="s">
        <v>1291</v>
      </c>
      <c r="F16" s="75" t="s">
        <v>1291</v>
      </c>
      <c r="G16" s="75" t="s">
        <v>1291</v>
      </c>
      <c r="H16" s="75" t="s">
        <v>1291</v>
      </c>
      <c r="I16" s="75" t="s">
        <v>1295</v>
      </c>
      <c r="J16" s="76" t="s">
        <v>708</v>
      </c>
      <c r="L16" s="74" t="str">
        <f t="shared" si="2"/>
        <v>a</v>
      </c>
      <c r="M16" s="74" t="str">
        <f t="shared" si="3"/>
        <v>a</v>
      </c>
      <c r="N16" s="74" t="str">
        <f t="shared" si="4"/>
        <v>a</v>
      </c>
      <c r="O16" s="74" t="str">
        <f t="shared" si="5"/>
        <v>a</v>
      </c>
      <c r="P16" s="74" t="str">
        <f t="shared" si="6"/>
        <v>a</v>
      </c>
      <c r="Q16" s="74" t="str">
        <f t="shared" si="7"/>
        <v>c</v>
      </c>
    </row>
    <row r="17" spans="3:17" s="74" customFormat="1" ht="13.5">
      <c r="C17" s="76" t="s">
        <v>709</v>
      </c>
      <c r="D17" s="75" t="s">
        <v>1291</v>
      </c>
      <c r="E17" s="75" t="s">
        <v>1295</v>
      </c>
      <c r="F17" s="75" t="s">
        <v>1291</v>
      </c>
      <c r="G17" s="75" t="s">
        <v>1291</v>
      </c>
      <c r="H17" s="75" t="s">
        <v>1291</v>
      </c>
      <c r="I17" s="75" t="s">
        <v>1291</v>
      </c>
      <c r="J17" s="76"/>
      <c r="L17" s="74" t="str">
        <f t="shared" si="2"/>
        <v>a</v>
      </c>
      <c r="M17" s="74" t="str">
        <f t="shared" si="3"/>
        <v>c</v>
      </c>
      <c r="N17" s="74" t="str">
        <f t="shared" si="4"/>
        <v>a</v>
      </c>
      <c r="O17" s="74" t="str">
        <f t="shared" si="5"/>
        <v>a</v>
      </c>
      <c r="P17" s="74" t="str">
        <f t="shared" si="6"/>
        <v>a</v>
      </c>
      <c r="Q17" s="74" t="str">
        <f t="shared" si="7"/>
        <v>a</v>
      </c>
    </row>
    <row r="18" spans="3:17" s="74" customFormat="1" ht="13.5">
      <c r="C18" s="76" t="s">
        <v>710</v>
      </c>
      <c r="D18" s="75" t="s">
        <v>1291</v>
      </c>
      <c r="E18" s="75" t="s">
        <v>1295</v>
      </c>
      <c r="F18" s="75" t="s">
        <v>1291</v>
      </c>
      <c r="G18" s="75" t="s">
        <v>1291</v>
      </c>
      <c r="H18" s="75" t="s">
        <v>1291</v>
      </c>
      <c r="I18" s="75" t="s">
        <v>1291</v>
      </c>
      <c r="J18" s="76"/>
      <c r="L18" s="74" t="str">
        <f t="shared" si="2"/>
        <v>a</v>
      </c>
      <c r="M18" s="74" t="str">
        <f t="shared" si="3"/>
        <v>c</v>
      </c>
      <c r="N18" s="74" t="str">
        <f t="shared" si="4"/>
        <v>a</v>
      </c>
      <c r="O18" s="74" t="str">
        <f t="shared" si="5"/>
        <v>a</v>
      </c>
      <c r="P18" s="74" t="str">
        <f t="shared" si="6"/>
        <v>a</v>
      </c>
      <c r="Q18" s="74" t="str">
        <f t="shared" si="7"/>
        <v>a</v>
      </c>
    </row>
    <row r="19" spans="3:17" s="74" customFormat="1" ht="13.5">
      <c r="C19" s="76" t="s">
        <v>711</v>
      </c>
      <c r="D19" s="75" t="s">
        <v>1291</v>
      </c>
      <c r="E19" s="75" t="s">
        <v>628</v>
      </c>
      <c r="F19" s="75" t="s">
        <v>1291</v>
      </c>
      <c r="G19" s="75" t="s">
        <v>1291</v>
      </c>
      <c r="H19" s="75" t="s">
        <v>1291</v>
      </c>
      <c r="I19" s="75" t="s">
        <v>1291</v>
      </c>
      <c r="J19" s="76" t="s">
        <v>627</v>
      </c>
      <c r="L19" s="74" t="str">
        <f t="shared" si="2"/>
        <v>a</v>
      </c>
      <c r="M19" s="74" t="str">
        <f t="shared" si="3"/>
        <v>b.c</v>
      </c>
      <c r="N19" s="74" t="str">
        <f t="shared" si="4"/>
        <v>a</v>
      </c>
      <c r="O19" s="74" t="str">
        <f t="shared" si="5"/>
        <v>a</v>
      </c>
      <c r="P19" s="74" t="str">
        <f t="shared" si="6"/>
        <v>a</v>
      </c>
      <c r="Q19" s="74" t="str">
        <f t="shared" si="7"/>
        <v>a</v>
      </c>
    </row>
    <row r="20" spans="3:17" s="74" customFormat="1" ht="13.5">
      <c r="C20" s="76" t="s">
        <v>712</v>
      </c>
      <c r="D20" s="272" t="s">
        <v>1291</v>
      </c>
      <c r="E20" s="272" t="s">
        <v>1291</v>
      </c>
      <c r="F20" s="272" t="s">
        <v>1291</v>
      </c>
      <c r="G20" s="272" t="s">
        <v>1291</v>
      </c>
      <c r="H20" s="272" t="s">
        <v>1291</v>
      </c>
      <c r="I20" s="272" t="s">
        <v>1291</v>
      </c>
      <c r="J20" s="76"/>
      <c r="L20" s="74" t="str">
        <f t="shared" si="2"/>
        <v>a</v>
      </c>
      <c r="M20" s="74" t="str">
        <f t="shared" si="3"/>
        <v>a</v>
      </c>
      <c r="N20" s="74" t="str">
        <f t="shared" si="4"/>
        <v>a</v>
      </c>
      <c r="O20" s="74" t="str">
        <f t="shared" si="5"/>
        <v>a</v>
      </c>
      <c r="P20" s="74" t="str">
        <f t="shared" si="6"/>
        <v>a</v>
      </c>
      <c r="Q20" s="74" t="str">
        <f t="shared" si="7"/>
        <v>a</v>
      </c>
    </row>
    <row r="21" spans="3:17" s="74" customFormat="1" ht="13.5">
      <c r="C21" s="76" t="s">
        <v>713</v>
      </c>
      <c r="D21" s="273"/>
      <c r="E21" s="273"/>
      <c r="F21" s="273"/>
      <c r="G21" s="273"/>
      <c r="H21" s="273"/>
      <c r="I21" s="273"/>
      <c r="J21" s="76"/>
      <c r="L21" s="74">
        <f t="shared" si="2"/>
      </c>
      <c r="M21" s="74">
        <f t="shared" si="3"/>
      </c>
      <c r="N21" s="74">
        <f t="shared" si="4"/>
      </c>
      <c r="O21" s="74">
        <f t="shared" si="5"/>
      </c>
      <c r="P21" s="74">
        <f t="shared" si="6"/>
      </c>
      <c r="Q21" s="74">
        <f t="shared" si="7"/>
      </c>
    </row>
    <row r="22" spans="3:17" s="74" customFormat="1" ht="13.5">
      <c r="C22" s="76" t="s">
        <v>714</v>
      </c>
      <c r="D22" s="274"/>
      <c r="E22" s="274"/>
      <c r="F22" s="274"/>
      <c r="G22" s="274"/>
      <c r="H22" s="274"/>
      <c r="I22" s="274"/>
      <c r="J22" s="76"/>
      <c r="L22" s="74">
        <f t="shared" si="2"/>
      </c>
      <c r="M22" s="74">
        <f t="shared" si="3"/>
      </c>
      <c r="N22" s="74">
        <f t="shared" si="4"/>
      </c>
      <c r="O22" s="74">
        <f t="shared" si="5"/>
      </c>
      <c r="P22" s="74">
        <f t="shared" si="6"/>
      </c>
      <c r="Q22" s="74">
        <f t="shared" si="7"/>
      </c>
    </row>
    <row r="23" spans="3:17" s="74" customFormat="1" ht="13.5">
      <c r="C23" s="76" t="s">
        <v>715</v>
      </c>
      <c r="D23" s="75" t="s">
        <v>1293</v>
      </c>
      <c r="E23" s="75" t="s">
        <v>1293</v>
      </c>
      <c r="F23" s="75" t="s">
        <v>1291</v>
      </c>
      <c r="G23" s="75" t="s">
        <v>1291</v>
      </c>
      <c r="H23" s="75" t="s">
        <v>1291</v>
      </c>
      <c r="I23" s="75" t="s">
        <v>1291</v>
      </c>
      <c r="J23" s="76"/>
      <c r="L23" s="74" t="str">
        <f t="shared" si="2"/>
        <v>b</v>
      </c>
      <c r="M23" s="74" t="str">
        <f t="shared" si="3"/>
        <v>b</v>
      </c>
      <c r="N23" s="74" t="str">
        <f t="shared" si="4"/>
        <v>a</v>
      </c>
      <c r="O23" s="74" t="str">
        <f t="shared" si="5"/>
        <v>a</v>
      </c>
      <c r="P23" s="74" t="str">
        <f t="shared" si="6"/>
        <v>a</v>
      </c>
      <c r="Q23" s="74" t="str">
        <f t="shared" si="7"/>
        <v>a</v>
      </c>
    </row>
    <row r="24" spans="3:17" s="74" customFormat="1" ht="110.25" customHeight="1">
      <c r="C24" s="76" t="s">
        <v>716</v>
      </c>
      <c r="D24" s="75" t="s">
        <v>1295</v>
      </c>
      <c r="E24" s="75" t="s">
        <v>1293</v>
      </c>
      <c r="F24" s="75" t="s">
        <v>1291</v>
      </c>
      <c r="G24" s="75" t="s">
        <v>1291</v>
      </c>
      <c r="H24" s="75" t="s">
        <v>1291</v>
      </c>
      <c r="I24" s="75" t="s">
        <v>1291</v>
      </c>
      <c r="J24" s="76" t="s">
        <v>717</v>
      </c>
      <c r="L24" s="74" t="str">
        <f t="shared" si="2"/>
        <v>c</v>
      </c>
      <c r="M24" s="74" t="str">
        <f t="shared" si="3"/>
        <v>b</v>
      </c>
      <c r="N24" s="74" t="str">
        <f t="shared" si="4"/>
        <v>a</v>
      </c>
      <c r="O24" s="74" t="str">
        <f t="shared" si="5"/>
        <v>a</v>
      </c>
      <c r="P24" s="74" t="str">
        <f t="shared" si="6"/>
        <v>a</v>
      </c>
      <c r="Q24" s="74" t="str">
        <f t="shared" si="7"/>
        <v>a</v>
      </c>
    </row>
    <row r="25" spans="3:17" s="74" customFormat="1" ht="40.5">
      <c r="C25" s="80" t="s">
        <v>701</v>
      </c>
      <c r="D25" s="73" t="s">
        <v>1293</v>
      </c>
      <c r="E25" s="73" t="s">
        <v>1291</v>
      </c>
      <c r="F25" s="73" t="s">
        <v>718</v>
      </c>
      <c r="G25" s="73" t="s">
        <v>1295</v>
      </c>
      <c r="H25" s="73" t="s">
        <v>1295</v>
      </c>
      <c r="I25" s="73" t="s">
        <v>1295</v>
      </c>
      <c r="J25" s="225" t="s">
        <v>702</v>
      </c>
      <c r="K25" s="74">
        <v>1</v>
      </c>
      <c r="L25" s="74" t="str">
        <f t="shared" si="2"/>
        <v>b</v>
      </c>
      <c r="M25" s="74" t="str">
        <f t="shared" si="3"/>
        <v>a</v>
      </c>
      <c r="N25" s="74" t="str">
        <f t="shared" si="4"/>
        <v>他</v>
      </c>
      <c r="O25" s="74" t="str">
        <f t="shared" si="5"/>
        <v>c</v>
      </c>
      <c r="P25" s="74" t="str">
        <f t="shared" si="6"/>
        <v>c</v>
      </c>
      <c r="Q25" s="74" t="str">
        <f t="shared" si="7"/>
        <v>c</v>
      </c>
    </row>
    <row r="26" spans="3:17" s="74" customFormat="1" ht="40.5">
      <c r="C26" s="80" t="s">
        <v>701</v>
      </c>
      <c r="D26" s="73" t="s">
        <v>1293</v>
      </c>
      <c r="E26" s="73" t="s">
        <v>1291</v>
      </c>
      <c r="F26" s="73" t="s">
        <v>718</v>
      </c>
      <c r="G26" s="73" t="s">
        <v>1295</v>
      </c>
      <c r="H26" s="73" t="s">
        <v>1295</v>
      </c>
      <c r="I26" s="73" t="s">
        <v>1295</v>
      </c>
      <c r="J26" s="225" t="s">
        <v>702</v>
      </c>
      <c r="K26" s="74">
        <v>2</v>
      </c>
      <c r="L26" s="74" t="str">
        <f t="shared" si="2"/>
        <v>b</v>
      </c>
      <c r="M26" s="74" t="str">
        <f t="shared" si="3"/>
        <v>a</v>
      </c>
      <c r="N26" s="74" t="str">
        <f t="shared" si="4"/>
        <v>他</v>
      </c>
      <c r="O26" s="74" t="str">
        <f t="shared" si="5"/>
        <v>c</v>
      </c>
      <c r="P26" s="74" t="str">
        <f t="shared" si="6"/>
        <v>c</v>
      </c>
      <c r="Q26" s="74" t="str">
        <f t="shared" si="7"/>
        <v>c</v>
      </c>
    </row>
    <row r="27" spans="3:17" s="74" customFormat="1" ht="40.5">
      <c r="C27" s="80" t="s">
        <v>701</v>
      </c>
      <c r="D27" s="73" t="s">
        <v>1293</v>
      </c>
      <c r="E27" s="73" t="s">
        <v>1291</v>
      </c>
      <c r="F27" s="73" t="s">
        <v>718</v>
      </c>
      <c r="G27" s="73" t="s">
        <v>1295</v>
      </c>
      <c r="H27" s="73" t="s">
        <v>1295</v>
      </c>
      <c r="I27" s="73" t="s">
        <v>1295</v>
      </c>
      <c r="J27" s="225" t="s">
        <v>702</v>
      </c>
      <c r="K27" s="74">
        <v>3</v>
      </c>
      <c r="L27" s="74" t="str">
        <f t="shared" si="2"/>
        <v>b</v>
      </c>
      <c r="M27" s="74" t="str">
        <f t="shared" si="3"/>
        <v>a</v>
      </c>
      <c r="N27" s="74" t="str">
        <f t="shared" si="4"/>
        <v>他</v>
      </c>
      <c r="O27" s="74" t="str">
        <f t="shared" si="5"/>
        <v>c</v>
      </c>
      <c r="P27" s="74" t="str">
        <f t="shared" si="6"/>
        <v>c</v>
      </c>
      <c r="Q27" s="74" t="str">
        <f t="shared" si="7"/>
        <v>c</v>
      </c>
    </row>
    <row r="28" spans="3:17" s="74" customFormat="1" ht="40.5">
      <c r="C28" s="80" t="s">
        <v>701</v>
      </c>
      <c r="D28" s="73" t="s">
        <v>1293</v>
      </c>
      <c r="E28" s="73" t="s">
        <v>1291</v>
      </c>
      <c r="F28" s="73" t="s">
        <v>718</v>
      </c>
      <c r="G28" s="73" t="s">
        <v>1295</v>
      </c>
      <c r="H28" s="73" t="s">
        <v>1295</v>
      </c>
      <c r="I28" s="73" t="s">
        <v>1295</v>
      </c>
      <c r="J28" s="225" t="s">
        <v>702</v>
      </c>
      <c r="K28" s="74">
        <v>4</v>
      </c>
      <c r="L28" s="74" t="str">
        <f t="shared" si="2"/>
        <v>b</v>
      </c>
      <c r="M28" s="74" t="str">
        <f t="shared" si="3"/>
        <v>a</v>
      </c>
      <c r="N28" s="74" t="str">
        <f t="shared" si="4"/>
        <v>他</v>
      </c>
      <c r="O28" s="74" t="str">
        <f t="shared" si="5"/>
        <v>c</v>
      </c>
      <c r="P28" s="74" t="str">
        <f t="shared" si="6"/>
        <v>c</v>
      </c>
      <c r="Q28" s="74" t="str">
        <f t="shared" si="7"/>
        <v>c</v>
      </c>
    </row>
    <row r="29" spans="3:17" s="74" customFormat="1" ht="40.5">
      <c r="C29" s="80" t="s">
        <v>701</v>
      </c>
      <c r="D29" s="73" t="s">
        <v>1293</v>
      </c>
      <c r="E29" s="73" t="s">
        <v>1291</v>
      </c>
      <c r="F29" s="73" t="s">
        <v>718</v>
      </c>
      <c r="G29" s="73" t="s">
        <v>1295</v>
      </c>
      <c r="H29" s="73" t="s">
        <v>1295</v>
      </c>
      <c r="I29" s="73" t="s">
        <v>1295</v>
      </c>
      <c r="J29" s="225" t="s">
        <v>702</v>
      </c>
      <c r="K29" s="74">
        <v>5</v>
      </c>
      <c r="L29" s="74" t="str">
        <f t="shared" si="2"/>
        <v>b</v>
      </c>
      <c r="M29" s="74" t="str">
        <f t="shared" si="3"/>
        <v>a</v>
      </c>
      <c r="N29" s="74" t="str">
        <f t="shared" si="4"/>
        <v>他</v>
      </c>
      <c r="O29" s="74" t="str">
        <f t="shared" si="5"/>
        <v>c</v>
      </c>
      <c r="P29" s="74" t="str">
        <f t="shared" si="6"/>
        <v>c</v>
      </c>
      <c r="Q29" s="74" t="str">
        <f t="shared" si="7"/>
        <v>c</v>
      </c>
    </row>
    <row r="30" spans="3:17" s="74" customFormat="1" ht="40.5">
      <c r="C30" s="80" t="s">
        <v>701</v>
      </c>
      <c r="D30" s="73" t="s">
        <v>1293</v>
      </c>
      <c r="E30" s="73" t="s">
        <v>1291</v>
      </c>
      <c r="F30" s="73" t="s">
        <v>718</v>
      </c>
      <c r="G30" s="73" t="s">
        <v>1295</v>
      </c>
      <c r="H30" s="73" t="s">
        <v>1295</v>
      </c>
      <c r="I30" s="73" t="s">
        <v>1295</v>
      </c>
      <c r="J30" s="225" t="s">
        <v>702</v>
      </c>
      <c r="K30" s="74">
        <v>6</v>
      </c>
      <c r="L30" s="74" t="str">
        <f t="shared" si="2"/>
        <v>b</v>
      </c>
      <c r="M30" s="74" t="str">
        <f t="shared" si="3"/>
        <v>a</v>
      </c>
      <c r="N30" s="74" t="str">
        <f t="shared" si="4"/>
        <v>他</v>
      </c>
      <c r="O30" s="74" t="str">
        <f t="shared" si="5"/>
        <v>c</v>
      </c>
      <c r="P30" s="74" t="str">
        <f t="shared" si="6"/>
        <v>c</v>
      </c>
      <c r="Q30" s="74" t="str">
        <f t="shared" si="7"/>
        <v>c</v>
      </c>
    </row>
    <row r="31" spans="3:17" s="74" customFormat="1" ht="40.5">
      <c r="C31" s="80" t="s">
        <v>701</v>
      </c>
      <c r="D31" s="73" t="s">
        <v>1293</v>
      </c>
      <c r="E31" s="73" t="s">
        <v>1291</v>
      </c>
      <c r="F31" s="73" t="s">
        <v>718</v>
      </c>
      <c r="G31" s="73" t="s">
        <v>1295</v>
      </c>
      <c r="H31" s="73" t="s">
        <v>1295</v>
      </c>
      <c r="I31" s="73" t="s">
        <v>1295</v>
      </c>
      <c r="J31" s="225" t="s">
        <v>702</v>
      </c>
      <c r="K31" s="74">
        <v>7</v>
      </c>
      <c r="L31" s="74" t="str">
        <f t="shared" si="2"/>
        <v>b</v>
      </c>
      <c r="M31" s="74" t="str">
        <f t="shared" si="3"/>
        <v>a</v>
      </c>
      <c r="N31" s="74" t="str">
        <f t="shared" si="4"/>
        <v>他</v>
      </c>
      <c r="O31" s="74" t="str">
        <f t="shared" si="5"/>
        <v>c</v>
      </c>
      <c r="P31" s="74" t="str">
        <f t="shared" si="6"/>
        <v>c</v>
      </c>
      <c r="Q31" s="74" t="str">
        <f t="shared" si="7"/>
        <v>c</v>
      </c>
    </row>
    <row r="32" spans="3:17" s="74" customFormat="1" ht="40.5">
      <c r="C32" s="80" t="s">
        <v>701</v>
      </c>
      <c r="D32" s="73" t="s">
        <v>1293</v>
      </c>
      <c r="E32" s="73" t="s">
        <v>1291</v>
      </c>
      <c r="F32" s="73" t="s">
        <v>718</v>
      </c>
      <c r="G32" s="73" t="s">
        <v>1295</v>
      </c>
      <c r="H32" s="73" t="s">
        <v>1295</v>
      </c>
      <c r="I32" s="73" t="s">
        <v>1295</v>
      </c>
      <c r="J32" s="225" t="s">
        <v>702</v>
      </c>
      <c r="K32" s="74">
        <v>8</v>
      </c>
      <c r="L32" s="74" t="str">
        <f t="shared" si="2"/>
        <v>b</v>
      </c>
      <c r="M32" s="74" t="str">
        <f t="shared" si="3"/>
        <v>a</v>
      </c>
      <c r="N32" s="74" t="str">
        <f t="shared" si="4"/>
        <v>他</v>
      </c>
      <c r="O32" s="74" t="str">
        <f t="shared" si="5"/>
        <v>c</v>
      </c>
      <c r="P32" s="74" t="str">
        <f t="shared" si="6"/>
        <v>c</v>
      </c>
      <c r="Q32" s="74" t="str">
        <f t="shared" si="7"/>
        <v>c</v>
      </c>
    </row>
    <row r="33" spans="3:17" s="74" customFormat="1" ht="40.5">
      <c r="C33" s="80" t="s">
        <v>701</v>
      </c>
      <c r="D33" s="73" t="s">
        <v>1293</v>
      </c>
      <c r="E33" s="73" t="s">
        <v>1291</v>
      </c>
      <c r="F33" s="73" t="s">
        <v>718</v>
      </c>
      <c r="G33" s="73" t="s">
        <v>1295</v>
      </c>
      <c r="H33" s="73" t="s">
        <v>1295</v>
      </c>
      <c r="I33" s="73" t="s">
        <v>1295</v>
      </c>
      <c r="J33" s="225" t="s">
        <v>702</v>
      </c>
      <c r="K33" s="74">
        <v>9</v>
      </c>
      <c r="L33" s="74" t="str">
        <f t="shared" si="2"/>
        <v>b</v>
      </c>
      <c r="M33" s="74" t="str">
        <f t="shared" si="3"/>
        <v>a</v>
      </c>
      <c r="N33" s="74" t="str">
        <f t="shared" si="4"/>
        <v>他</v>
      </c>
      <c r="O33" s="74" t="str">
        <f t="shared" si="5"/>
        <v>c</v>
      </c>
      <c r="P33" s="74" t="str">
        <f t="shared" si="6"/>
        <v>c</v>
      </c>
      <c r="Q33" s="74" t="str">
        <f t="shared" si="7"/>
        <v>c</v>
      </c>
    </row>
    <row r="34" spans="3:17" s="74" customFormat="1" ht="40.5">
      <c r="C34" s="80" t="s">
        <v>701</v>
      </c>
      <c r="D34" s="73" t="s">
        <v>1293</v>
      </c>
      <c r="E34" s="73" t="s">
        <v>1291</v>
      </c>
      <c r="F34" s="73" t="s">
        <v>718</v>
      </c>
      <c r="G34" s="73" t="s">
        <v>1295</v>
      </c>
      <c r="H34" s="73" t="s">
        <v>1295</v>
      </c>
      <c r="I34" s="73" t="s">
        <v>1295</v>
      </c>
      <c r="J34" s="225" t="s">
        <v>702</v>
      </c>
      <c r="K34" s="74">
        <v>10</v>
      </c>
      <c r="L34" s="74" t="str">
        <f t="shared" si="2"/>
        <v>b</v>
      </c>
      <c r="M34" s="74" t="str">
        <f t="shared" si="3"/>
        <v>a</v>
      </c>
      <c r="N34" s="74" t="str">
        <f t="shared" si="4"/>
        <v>他</v>
      </c>
      <c r="O34" s="74" t="str">
        <f t="shared" si="5"/>
        <v>c</v>
      </c>
      <c r="P34" s="74" t="str">
        <f t="shared" si="6"/>
        <v>c</v>
      </c>
      <c r="Q34" s="74" t="str">
        <f t="shared" si="7"/>
        <v>c</v>
      </c>
    </row>
    <row r="35" spans="3:17" s="74" customFormat="1" ht="40.5">
      <c r="C35" s="80" t="s">
        <v>701</v>
      </c>
      <c r="D35" s="73" t="s">
        <v>1293</v>
      </c>
      <c r="E35" s="73" t="s">
        <v>1291</v>
      </c>
      <c r="F35" s="73" t="s">
        <v>718</v>
      </c>
      <c r="G35" s="73" t="s">
        <v>1295</v>
      </c>
      <c r="H35" s="73" t="s">
        <v>1295</v>
      </c>
      <c r="I35" s="73" t="s">
        <v>1295</v>
      </c>
      <c r="J35" s="225" t="s">
        <v>702</v>
      </c>
      <c r="K35" s="74">
        <v>11</v>
      </c>
      <c r="L35" s="74" t="str">
        <f t="shared" si="2"/>
        <v>b</v>
      </c>
      <c r="M35" s="74" t="str">
        <f t="shared" si="3"/>
        <v>a</v>
      </c>
      <c r="N35" s="74" t="str">
        <f t="shared" si="4"/>
        <v>他</v>
      </c>
      <c r="O35" s="74" t="str">
        <f t="shared" si="5"/>
        <v>c</v>
      </c>
      <c r="P35" s="74" t="str">
        <f t="shared" si="6"/>
        <v>c</v>
      </c>
      <c r="Q35" s="74" t="str">
        <f t="shared" si="7"/>
        <v>c</v>
      </c>
    </row>
    <row r="36" spans="3:17" s="74" customFormat="1" ht="40.5">
      <c r="C36" s="80" t="s">
        <v>701</v>
      </c>
      <c r="D36" s="73" t="s">
        <v>1293</v>
      </c>
      <c r="E36" s="73" t="s">
        <v>1291</v>
      </c>
      <c r="F36" s="73" t="s">
        <v>718</v>
      </c>
      <c r="G36" s="73" t="s">
        <v>1295</v>
      </c>
      <c r="H36" s="73" t="s">
        <v>1295</v>
      </c>
      <c r="I36" s="73" t="s">
        <v>1295</v>
      </c>
      <c r="J36" s="225" t="s">
        <v>702</v>
      </c>
      <c r="K36" s="74">
        <v>12</v>
      </c>
      <c r="L36" s="74" t="str">
        <f t="shared" si="2"/>
        <v>b</v>
      </c>
      <c r="M36" s="74" t="str">
        <f t="shared" si="3"/>
        <v>a</v>
      </c>
      <c r="N36" s="74" t="str">
        <f t="shared" si="4"/>
        <v>他</v>
      </c>
      <c r="O36" s="74" t="str">
        <f t="shared" si="5"/>
        <v>c</v>
      </c>
      <c r="P36" s="74" t="str">
        <f t="shared" si="6"/>
        <v>c</v>
      </c>
      <c r="Q36" s="74" t="str">
        <f t="shared" si="7"/>
        <v>c</v>
      </c>
    </row>
    <row r="37" spans="3:17" s="74" customFormat="1" ht="40.5">
      <c r="C37" s="80" t="s">
        <v>701</v>
      </c>
      <c r="D37" s="73" t="s">
        <v>1293</v>
      </c>
      <c r="E37" s="73" t="s">
        <v>1291</v>
      </c>
      <c r="F37" s="73" t="s">
        <v>718</v>
      </c>
      <c r="G37" s="73" t="s">
        <v>1295</v>
      </c>
      <c r="H37" s="73" t="s">
        <v>1295</v>
      </c>
      <c r="I37" s="73" t="s">
        <v>1295</v>
      </c>
      <c r="J37" s="225" t="s">
        <v>702</v>
      </c>
      <c r="K37" s="74">
        <v>13</v>
      </c>
      <c r="L37" s="74" t="str">
        <f t="shared" si="2"/>
        <v>b</v>
      </c>
      <c r="M37" s="74" t="str">
        <f t="shared" si="3"/>
        <v>a</v>
      </c>
      <c r="N37" s="74" t="str">
        <f t="shared" si="4"/>
        <v>他</v>
      </c>
      <c r="O37" s="74" t="str">
        <f t="shared" si="5"/>
        <v>c</v>
      </c>
      <c r="P37" s="74" t="str">
        <f t="shared" si="6"/>
        <v>c</v>
      </c>
      <c r="Q37" s="74" t="str">
        <f t="shared" si="7"/>
        <v>c</v>
      </c>
    </row>
    <row r="38" spans="3:17" s="74" customFormat="1" ht="40.5">
      <c r="C38" s="80" t="s">
        <v>701</v>
      </c>
      <c r="D38" s="73" t="s">
        <v>1293</v>
      </c>
      <c r="E38" s="73" t="s">
        <v>1291</v>
      </c>
      <c r="F38" s="73" t="s">
        <v>718</v>
      </c>
      <c r="G38" s="73" t="s">
        <v>1295</v>
      </c>
      <c r="H38" s="73" t="s">
        <v>1295</v>
      </c>
      <c r="I38" s="73" t="s">
        <v>1295</v>
      </c>
      <c r="J38" s="225" t="s">
        <v>702</v>
      </c>
      <c r="K38" s="74">
        <v>14</v>
      </c>
      <c r="L38" s="74" t="str">
        <f t="shared" si="2"/>
        <v>b</v>
      </c>
      <c r="M38" s="74" t="str">
        <f t="shared" si="3"/>
        <v>a</v>
      </c>
      <c r="N38" s="74" t="str">
        <f t="shared" si="4"/>
        <v>他</v>
      </c>
      <c r="O38" s="74" t="str">
        <f t="shared" si="5"/>
        <v>c</v>
      </c>
      <c r="P38" s="74" t="str">
        <f t="shared" si="6"/>
        <v>c</v>
      </c>
      <c r="Q38" s="74" t="str">
        <f t="shared" si="7"/>
        <v>c</v>
      </c>
    </row>
    <row r="39" spans="3:17" s="74" customFormat="1" ht="40.5">
      <c r="C39" s="80" t="s">
        <v>701</v>
      </c>
      <c r="D39" s="73" t="s">
        <v>1293</v>
      </c>
      <c r="E39" s="73" t="s">
        <v>1291</v>
      </c>
      <c r="F39" s="73" t="s">
        <v>718</v>
      </c>
      <c r="G39" s="73" t="s">
        <v>1295</v>
      </c>
      <c r="H39" s="73" t="s">
        <v>1295</v>
      </c>
      <c r="I39" s="73" t="s">
        <v>1295</v>
      </c>
      <c r="J39" s="225" t="s">
        <v>702</v>
      </c>
      <c r="K39" s="74">
        <v>15</v>
      </c>
      <c r="L39" s="74" t="str">
        <f t="shared" si="2"/>
        <v>b</v>
      </c>
      <c r="M39" s="74" t="str">
        <f t="shared" si="3"/>
        <v>a</v>
      </c>
      <c r="N39" s="74" t="str">
        <f t="shared" si="4"/>
        <v>他</v>
      </c>
      <c r="O39" s="74" t="str">
        <f t="shared" si="5"/>
        <v>c</v>
      </c>
      <c r="P39" s="74" t="str">
        <f t="shared" si="6"/>
        <v>c</v>
      </c>
      <c r="Q39" s="74" t="str">
        <f t="shared" si="7"/>
        <v>c</v>
      </c>
    </row>
    <row r="40" spans="3:17" s="74" customFormat="1" ht="40.5">
      <c r="C40" s="80" t="s">
        <v>701</v>
      </c>
      <c r="D40" s="73" t="s">
        <v>1293</v>
      </c>
      <c r="E40" s="73" t="s">
        <v>1291</v>
      </c>
      <c r="F40" s="73" t="s">
        <v>718</v>
      </c>
      <c r="G40" s="73" t="s">
        <v>1295</v>
      </c>
      <c r="H40" s="73" t="s">
        <v>1295</v>
      </c>
      <c r="I40" s="73" t="s">
        <v>1295</v>
      </c>
      <c r="J40" s="225" t="s">
        <v>702</v>
      </c>
      <c r="K40" s="74">
        <v>16</v>
      </c>
      <c r="L40" s="74" t="str">
        <f t="shared" si="2"/>
        <v>b</v>
      </c>
      <c r="M40" s="74" t="str">
        <f t="shared" si="3"/>
        <v>a</v>
      </c>
      <c r="N40" s="74" t="str">
        <f t="shared" si="4"/>
        <v>他</v>
      </c>
      <c r="O40" s="74" t="str">
        <f t="shared" si="5"/>
        <v>c</v>
      </c>
      <c r="P40" s="74" t="str">
        <f t="shared" si="6"/>
        <v>c</v>
      </c>
      <c r="Q40" s="74" t="str">
        <f t="shared" si="7"/>
        <v>c</v>
      </c>
    </row>
    <row r="41" spans="3:17" s="74" customFormat="1" ht="40.5">
      <c r="C41" s="80" t="s">
        <v>701</v>
      </c>
      <c r="D41" s="73" t="s">
        <v>1293</v>
      </c>
      <c r="E41" s="73" t="s">
        <v>1291</v>
      </c>
      <c r="F41" s="73" t="s">
        <v>718</v>
      </c>
      <c r="G41" s="73" t="s">
        <v>1295</v>
      </c>
      <c r="H41" s="73" t="s">
        <v>1295</v>
      </c>
      <c r="I41" s="73" t="s">
        <v>1295</v>
      </c>
      <c r="J41" s="225" t="s">
        <v>702</v>
      </c>
      <c r="K41" s="74">
        <v>17</v>
      </c>
      <c r="L41" s="74" t="str">
        <f t="shared" si="2"/>
        <v>b</v>
      </c>
      <c r="M41" s="74" t="str">
        <f t="shared" si="3"/>
        <v>a</v>
      </c>
      <c r="N41" s="74" t="str">
        <f t="shared" si="4"/>
        <v>他</v>
      </c>
      <c r="O41" s="74" t="str">
        <f t="shared" si="5"/>
        <v>c</v>
      </c>
      <c r="P41" s="74" t="str">
        <f t="shared" si="6"/>
        <v>c</v>
      </c>
      <c r="Q41" s="74" t="str">
        <f t="shared" si="7"/>
        <v>c</v>
      </c>
    </row>
    <row r="42" spans="3:17" s="74" customFormat="1" ht="40.5">
      <c r="C42" s="80" t="s">
        <v>701</v>
      </c>
      <c r="D42" s="73" t="s">
        <v>1293</v>
      </c>
      <c r="E42" s="73" t="s">
        <v>1291</v>
      </c>
      <c r="F42" s="73" t="s">
        <v>718</v>
      </c>
      <c r="G42" s="73" t="s">
        <v>1295</v>
      </c>
      <c r="H42" s="73" t="s">
        <v>1295</v>
      </c>
      <c r="I42" s="73" t="s">
        <v>1295</v>
      </c>
      <c r="J42" s="225" t="s">
        <v>702</v>
      </c>
      <c r="K42" s="74">
        <v>18</v>
      </c>
      <c r="L42" s="74" t="str">
        <f t="shared" si="2"/>
        <v>b</v>
      </c>
      <c r="M42" s="74" t="str">
        <f t="shared" si="3"/>
        <v>a</v>
      </c>
      <c r="N42" s="74" t="str">
        <f t="shared" si="4"/>
        <v>他</v>
      </c>
      <c r="O42" s="74" t="str">
        <f t="shared" si="5"/>
        <v>c</v>
      </c>
      <c r="P42" s="74" t="str">
        <f t="shared" si="6"/>
        <v>c</v>
      </c>
      <c r="Q42" s="74" t="str">
        <f t="shared" si="7"/>
        <v>c</v>
      </c>
    </row>
    <row r="43" spans="3:17" s="74" customFormat="1" ht="40.5">
      <c r="C43" s="80" t="s">
        <v>701</v>
      </c>
      <c r="D43" s="73" t="s">
        <v>1293</v>
      </c>
      <c r="E43" s="73" t="s">
        <v>1291</v>
      </c>
      <c r="F43" s="73" t="s">
        <v>718</v>
      </c>
      <c r="G43" s="73" t="s">
        <v>1295</v>
      </c>
      <c r="H43" s="73" t="s">
        <v>1295</v>
      </c>
      <c r="I43" s="73" t="s">
        <v>1295</v>
      </c>
      <c r="J43" s="225" t="s">
        <v>702</v>
      </c>
      <c r="K43" s="74">
        <v>19</v>
      </c>
      <c r="L43" s="74" t="str">
        <f t="shared" si="2"/>
        <v>b</v>
      </c>
      <c r="M43" s="74" t="str">
        <f t="shared" si="3"/>
        <v>a</v>
      </c>
      <c r="N43" s="74" t="str">
        <f t="shared" si="4"/>
        <v>他</v>
      </c>
      <c r="O43" s="74" t="str">
        <f t="shared" si="5"/>
        <v>c</v>
      </c>
      <c r="P43" s="74" t="str">
        <f t="shared" si="6"/>
        <v>c</v>
      </c>
      <c r="Q43" s="74" t="str">
        <f t="shared" si="7"/>
        <v>c</v>
      </c>
    </row>
    <row r="44" spans="3:17" s="74" customFormat="1" ht="40.5">
      <c r="C44" s="80" t="s">
        <v>701</v>
      </c>
      <c r="D44" s="73" t="s">
        <v>1293</v>
      </c>
      <c r="E44" s="73" t="s">
        <v>1291</v>
      </c>
      <c r="F44" s="73" t="s">
        <v>718</v>
      </c>
      <c r="G44" s="73" t="s">
        <v>1295</v>
      </c>
      <c r="H44" s="73" t="s">
        <v>1295</v>
      </c>
      <c r="I44" s="73" t="s">
        <v>1295</v>
      </c>
      <c r="J44" s="225" t="s">
        <v>702</v>
      </c>
      <c r="K44" s="74">
        <v>20</v>
      </c>
      <c r="L44" s="74" t="str">
        <f t="shared" si="2"/>
        <v>b</v>
      </c>
      <c r="M44" s="74" t="str">
        <f t="shared" si="3"/>
        <v>a</v>
      </c>
      <c r="N44" s="74" t="str">
        <f t="shared" si="4"/>
        <v>他</v>
      </c>
      <c r="O44" s="74" t="str">
        <f t="shared" si="5"/>
        <v>c</v>
      </c>
      <c r="P44" s="74" t="str">
        <f t="shared" si="6"/>
        <v>c</v>
      </c>
      <c r="Q44" s="74" t="str">
        <f t="shared" si="7"/>
        <v>c</v>
      </c>
    </row>
    <row r="45" spans="3:17" s="74" customFormat="1" ht="40.5">
      <c r="C45" s="80" t="s">
        <v>701</v>
      </c>
      <c r="D45" s="73" t="s">
        <v>1293</v>
      </c>
      <c r="E45" s="73" t="s">
        <v>1291</v>
      </c>
      <c r="F45" s="73" t="s">
        <v>718</v>
      </c>
      <c r="G45" s="73" t="s">
        <v>1295</v>
      </c>
      <c r="H45" s="73" t="s">
        <v>1295</v>
      </c>
      <c r="I45" s="73" t="s">
        <v>1295</v>
      </c>
      <c r="J45" s="225" t="s">
        <v>702</v>
      </c>
      <c r="K45" s="74">
        <v>21</v>
      </c>
      <c r="L45" s="74" t="str">
        <f t="shared" si="2"/>
        <v>b</v>
      </c>
      <c r="M45" s="74" t="str">
        <f t="shared" si="3"/>
        <v>a</v>
      </c>
      <c r="N45" s="74" t="str">
        <f t="shared" si="4"/>
        <v>他</v>
      </c>
      <c r="O45" s="74" t="str">
        <f t="shared" si="5"/>
        <v>c</v>
      </c>
      <c r="P45" s="74" t="str">
        <f t="shared" si="6"/>
        <v>c</v>
      </c>
      <c r="Q45" s="74" t="str">
        <f t="shared" si="7"/>
        <v>c</v>
      </c>
    </row>
    <row r="46" spans="3:17" s="74" customFormat="1" ht="40.5">
      <c r="C46" s="80" t="s">
        <v>701</v>
      </c>
      <c r="D46" s="73" t="s">
        <v>1293</v>
      </c>
      <c r="E46" s="73" t="s">
        <v>1291</v>
      </c>
      <c r="F46" s="73" t="s">
        <v>718</v>
      </c>
      <c r="G46" s="73" t="s">
        <v>1295</v>
      </c>
      <c r="H46" s="73" t="s">
        <v>1295</v>
      </c>
      <c r="I46" s="73" t="s">
        <v>1295</v>
      </c>
      <c r="J46" s="225" t="s">
        <v>702</v>
      </c>
      <c r="K46" s="74">
        <v>22</v>
      </c>
      <c r="L46" s="74" t="str">
        <f t="shared" si="2"/>
        <v>b</v>
      </c>
      <c r="M46" s="74" t="str">
        <f t="shared" si="3"/>
        <v>a</v>
      </c>
      <c r="N46" s="74" t="str">
        <f t="shared" si="4"/>
        <v>他</v>
      </c>
      <c r="O46" s="74" t="str">
        <f t="shared" si="5"/>
        <v>c</v>
      </c>
      <c r="P46" s="74" t="str">
        <f t="shared" si="6"/>
        <v>c</v>
      </c>
      <c r="Q46" s="74" t="str">
        <f t="shared" si="7"/>
        <v>c</v>
      </c>
    </row>
    <row r="47" spans="3:17" s="74" customFormat="1" ht="40.5">
      <c r="C47" s="80" t="s">
        <v>701</v>
      </c>
      <c r="D47" s="73" t="s">
        <v>1293</v>
      </c>
      <c r="E47" s="73" t="s">
        <v>1291</v>
      </c>
      <c r="F47" s="73" t="s">
        <v>718</v>
      </c>
      <c r="G47" s="73" t="s">
        <v>1295</v>
      </c>
      <c r="H47" s="73" t="s">
        <v>1295</v>
      </c>
      <c r="I47" s="73" t="s">
        <v>1295</v>
      </c>
      <c r="J47" s="225" t="s">
        <v>702</v>
      </c>
      <c r="K47" s="74">
        <v>23</v>
      </c>
      <c r="L47" s="74" t="str">
        <f t="shared" si="2"/>
        <v>b</v>
      </c>
      <c r="M47" s="74" t="str">
        <f t="shared" si="3"/>
        <v>a</v>
      </c>
      <c r="N47" s="74" t="str">
        <f t="shared" si="4"/>
        <v>他</v>
      </c>
      <c r="O47" s="74" t="str">
        <f t="shared" si="5"/>
        <v>c</v>
      </c>
      <c r="P47" s="74" t="str">
        <f t="shared" si="6"/>
        <v>c</v>
      </c>
      <c r="Q47" s="74" t="str">
        <f t="shared" si="7"/>
        <v>c</v>
      </c>
    </row>
    <row r="48" spans="3:17" s="74" customFormat="1" ht="40.5">
      <c r="C48" s="80" t="s">
        <v>701</v>
      </c>
      <c r="D48" s="73" t="s">
        <v>1293</v>
      </c>
      <c r="E48" s="73" t="s">
        <v>1291</v>
      </c>
      <c r="F48" s="73" t="s">
        <v>718</v>
      </c>
      <c r="G48" s="73" t="s">
        <v>1295</v>
      </c>
      <c r="H48" s="73" t="s">
        <v>1295</v>
      </c>
      <c r="I48" s="73" t="s">
        <v>1295</v>
      </c>
      <c r="J48" s="225" t="s">
        <v>702</v>
      </c>
      <c r="K48" s="74">
        <v>24</v>
      </c>
      <c r="L48" s="74" t="str">
        <f t="shared" si="2"/>
        <v>b</v>
      </c>
      <c r="M48" s="74" t="str">
        <f t="shared" si="3"/>
        <v>a</v>
      </c>
      <c r="N48" s="74" t="str">
        <f t="shared" si="4"/>
        <v>他</v>
      </c>
      <c r="O48" s="74" t="str">
        <f t="shared" si="5"/>
        <v>c</v>
      </c>
      <c r="P48" s="74" t="str">
        <f t="shared" si="6"/>
        <v>c</v>
      </c>
      <c r="Q48" s="74" t="str">
        <f t="shared" si="7"/>
        <v>c</v>
      </c>
    </row>
    <row r="49" spans="3:17" s="74" customFormat="1" ht="40.5">
      <c r="C49" s="80" t="s">
        <v>701</v>
      </c>
      <c r="D49" s="73" t="s">
        <v>1293</v>
      </c>
      <c r="E49" s="73" t="s">
        <v>1291</v>
      </c>
      <c r="F49" s="73" t="s">
        <v>718</v>
      </c>
      <c r="G49" s="73" t="s">
        <v>1295</v>
      </c>
      <c r="H49" s="73" t="s">
        <v>1295</v>
      </c>
      <c r="I49" s="73" t="s">
        <v>1295</v>
      </c>
      <c r="J49" s="225" t="s">
        <v>702</v>
      </c>
      <c r="K49" s="74">
        <v>25</v>
      </c>
      <c r="L49" s="74" t="str">
        <f t="shared" si="2"/>
        <v>b</v>
      </c>
      <c r="M49" s="74" t="str">
        <f t="shared" si="3"/>
        <v>a</v>
      </c>
      <c r="N49" s="74" t="str">
        <f t="shared" si="4"/>
        <v>他</v>
      </c>
      <c r="O49" s="74" t="str">
        <f t="shared" si="5"/>
        <v>c</v>
      </c>
      <c r="P49" s="74" t="str">
        <f t="shared" si="6"/>
        <v>c</v>
      </c>
      <c r="Q49" s="74" t="str">
        <f t="shared" si="7"/>
        <v>c</v>
      </c>
    </row>
    <row r="50" spans="3:17" s="74" customFormat="1" ht="40.5">
      <c r="C50" s="80" t="s">
        <v>701</v>
      </c>
      <c r="D50" s="73" t="s">
        <v>1293</v>
      </c>
      <c r="E50" s="73" t="s">
        <v>1291</v>
      </c>
      <c r="F50" s="73" t="s">
        <v>718</v>
      </c>
      <c r="G50" s="73" t="s">
        <v>1295</v>
      </c>
      <c r="H50" s="73" t="s">
        <v>1295</v>
      </c>
      <c r="I50" s="73" t="s">
        <v>1295</v>
      </c>
      <c r="J50" s="225" t="s">
        <v>702</v>
      </c>
      <c r="K50" s="74">
        <v>26</v>
      </c>
      <c r="L50" s="74" t="str">
        <f t="shared" si="2"/>
        <v>b</v>
      </c>
      <c r="M50" s="74" t="str">
        <f t="shared" si="3"/>
        <v>a</v>
      </c>
      <c r="N50" s="74" t="str">
        <f t="shared" si="4"/>
        <v>他</v>
      </c>
      <c r="O50" s="74" t="str">
        <f t="shared" si="5"/>
        <v>c</v>
      </c>
      <c r="P50" s="74" t="str">
        <f t="shared" si="6"/>
        <v>c</v>
      </c>
      <c r="Q50" s="74" t="str">
        <f t="shared" si="7"/>
        <v>c</v>
      </c>
    </row>
    <row r="51" spans="3:17" s="74" customFormat="1" ht="40.5">
      <c r="C51" s="80" t="s">
        <v>701</v>
      </c>
      <c r="D51" s="73" t="s">
        <v>1293</v>
      </c>
      <c r="E51" s="73" t="s">
        <v>1291</v>
      </c>
      <c r="F51" s="73" t="s">
        <v>718</v>
      </c>
      <c r="G51" s="73" t="s">
        <v>1295</v>
      </c>
      <c r="H51" s="73" t="s">
        <v>1295</v>
      </c>
      <c r="I51" s="73" t="s">
        <v>1295</v>
      </c>
      <c r="J51" s="225" t="s">
        <v>702</v>
      </c>
      <c r="K51" s="74">
        <v>27</v>
      </c>
      <c r="L51" s="74" t="str">
        <f t="shared" si="2"/>
        <v>b</v>
      </c>
      <c r="M51" s="74" t="str">
        <f t="shared" si="3"/>
        <v>a</v>
      </c>
      <c r="N51" s="74" t="str">
        <f t="shared" si="4"/>
        <v>他</v>
      </c>
      <c r="O51" s="74" t="str">
        <f t="shared" si="5"/>
        <v>c</v>
      </c>
      <c r="P51" s="74" t="str">
        <f t="shared" si="6"/>
        <v>c</v>
      </c>
      <c r="Q51" s="74" t="str">
        <f t="shared" si="7"/>
        <v>c</v>
      </c>
    </row>
    <row r="52" spans="3:17" s="74" customFormat="1" ht="40.5">
      <c r="C52" s="80" t="s">
        <v>701</v>
      </c>
      <c r="D52" s="73" t="s">
        <v>1293</v>
      </c>
      <c r="E52" s="73" t="s">
        <v>1291</v>
      </c>
      <c r="F52" s="73" t="s">
        <v>718</v>
      </c>
      <c r="G52" s="73" t="s">
        <v>1295</v>
      </c>
      <c r="H52" s="73" t="s">
        <v>1295</v>
      </c>
      <c r="I52" s="73" t="s">
        <v>1295</v>
      </c>
      <c r="J52" s="225" t="s">
        <v>702</v>
      </c>
      <c r="K52" s="74">
        <v>28</v>
      </c>
      <c r="L52" s="74" t="str">
        <f t="shared" si="2"/>
        <v>b</v>
      </c>
      <c r="M52" s="74" t="str">
        <f t="shared" si="3"/>
        <v>a</v>
      </c>
      <c r="N52" s="74" t="str">
        <f t="shared" si="4"/>
        <v>他</v>
      </c>
      <c r="O52" s="74" t="str">
        <f t="shared" si="5"/>
        <v>c</v>
      </c>
      <c r="P52" s="74" t="str">
        <f t="shared" si="6"/>
        <v>c</v>
      </c>
      <c r="Q52" s="74" t="str">
        <f t="shared" si="7"/>
        <v>c</v>
      </c>
    </row>
    <row r="53" spans="3:17" s="74" customFormat="1" ht="40.5">
      <c r="C53" s="80" t="s">
        <v>701</v>
      </c>
      <c r="D53" s="73" t="s">
        <v>1293</v>
      </c>
      <c r="E53" s="73" t="s">
        <v>1291</v>
      </c>
      <c r="F53" s="73" t="s">
        <v>718</v>
      </c>
      <c r="G53" s="73" t="s">
        <v>1295</v>
      </c>
      <c r="H53" s="73" t="s">
        <v>1295</v>
      </c>
      <c r="I53" s="73" t="s">
        <v>1295</v>
      </c>
      <c r="J53" s="225" t="s">
        <v>702</v>
      </c>
      <c r="K53" s="74">
        <v>29</v>
      </c>
      <c r="L53" s="74" t="str">
        <f t="shared" si="2"/>
        <v>b</v>
      </c>
      <c r="M53" s="74" t="str">
        <f t="shared" si="3"/>
        <v>a</v>
      </c>
      <c r="N53" s="74" t="str">
        <f t="shared" si="4"/>
        <v>他</v>
      </c>
      <c r="O53" s="74" t="str">
        <f t="shared" si="5"/>
        <v>c</v>
      </c>
      <c r="P53" s="74" t="str">
        <f t="shared" si="6"/>
        <v>c</v>
      </c>
      <c r="Q53" s="74" t="str">
        <f t="shared" si="7"/>
        <v>c</v>
      </c>
    </row>
    <row r="54" spans="3:17" s="74" customFormat="1" ht="40.5">
      <c r="C54" s="80" t="s">
        <v>701</v>
      </c>
      <c r="D54" s="73" t="s">
        <v>1293</v>
      </c>
      <c r="E54" s="73" t="s">
        <v>1291</v>
      </c>
      <c r="F54" s="73" t="s">
        <v>718</v>
      </c>
      <c r="G54" s="73" t="s">
        <v>1295</v>
      </c>
      <c r="H54" s="73" t="s">
        <v>1295</v>
      </c>
      <c r="I54" s="73" t="s">
        <v>1295</v>
      </c>
      <c r="J54" s="225" t="s">
        <v>702</v>
      </c>
      <c r="K54" s="74">
        <v>30</v>
      </c>
      <c r="L54" s="74" t="str">
        <f t="shared" si="2"/>
        <v>b</v>
      </c>
      <c r="M54" s="74" t="str">
        <f t="shared" si="3"/>
        <v>a</v>
      </c>
      <c r="N54" s="74" t="str">
        <f t="shared" si="4"/>
        <v>他</v>
      </c>
      <c r="O54" s="74" t="str">
        <f t="shared" si="5"/>
        <v>c</v>
      </c>
      <c r="P54" s="74" t="str">
        <f t="shared" si="6"/>
        <v>c</v>
      </c>
      <c r="Q54" s="74" t="str">
        <f t="shared" si="7"/>
        <v>c</v>
      </c>
    </row>
    <row r="55" spans="3:17" s="74" customFormat="1" ht="40.5">
      <c r="C55" s="80" t="s">
        <v>701</v>
      </c>
      <c r="D55" s="73" t="s">
        <v>1293</v>
      </c>
      <c r="E55" s="73" t="s">
        <v>1291</v>
      </c>
      <c r="F55" s="73" t="s">
        <v>718</v>
      </c>
      <c r="G55" s="73" t="s">
        <v>1295</v>
      </c>
      <c r="H55" s="73" t="s">
        <v>1295</v>
      </c>
      <c r="I55" s="73" t="s">
        <v>1295</v>
      </c>
      <c r="J55" s="225" t="s">
        <v>702</v>
      </c>
      <c r="K55" s="74">
        <v>31</v>
      </c>
      <c r="L55" s="74" t="str">
        <f t="shared" si="2"/>
        <v>b</v>
      </c>
      <c r="M55" s="74" t="str">
        <f t="shared" si="3"/>
        <v>a</v>
      </c>
      <c r="N55" s="74" t="str">
        <f t="shared" si="4"/>
        <v>他</v>
      </c>
      <c r="O55" s="74" t="str">
        <f t="shared" si="5"/>
        <v>c</v>
      </c>
      <c r="P55" s="74" t="str">
        <f t="shared" si="6"/>
        <v>c</v>
      </c>
      <c r="Q55" s="74" t="str">
        <f t="shared" si="7"/>
        <v>c</v>
      </c>
    </row>
    <row r="56" spans="3:17" s="74" customFormat="1" ht="40.5">
      <c r="C56" s="80" t="s">
        <v>701</v>
      </c>
      <c r="D56" s="73" t="s">
        <v>1293</v>
      </c>
      <c r="E56" s="73" t="s">
        <v>1291</v>
      </c>
      <c r="F56" s="73" t="s">
        <v>718</v>
      </c>
      <c r="G56" s="73" t="s">
        <v>1295</v>
      </c>
      <c r="H56" s="73" t="s">
        <v>1295</v>
      </c>
      <c r="I56" s="73" t="s">
        <v>1295</v>
      </c>
      <c r="J56" s="225" t="s">
        <v>702</v>
      </c>
      <c r="K56" s="74">
        <v>32</v>
      </c>
      <c r="L56" s="74" t="str">
        <f t="shared" si="2"/>
        <v>b</v>
      </c>
      <c r="M56" s="74" t="str">
        <f t="shared" si="3"/>
        <v>a</v>
      </c>
      <c r="N56" s="74" t="str">
        <f t="shared" si="4"/>
        <v>他</v>
      </c>
      <c r="O56" s="74" t="str">
        <f t="shared" si="5"/>
        <v>c</v>
      </c>
      <c r="P56" s="74" t="str">
        <f t="shared" si="6"/>
        <v>c</v>
      </c>
      <c r="Q56" s="74" t="str">
        <f t="shared" si="7"/>
        <v>c</v>
      </c>
    </row>
    <row r="57" spans="3:17" s="74" customFormat="1" ht="40.5">
      <c r="C57" s="80" t="s">
        <v>701</v>
      </c>
      <c r="D57" s="73" t="s">
        <v>1293</v>
      </c>
      <c r="E57" s="73" t="s">
        <v>1291</v>
      </c>
      <c r="F57" s="73" t="s">
        <v>718</v>
      </c>
      <c r="G57" s="73" t="s">
        <v>1295</v>
      </c>
      <c r="H57" s="73" t="s">
        <v>1295</v>
      </c>
      <c r="I57" s="73" t="s">
        <v>1295</v>
      </c>
      <c r="J57" s="225" t="s">
        <v>702</v>
      </c>
      <c r="K57" s="74">
        <v>33</v>
      </c>
      <c r="L57" s="74" t="str">
        <f t="shared" si="2"/>
        <v>b</v>
      </c>
      <c r="M57" s="74" t="str">
        <f t="shared" si="3"/>
        <v>a</v>
      </c>
      <c r="N57" s="74" t="str">
        <f t="shared" si="4"/>
        <v>他</v>
      </c>
      <c r="O57" s="74" t="str">
        <f t="shared" si="5"/>
        <v>c</v>
      </c>
      <c r="P57" s="74" t="str">
        <f t="shared" si="6"/>
        <v>c</v>
      </c>
      <c r="Q57" s="74" t="str">
        <f t="shared" si="7"/>
        <v>c</v>
      </c>
    </row>
    <row r="58" spans="3:17" s="74" customFormat="1" ht="40.5">
      <c r="C58" s="80" t="s">
        <v>701</v>
      </c>
      <c r="D58" s="73" t="s">
        <v>1293</v>
      </c>
      <c r="E58" s="73" t="s">
        <v>1291</v>
      </c>
      <c r="F58" s="73" t="s">
        <v>718</v>
      </c>
      <c r="G58" s="73" t="s">
        <v>1295</v>
      </c>
      <c r="H58" s="73" t="s">
        <v>1295</v>
      </c>
      <c r="I58" s="73" t="s">
        <v>1295</v>
      </c>
      <c r="J58" s="225" t="s">
        <v>702</v>
      </c>
      <c r="K58" s="74">
        <v>34</v>
      </c>
      <c r="L58" s="74" t="str">
        <f t="shared" si="2"/>
        <v>b</v>
      </c>
      <c r="M58" s="74" t="str">
        <f t="shared" si="3"/>
        <v>a</v>
      </c>
      <c r="N58" s="74" t="str">
        <f t="shared" si="4"/>
        <v>他</v>
      </c>
      <c r="O58" s="74" t="str">
        <f t="shared" si="5"/>
        <v>c</v>
      </c>
      <c r="P58" s="74" t="str">
        <f t="shared" si="6"/>
        <v>c</v>
      </c>
      <c r="Q58" s="74" t="str">
        <f t="shared" si="7"/>
        <v>c</v>
      </c>
    </row>
    <row r="59" spans="3:10" ht="13.5">
      <c r="C59" s="8"/>
      <c r="D59" s="75" t="s">
        <v>1291</v>
      </c>
      <c r="E59" s="75" t="s">
        <v>1291</v>
      </c>
      <c r="F59" s="75" t="s">
        <v>1291</v>
      </c>
      <c r="G59" s="75" t="s">
        <v>1291</v>
      </c>
      <c r="H59" s="75" t="s">
        <v>1291</v>
      </c>
      <c r="I59" s="75" t="s">
        <v>1291</v>
      </c>
      <c r="J59" s="26"/>
    </row>
    <row r="60" spans="3:10" ht="13.5">
      <c r="C60" s="8"/>
      <c r="D60" s="75" t="s">
        <v>1291</v>
      </c>
      <c r="E60" s="75" t="s">
        <v>1291</v>
      </c>
      <c r="F60" s="75" t="s">
        <v>1291</v>
      </c>
      <c r="G60" s="75" t="s">
        <v>1291</v>
      </c>
      <c r="H60" s="75" t="s">
        <v>1291</v>
      </c>
      <c r="I60" s="75" t="s">
        <v>1291</v>
      </c>
      <c r="J60" s="26"/>
    </row>
    <row r="61" spans="3:10" ht="13.5">
      <c r="C61" s="8"/>
      <c r="D61" s="10"/>
      <c r="E61" s="10"/>
      <c r="F61" s="10"/>
      <c r="G61" s="10"/>
      <c r="H61" s="10"/>
      <c r="I61" s="10"/>
      <c r="J61" s="26"/>
    </row>
    <row r="62" spans="3:10" ht="13.5">
      <c r="C62" s="8"/>
      <c r="D62" s="10"/>
      <c r="E62" s="10"/>
      <c r="F62" s="10"/>
      <c r="G62" s="10"/>
      <c r="H62" s="10"/>
      <c r="I62" s="10"/>
      <c r="J62" s="26"/>
    </row>
    <row r="63" spans="3:10" ht="13.5">
      <c r="C63" s="8"/>
      <c r="D63" s="10"/>
      <c r="E63" s="10"/>
      <c r="F63" s="10"/>
      <c r="G63" s="10"/>
      <c r="H63" s="10"/>
      <c r="I63" s="10"/>
      <c r="J63" s="26"/>
    </row>
    <row r="64" spans="3:10" ht="13.5">
      <c r="C64" s="8"/>
      <c r="D64" s="10"/>
      <c r="E64" s="10"/>
      <c r="F64" s="10"/>
      <c r="G64" s="10"/>
      <c r="H64" s="10"/>
      <c r="I64" s="10"/>
      <c r="J64" s="26"/>
    </row>
    <row r="65" spans="3:10" ht="13.5">
      <c r="C65" s="8"/>
      <c r="D65" s="10"/>
      <c r="E65" s="10"/>
      <c r="F65" s="10"/>
      <c r="G65" s="10"/>
      <c r="H65" s="10"/>
      <c r="I65" s="10"/>
      <c r="J65" s="26"/>
    </row>
    <row r="66" spans="3:10" ht="13.5">
      <c r="C66" s="8"/>
      <c r="D66" s="10"/>
      <c r="E66" s="10"/>
      <c r="F66" s="10"/>
      <c r="G66" s="10"/>
      <c r="H66" s="10"/>
      <c r="I66" s="10"/>
      <c r="J66" s="26"/>
    </row>
    <row r="67" spans="3:10" ht="13.5">
      <c r="C67" s="8"/>
      <c r="D67" s="10"/>
      <c r="E67" s="10"/>
      <c r="F67" s="10"/>
      <c r="G67" s="10"/>
      <c r="H67" s="10"/>
      <c r="I67" s="10"/>
      <c r="J67" s="26"/>
    </row>
    <row r="68" spans="3:10" ht="13.5">
      <c r="C68" s="8"/>
      <c r="D68" s="10"/>
      <c r="E68" s="10"/>
      <c r="F68" s="10"/>
      <c r="G68" s="10"/>
      <c r="H68" s="10"/>
      <c r="I68" s="10"/>
      <c r="J68" s="26"/>
    </row>
    <row r="69" spans="3:10" ht="13.5">
      <c r="C69" s="8"/>
      <c r="D69" s="10"/>
      <c r="E69" s="10"/>
      <c r="F69" s="10"/>
      <c r="G69" s="10"/>
      <c r="H69" s="10"/>
      <c r="I69" s="10"/>
      <c r="J69" s="26"/>
    </row>
    <row r="70" spans="3:10" ht="13.5">
      <c r="C70" s="8"/>
      <c r="D70" s="10"/>
      <c r="E70" s="10"/>
      <c r="F70" s="10"/>
      <c r="G70" s="10"/>
      <c r="H70" s="10"/>
      <c r="I70" s="10"/>
      <c r="J70" s="26"/>
    </row>
    <row r="71" spans="3:10" ht="13.5">
      <c r="C71" s="8"/>
      <c r="D71" s="10"/>
      <c r="E71" s="10"/>
      <c r="F71" s="10"/>
      <c r="G71" s="10"/>
      <c r="H71" s="10"/>
      <c r="I71" s="10"/>
      <c r="J71" s="26"/>
    </row>
    <row r="72" spans="3:10" ht="13.5">
      <c r="C72" s="8"/>
      <c r="D72" s="10"/>
      <c r="E72" s="10"/>
      <c r="F72" s="10"/>
      <c r="G72" s="10"/>
      <c r="H72" s="10"/>
      <c r="I72" s="10"/>
      <c r="J72" s="26"/>
    </row>
    <row r="73" spans="3:10" ht="13.5">
      <c r="C73" s="8"/>
      <c r="D73" s="10"/>
      <c r="E73" s="10"/>
      <c r="F73" s="10"/>
      <c r="G73" s="10"/>
      <c r="H73" s="10"/>
      <c r="I73" s="10"/>
      <c r="J73" s="26"/>
    </row>
    <row r="74" spans="3:10" ht="13.5">
      <c r="C74" s="8"/>
      <c r="D74" s="10"/>
      <c r="E74" s="10"/>
      <c r="F74" s="10"/>
      <c r="G74" s="10"/>
      <c r="H74" s="10"/>
      <c r="I74" s="10"/>
      <c r="J74" s="26"/>
    </row>
    <row r="75" spans="3:10" ht="13.5">
      <c r="C75" s="8"/>
      <c r="D75" s="10"/>
      <c r="E75" s="10"/>
      <c r="F75" s="10"/>
      <c r="G75" s="10"/>
      <c r="H75" s="10"/>
      <c r="I75" s="10"/>
      <c r="J75" s="26"/>
    </row>
    <row r="76" spans="3:10" ht="13.5">
      <c r="C76" s="8"/>
      <c r="D76" s="10"/>
      <c r="E76" s="10"/>
      <c r="F76" s="10"/>
      <c r="G76" s="10"/>
      <c r="H76" s="10"/>
      <c r="I76" s="10"/>
      <c r="J76" s="26"/>
    </row>
    <row r="77" spans="3:10" ht="13.5">
      <c r="C77" s="8"/>
      <c r="D77" s="10"/>
      <c r="E77" s="10"/>
      <c r="F77" s="10"/>
      <c r="G77" s="10"/>
      <c r="H77" s="10"/>
      <c r="I77" s="10"/>
      <c r="J77" s="26"/>
    </row>
    <row r="78" spans="3:10" ht="13.5">
      <c r="C78" s="8"/>
      <c r="D78" s="10"/>
      <c r="E78" s="10"/>
      <c r="F78" s="10"/>
      <c r="G78" s="10"/>
      <c r="H78" s="10"/>
      <c r="I78" s="10"/>
      <c r="J78" s="26"/>
    </row>
    <row r="79" spans="3:10" ht="13.5">
      <c r="C79" s="8"/>
      <c r="D79" s="10"/>
      <c r="E79" s="10"/>
      <c r="F79" s="10"/>
      <c r="G79" s="10"/>
      <c r="H79" s="10"/>
      <c r="I79" s="10"/>
      <c r="J79" s="26"/>
    </row>
    <row r="80" spans="3:10" ht="13.5">
      <c r="C80" s="8"/>
      <c r="D80" s="10"/>
      <c r="E80" s="10"/>
      <c r="F80" s="10"/>
      <c r="G80" s="10"/>
      <c r="H80" s="10"/>
      <c r="I80" s="10"/>
      <c r="J80" s="26"/>
    </row>
    <row r="81" spans="3:10" ht="13.5">
      <c r="C81" s="8"/>
      <c r="D81" s="10"/>
      <c r="E81" s="10"/>
      <c r="F81" s="10"/>
      <c r="G81" s="10"/>
      <c r="H81" s="10"/>
      <c r="I81" s="10"/>
      <c r="J81" s="26"/>
    </row>
    <row r="82" spans="3:10" ht="13.5">
      <c r="C82" s="8"/>
      <c r="D82" s="10"/>
      <c r="E82" s="10"/>
      <c r="F82" s="10"/>
      <c r="G82" s="10"/>
      <c r="H82" s="10"/>
      <c r="I82" s="10"/>
      <c r="J82" s="26"/>
    </row>
    <row r="83" spans="3:10" ht="13.5">
      <c r="C83" s="8"/>
      <c r="D83" s="10"/>
      <c r="E83" s="10"/>
      <c r="F83" s="10"/>
      <c r="G83" s="10"/>
      <c r="H83" s="10"/>
      <c r="I83" s="10"/>
      <c r="J83" s="26"/>
    </row>
    <row r="84" spans="3:10" ht="13.5">
      <c r="C84" s="8"/>
      <c r="D84" s="10"/>
      <c r="E84" s="10"/>
      <c r="F84" s="10"/>
      <c r="G84" s="10"/>
      <c r="H84" s="10"/>
      <c r="I84" s="10"/>
      <c r="J84" s="26"/>
    </row>
  </sheetData>
  <mergeCells count="11">
    <mergeCell ref="H20:H22"/>
    <mergeCell ref="I20:I22"/>
    <mergeCell ref="D20:D22"/>
    <mergeCell ref="E20:E22"/>
    <mergeCell ref="F20:F22"/>
    <mergeCell ref="G20:G22"/>
    <mergeCell ref="C3:D3"/>
    <mergeCell ref="E3:F3"/>
    <mergeCell ref="G3:H3"/>
    <mergeCell ref="I4:J4"/>
    <mergeCell ref="I3:J3"/>
  </mergeCells>
  <printOptions/>
  <pageMargins left="0.984251968503937" right="0.7874015748031497" top="0.7480314960629921" bottom="0.984251968503937" header="0.5118110236220472" footer="0.5118110236220472"/>
  <pageSetup horizontalDpi="600" verticalDpi="600" orientation="portrait" paperSize="9" scale="93" r:id="rId1"/>
  <colBreaks count="1" manualBreakCount="1">
    <brk id="10" max="65535" man="1"/>
  </colBreaks>
</worksheet>
</file>

<file path=xl/worksheets/sheet11.xml><?xml version="1.0" encoding="utf-8"?>
<worksheet xmlns="http://schemas.openxmlformats.org/spreadsheetml/2006/main" xmlns:r="http://schemas.openxmlformats.org/officeDocument/2006/relationships">
  <dimension ref="C1:L89"/>
  <sheetViews>
    <sheetView tabSelected="1" view="pageBreakPreview" zoomScaleSheetLayoutView="100" workbookViewId="0" topLeftCell="B1">
      <selection activeCell="E11" sqref="E11"/>
    </sheetView>
  </sheetViews>
  <sheetFormatPr defaultColWidth="9.00390625" defaultRowHeight="13.5"/>
  <cols>
    <col min="1" max="1" width="4.875" style="0" hidden="1" customWidth="1"/>
    <col min="2" max="2" width="0.6171875" style="0" customWidth="1"/>
    <col min="3" max="3" width="12.00390625" style="29" customWidth="1"/>
    <col min="4" max="4" width="12.375" style="21" bestFit="1" customWidth="1"/>
    <col min="5" max="5" width="4.625" style="21" bestFit="1" customWidth="1"/>
    <col min="6" max="6" width="11.875" style="21" bestFit="1" customWidth="1"/>
    <col min="7" max="9" width="4.625" style="21" bestFit="1" customWidth="1"/>
    <col min="10" max="10" width="30.125" style="29" customWidth="1"/>
  </cols>
  <sheetData>
    <row r="1" spans="4:9" ht="13.5">
      <c r="D1" s="21">
        <f aca="true" t="shared" si="0" ref="D1:I1">$G$4-SUM(D7:D9)</f>
        <v>1</v>
      </c>
      <c r="E1" s="21">
        <f t="shared" si="0"/>
        <v>0</v>
      </c>
      <c r="F1" s="21">
        <f t="shared" si="0"/>
        <v>0</v>
      </c>
      <c r="G1" s="21">
        <f t="shared" si="0"/>
        <v>0</v>
      </c>
      <c r="H1" s="21">
        <f t="shared" si="0"/>
        <v>0</v>
      </c>
      <c r="I1" s="21">
        <f t="shared" si="0"/>
        <v>0</v>
      </c>
    </row>
    <row r="2" ht="14.25" thickBot="1"/>
    <row r="3" spans="3:10" s="20" customFormat="1" ht="18" thickBot="1">
      <c r="C3" s="264" t="s">
        <v>1283</v>
      </c>
      <c r="D3" s="265"/>
      <c r="E3" s="264" t="s">
        <v>1298</v>
      </c>
      <c r="F3" s="265"/>
      <c r="G3" s="264" t="s">
        <v>1707</v>
      </c>
      <c r="H3" s="265"/>
      <c r="I3" s="264" t="s">
        <v>1299</v>
      </c>
      <c r="J3" s="265"/>
    </row>
    <row r="4" spans="3:10" ht="25.5" customHeight="1" thickBot="1">
      <c r="C4" s="205" t="s">
        <v>1813</v>
      </c>
      <c r="D4" s="206"/>
      <c r="E4" s="205">
        <v>50</v>
      </c>
      <c r="F4" s="206"/>
      <c r="G4" s="205">
        <f>COUNTA(C12:C151)</f>
        <v>6</v>
      </c>
      <c r="H4" s="206"/>
      <c r="I4" s="256">
        <f>G4/E4</f>
        <v>0.12</v>
      </c>
      <c r="J4" s="256"/>
    </row>
    <row r="5" spans="3:4" ht="11.25" customHeight="1" thickBot="1">
      <c r="C5" s="34"/>
      <c r="D5" s="23"/>
    </row>
    <row r="6" spans="3:10" ht="14.25" thickBot="1">
      <c r="C6" s="35" t="s">
        <v>1705</v>
      </c>
      <c r="D6" s="40" t="s">
        <v>1284</v>
      </c>
      <c r="E6" s="40" t="s">
        <v>1285</v>
      </c>
      <c r="F6" s="40" t="s">
        <v>1286</v>
      </c>
      <c r="G6" s="40" t="s">
        <v>1287</v>
      </c>
      <c r="H6" s="40" t="s">
        <v>1288</v>
      </c>
      <c r="I6" s="43" t="s">
        <v>1289</v>
      </c>
      <c r="J6" s="38"/>
    </row>
    <row r="7" spans="3:10" ht="13.5">
      <c r="C7" s="36" t="s">
        <v>1810</v>
      </c>
      <c r="D7" s="32">
        <f>COUNTIF($D$12:$D$151,C7)</f>
        <v>3</v>
      </c>
      <c r="E7" s="32">
        <f>COUNTIF($E$12:$E$151,C7)</f>
        <v>1</v>
      </c>
      <c r="F7" s="32">
        <f>COUNTIF($F$12:$F$151,C7)</f>
        <v>5</v>
      </c>
      <c r="G7" s="32">
        <f>COUNTIF($G$12:$G$151,C7)</f>
        <v>4</v>
      </c>
      <c r="H7" s="32">
        <f>COUNTIF($H$12:$H$151,C7)</f>
        <v>6</v>
      </c>
      <c r="I7" s="44">
        <f>COUNTIF($I$12:$I$151,C7)</f>
        <v>5</v>
      </c>
      <c r="J7" s="38"/>
    </row>
    <row r="8" spans="3:10" ht="13.5">
      <c r="C8" s="36" t="s">
        <v>1811</v>
      </c>
      <c r="D8" s="10">
        <f>COUNTIF($D$12:$D$151,C8)</f>
        <v>1</v>
      </c>
      <c r="E8" s="10">
        <f>COUNTIF($E$12:$E$151,C8)</f>
        <v>1</v>
      </c>
      <c r="F8" s="10">
        <f>COUNTIF($F$12:$F$151,C8)</f>
        <v>1</v>
      </c>
      <c r="G8" s="10">
        <f>COUNTIF($G$12:$G$151,C8)</f>
        <v>0</v>
      </c>
      <c r="H8" s="10">
        <f>COUNTIF($H$12:$H$151,C8)</f>
        <v>0</v>
      </c>
      <c r="I8" s="45">
        <f>COUNTIF($I$12:$I$151,C8)</f>
        <v>0</v>
      </c>
      <c r="J8" s="38"/>
    </row>
    <row r="9" spans="3:10" ht="14.25" thickBot="1">
      <c r="C9" s="37" t="s">
        <v>1812</v>
      </c>
      <c r="D9" s="41">
        <f>COUNTIF($D$12:$D$151,C9)</f>
        <v>1</v>
      </c>
      <c r="E9" s="41">
        <f>COUNTIF($E$12:$E$151,C9)</f>
        <v>4</v>
      </c>
      <c r="F9" s="41">
        <f>COUNTIF($F$12:$F$151,C9)</f>
        <v>0</v>
      </c>
      <c r="G9" s="41">
        <f>COUNTIF($G$12:$G$151,C9)</f>
        <v>2</v>
      </c>
      <c r="H9" s="41">
        <f>COUNTIF($H$12:$H$151,C9)</f>
        <v>0</v>
      </c>
      <c r="I9" s="46">
        <f>COUNTIF($I$12:$I$151,C9)</f>
        <v>1</v>
      </c>
      <c r="J9" s="38"/>
    </row>
    <row r="10" spans="3:10" s="2" customFormat="1" ht="13.5">
      <c r="C10" s="38"/>
      <c r="D10" s="42"/>
      <c r="E10" s="42"/>
      <c r="F10" s="42"/>
      <c r="G10" s="42"/>
      <c r="H10" s="42"/>
      <c r="I10" s="42"/>
      <c r="J10" s="38"/>
    </row>
    <row r="11" spans="3:10" s="2" customFormat="1" ht="13.5">
      <c r="C11" s="26" t="s">
        <v>1297</v>
      </c>
      <c r="D11" s="10" t="s">
        <v>1284</v>
      </c>
      <c r="E11" s="10" t="s">
        <v>1285</v>
      </c>
      <c r="F11" s="10" t="s">
        <v>1286</v>
      </c>
      <c r="G11" s="10" t="s">
        <v>1287</v>
      </c>
      <c r="H11" s="10" t="s">
        <v>1288</v>
      </c>
      <c r="I11" s="10" t="s">
        <v>1289</v>
      </c>
      <c r="J11" s="26" t="s">
        <v>1290</v>
      </c>
    </row>
    <row r="12" spans="3:10" ht="13.5">
      <c r="C12" s="72" t="s">
        <v>1814</v>
      </c>
      <c r="D12" s="18" t="s">
        <v>1822</v>
      </c>
      <c r="E12" s="18" t="s">
        <v>1823</v>
      </c>
      <c r="F12" s="18" t="s">
        <v>1822</v>
      </c>
      <c r="G12" s="18" t="s">
        <v>1823</v>
      </c>
      <c r="H12" s="18" t="s">
        <v>1822</v>
      </c>
      <c r="I12" s="18" t="s">
        <v>1822</v>
      </c>
      <c r="J12" s="26"/>
    </row>
    <row r="13" spans="3:10" ht="13.5">
      <c r="C13" s="72" t="s">
        <v>1815</v>
      </c>
      <c r="D13" s="18" t="s">
        <v>1292</v>
      </c>
      <c r="E13" s="18" t="s">
        <v>1294</v>
      </c>
      <c r="F13" s="18" t="s">
        <v>1292</v>
      </c>
      <c r="G13" s="18" t="s">
        <v>1292</v>
      </c>
      <c r="H13" s="18" t="s">
        <v>1292</v>
      </c>
      <c r="I13" s="18" t="s">
        <v>1292</v>
      </c>
      <c r="J13" s="26"/>
    </row>
    <row r="14" spans="3:10" ht="27">
      <c r="C14" s="72" t="s">
        <v>1816</v>
      </c>
      <c r="D14" s="18" t="s">
        <v>1292</v>
      </c>
      <c r="E14" s="18" t="s">
        <v>1296</v>
      </c>
      <c r="F14" s="18" t="s">
        <v>1292</v>
      </c>
      <c r="G14" s="18" t="s">
        <v>1292</v>
      </c>
      <c r="H14" s="18" t="s">
        <v>1292</v>
      </c>
      <c r="I14" s="18" t="s">
        <v>1292</v>
      </c>
      <c r="J14" s="26" t="s">
        <v>919</v>
      </c>
    </row>
    <row r="15" spans="3:10" ht="13.5">
      <c r="C15" s="72" t="s">
        <v>1817</v>
      </c>
      <c r="D15" s="18" t="s">
        <v>1294</v>
      </c>
      <c r="E15" s="18" t="s">
        <v>1292</v>
      </c>
      <c r="F15" s="18" t="s">
        <v>1294</v>
      </c>
      <c r="G15" s="18" t="s">
        <v>1554</v>
      </c>
      <c r="H15" s="18" t="s">
        <v>1554</v>
      </c>
      <c r="I15" s="18" t="s">
        <v>1555</v>
      </c>
      <c r="J15" s="26" t="s">
        <v>1825</v>
      </c>
    </row>
    <row r="16" spans="3:10" ht="13.5">
      <c r="C16" s="72" t="s">
        <v>1818</v>
      </c>
      <c r="D16" s="18" t="s">
        <v>1296</v>
      </c>
      <c r="E16" s="18" t="s">
        <v>1296</v>
      </c>
      <c r="F16" s="18" t="s">
        <v>1292</v>
      </c>
      <c r="G16" s="18" t="s">
        <v>1296</v>
      </c>
      <c r="H16" s="18" t="s">
        <v>1292</v>
      </c>
      <c r="I16" s="18" t="s">
        <v>1292</v>
      </c>
      <c r="J16" s="26"/>
    </row>
    <row r="17" spans="3:10" ht="13.5">
      <c r="C17" s="72" t="s">
        <v>1819</v>
      </c>
      <c r="D17" s="18"/>
      <c r="E17" s="18" t="s">
        <v>1820</v>
      </c>
      <c r="F17" s="18" t="s">
        <v>1821</v>
      </c>
      <c r="G17" s="18" t="s">
        <v>1821</v>
      </c>
      <c r="H17" s="18" t="s">
        <v>1821</v>
      </c>
      <c r="I17" s="18" t="s">
        <v>1821</v>
      </c>
      <c r="J17" s="26" t="s">
        <v>1824</v>
      </c>
    </row>
    <row r="18" spans="3:10" ht="13.5">
      <c r="C18" s="8"/>
      <c r="D18" s="10"/>
      <c r="E18" s="10"/>
      <c r="F18" s="10"/>
      <c r="G18" s="10"/>
      <c r="H18" s="10"/>
      <c r="I18" s="10"/>
      <c r="J18" s="26"/>
    </row>
    <row r="19" spans="3:10" ht="13.5">
      <c r="C19" s="8"/>
      <c r="D19" s="10"/>
      <c r="E19" s="10"/>
      <c r="F19" s="10"/>
      <c r="G19" s="10"/>
      <c r="H19" s="10"/>
      <c r="I19" s="10"/>
      <c r="J19" s="26"/>
    </row>
    <row r="20" spans="3:10" ht="13.5">
      <c r="C20" s="8"/>
      <c r="D20" s="10"/>
      <c r="E20" s="10"/>
      <c r="F20" s="10"/>
      <c r="G20" s="10"/>
      <c r="H20" s="10"/>
      <c r="I20" s="10"/>
      <c r="J20" s="26"/>
    </row>
    <row r="21" spans="3:10" ht="13.5">
      <c r="C21" s="8"/>
      <c r="D21" s="10"/>
      <c r="E21" s="10"/>
      <c r="F21" s="10"/>
      <c r="G21" s="10"/>
      <c r="H21" s="10"/>
      <c r="I21" s="10"/>
      <c r="J21" s="26"/>
    </row>
    <row r="22" spans="3:10" ht="13.5">
      <c r="C22" s="8"/>
      <c r="D22" s="10"/>
      <c r="E22" s="10"/>
      <c r="F22" s="10"/>
      <c r="G22" s="10"/>
      <c r="H22" s="10"/>
      <c r="I22" s="10"/>
      <c r="J22" s="26"/>
    </row>
    <row r="23" spans="3:10" ht="13.5">
      <c r="C23" s="8"/>
      <c r="D23" s="10"/>
      <c r="E23" s="10"/>
      <c r="F23" s="10"/>
      <c r="G23" s="10"/>
      <c r="H23" s="10"/>
      <c r="I23" s="10"/>
      <c r="J23" s="26"/>
    </row>
    <row r="24" spans="3:10" ht="13.5">
      <c r="C24" s="8"/>
      <c r="D24" s="10"/>
      <c r="E24" s="10"/>
      <c r="F24" s="10"/>
      <c r="G24" s="10"/>
      <c r="H24" s="10"/>
      <c r="I24" s="10"/>
      <c r="J24" s="26"/>
    </row>
    <row r="25" spans="3:12" ht="13.5">
      <c r="C25" s="8"/>
      <c r="D25" s="10"/>
      <c r="E25" s="10"/>
      <c r="F25" s="10"/>
      <c r="G25" s="10"/>
      <c r="H25" s="10"/>
      <c r="I25" s="10"/>
      <c r="J25" s="26"/>
      <c r="L25">
        <f>ASC(E25)</f>
      </c>
    </row>
    <row r="26" spans="3:10" ht="13.5">
      <c r="C26" s="8"/>
      <c r="D26" s="10"/>
      <c r="E26" s="10"/>
      <c r="F26" s="10"/>
      <c r="G26" s="10"/>
      <c r="H26" s="10"/>
      <c r="I26" s="10"/>
      <c r="J26" s="26"/>
    </row>
    <row r="27" spans="3:10" ht="13.5">
      <c r="C27" s="8"/>
      <c r="D27" s="10"/>
      <c r="E27" s="10"/>
      <c r="F27" s="10"/>
      <c r="G27" s="10"/>
      <c r="H27" s="10"/>
      <c r="I27" s="10"/>
      <c r="J27" s="26"/>
    </row>
    <row r="28" spans="3:10" ht="13.5">
      <c r="C28" s="8"/>
      <c r="D28" s="10"/>
      <c r="E28" s="10"/>
      <c r="F28" s="10"/>
      <c r="G28" s="10"/>
      <c r="H28" s="10"/>
      <c r="I28" s="10"/>
      <c r="J28" s="26"/>
    </row>
    <row r="29" spans="3:10" ht="13.5">
      <c r="C29" s="8"/>
      <c r="D29" s="10"/>
      <c r="E29" s="10"/>
      <c r="F29" s="10"/>
      <c r="G29" s="10"/>
      <c r="H29" s="10"/>
      <c r="I29" s="10"/>
      <c r="J29" s="26"/>
    </row>
    <row r="30" spans="3:10" ht="13.5">
      <c r="C30" s="8"/>
      <c r="D30" s="10"/>
      <c r="E30" s="10"/>
      <c r="F30" s="10"/>
      <c r="G30" s="10"/>
      <c r="H30" s="10"/>
      <c r="I30" s="10"/>
      <c r="J30" s="26"/>
    </row>
    <row r="31" spans="3:10" ht="13.5">
      <c r="C31" s="8"/>
      <c r="D31" s="10"/>
      <c r="E31" s="10"/>
      <c r="F31" s="10"/>
      <c r="G31" s="10"/>
      <c r="H31" s="10"/>
      <c r="I31" s="10"/>
      <c r="J31" s="26"/>
    </row>
    <row r="32" spans="3:10" ht="13.5">
      <c r="C32" s="8"/>
      <c r="D32" s="10"/>
      <c r="E32" s="10"/>
      <c r="F32" s="10"/>
      <c r="G32" s="10"/>
      <c r="H32" s="10"/>
      <c r="I32" s="10"/>
      <c r="J32" s="26"/>
    </row>
    <row r="33" spans="3:10" ht="13.5">
      <c r="C33" s="8"/>
      <c r="D33" s="10"/>
      <c r="E33" s="10"/>
      <c r="F33" s="10"/>
      <c r="G33" s="10"/>
      <c r="H33" s="10"/>
      <c r="I33" s="10"/>
      <c r="J33" s="26"/>
    </row>
    <row r="34" spans="3:10" ht="13.5">
      <c r="C34" s="8"/>
      <c r="D34" s="10"/>
      <c r="E34" s="10"/>
      <c r="F34" s="10"/>
      <c r="G34" s="10"/>
      <c r="H34" s="10"/>
      <c r="I34" s="10"/>
      <c r="J34" s="26"/>
    </row>
    <row r="35" spans="3:10" ht="13.5">
      <c r="C35" s="8"/>
      <c r="D35" s="10"/>
      <c r="E35" s="10"/>
      <c r="F35" s="10"/>
      <c r="G35" s="10"/>
      <c r="H35" s="10"/>
      <c r="I35" s="10"/>
      <c r="J35" s="26"/>
    </row>
    <row r="36" spans="3:10" ht="13.5">
      <c r="C36" s="8"/>
      <c r="D36" s="10"/>
      <c r="E36" s="10"/>
      <c r="F36" s="10"/>
      <c r="G36" s="10"/>
      <c r="H36" s="10"/>
      <c r="I36" s="10"/>
      <c r="J36" s="26"/>
    </row>
    <row r="37" spans="3:10" ht="13.5">
      <c r="C37" s="8"/>
      <c r="D37" s="10"/>
      <c r="E37" s="10"/>
      <c r="F37" s="10"/>
      <c r="G37" s="10"/>
      <c r="H37" s="10"/>
      <c r="I37" s="10"/>
      <c r="J37" s="26"/>
    </row>
    <row r="38" spans="3:10" ht="13.5">
      <c r="C38" s="8"/>
      <c r="D38" s="10"/>
      <c r="E38" s="10"/>
      <c r="F38" s="10"/>
      <c r="G38" s="10"/>
      <c r="H38" s="10"/>
      <c r="I38" s="10"/>
      <c r="J38" s="26"/>
    </row>
    <row r="39" spans="3:10" ht="13.5">
      <c r="C39" s="8"/>
      <c r="D39" s="10"/>
      <c r="E39" s="10"/>
      <c r="F39" s="10"/>
      <c r="G39" s="10"/>
      <c r="H39" s="10"/>
      <c r="I39" s="10"/>
      <c r="J39" s="26"/>
    </row>
    <row r="40" spans="3:10" ht="13.5">
      <c r="C40" s="8"/>
      <c r="D40" s="10"/>
      <c r="E40" s="10"/>
      <c r="F40" s="10"/>
      <c r="G40" s="10"/>
      <c r="H40" s="10"/>
      <c r="I40" s="10"/>
      <c r="J40" s="26"/>
    </row>
    <row r="41" spans="3:10" ht="13.5">
      <c r="C41" s="8"/>
      <c r="D41" s="10"/>
      <c r="E41" s="10"/>
      <c r="F41" s="10"/>
      <c r="G41" s="10"/>
      <c r="H41" s="10"/>
      <c r="I41" s="10"/>
      <c r="J41" s="26"/>
    </row>
    <row r="42" spans="3:10" ht="13.5">
      <c r="C42" s="8"/>
      <c r="D42" s="10"/>
      <c r="E42" s="10"/>
      <c r="F42" s="10"/>
      <c r="G42" s="10"/>
      <c r="H42" s="10"/>
      <c r="I42" s="10"/>
      <c r="J42" s="26"/>
    </row>
    <row r="43" spans="3:10" ht="13.5">
      <c r="C43" s="8"/>
      <c r="D43" s="10"/>
      <c r="E43" s="10"/>
      <c r="F43" s="10"/>
      <c r="G43" s="10"/>
      <c r="H43" s="10"/>
      <c r="I43" s="10"/>
      <c r="J43" s="26"/>
    </row>
    <row r="44" spans="3:10" ht="13.5">
      <c r="C44" s="8"/>
      <c r="D44" s="10"/>
      <c r="E44" s="10"/>
      <c r="F44" s="10"/>
      <c r="G44" s="10"/>
      <c r="H44" s="10"/>
      <c r="I44" s="10"/>
      <c r="J44" s="26"/>
    </row>
    <row r="45" spans="3:10" ht="13.5">
      <c r="C45" s="8"/>
      <c r="D45" s="10"/>
      <c r="E45" s="10"/>
      <c r="F45" s="10"/>
      <c r="G45" s="10"/>
      <c r="H45" s="10"/>
      <c r="I45" s="10"/>
      <c r="J45" s="26"/>
    </row>
    <row r="46" spans="3:10" ht="13.5">
      <c r="C46" s="8"/>
      <c r="D46" s="10"/>
      <c r="E46" s="10"/>
      <c r="F46" s="10"/>
      <c r="G46" s="10"/>
      <c r="H46" s="10"/>
      <c r="I46" s="10"/>
      <c r="J46" s="26"/>
    </row>
    <row r="47" spans="3:10" ht="13.5">
      <c r="C47" s="8"/>
      <c r="D47" s="10"/>
      <c r="E47" s="10"/>
      <c r="F47" s="10"/>
      <c r="G47" s="10"/>
      <c r="H47" s="10"/>
      <c r="I47" s="10"/>
      <c r="J47" s="26"/>
    </row>
    <row r="48" spans="3:10" ht="13.5">
      <c r="C48" s="8"/>
      <c r="D48" s="10"/>
      <c r="E48" s="10"/>
      <c r="F48" s="10"/>
      <c r="G48" s="10"/>
      <c r="H48" s="10"/>
      <c r="I48" s="10"/>
      <c r="J48" s="26"/>
    </row>
    <row r="49" spans="3:10" ht="13.5">
      <c r="C49" s="8"/>
      <c r="D49" s="10"/>
      <c r="E49" s="10"/>
      <c r="F49" s="10"/>
      <c r="G49" s="10"/>
      <c r="H49" s="10"/>
      <c r="I49" s="10"/>
      <c r="J49" s="26"/>
    </row>
    <row r="50" spans="3:10" ht="13.5">
      <c r="C50" s="8"/>
      <c r="D50" s="10"/>
      <c r="E50" s="10"/>
      <c r="F50" s="10"/>
      <c r="G50" s="10"/>
      <c r="H50" s="10"/>
      <c r="I50" s="10"/>
      <c r="J50" s="26"/>
    </row>
    <row r="51" spans="3:10" ht="13.5">
      <c r="C51" s="8"/>
      <c r="D51" s="10"/>
      <c r="E51" s="10"/>
      <c r="F51" s="10"/>
      <c r="G51" s="10"/>
      <c r="H51" s="10"/>
      <c r="I51" s="10"/>
      <c r="J51" s="26"/>
    </row>
    <row r="52" spans="3:10" ht="13.5">
      <c r="C52" s="8"/>
      <c r="D52" s="10"/>
      <c r="E52" s="10"/>
      <c r="F52" s="10"/>
      <c r="G52" s="10"/>
      <c r="H52" s="10"/>
      <c r="I52" s="10"/>
      <c r="J52" s="26"/>
    </row>
    <row r="53" spans="3:10" ht="13.5">
      <c r="C53" s="8"/>
      <c r="D53" s="10"/>
      <c r="E53" s="10"/>
      <c r="F53" s="10"/>
      <c r="G53" s="10"/>
      <c r="H53" s="10"/>
      <c r="I53" s="10"/>
      <c r="J53" s="26"/>
    </row>
    <row r="54" spans="3:10" ht="13.5">
      <c r="C54" s="8"/>
      <c r="D54" s="10"/>
      <c r="E54" s="10"/>
      <c r="F54" s="10"/>
      <c r="G54" s="10"/>
      <c r="H54" s="10"/>
      <c r="I54" s="10"/>
      <c r="J54" s="26"/>
    </row>
    <row r="55" spans="3:10" ht="13.5">
      <c r="C55" s="8"/>
      <c r="D55" s="10"/>
      <c r="E55" s="10"/>
      <c r="F55" s="10"/>
      <c r="G55" s="10"/>
      <c r="H55" s="10"/>
      <c r="I55" s="10"/>
      <c r="J55" s="26"/>
    </row>
    <row r="56" spans="3:10" ht="13.5">
      <c r="C56" s="8"/>
      <c r="D56" s="10"/>
      <c r="E56" s="10"/>
      <c r="F56" s="10"/>
      <c r="G56" s="10"/>
      <c r="H56" s="10"/>
      <c r="I56" s="10"/>
      <c r="J56" s="26"/>
    </row>
    <row r="57" spans="3:10" ht="13.5">
      <c r="C57" s="8"/>
      <c r="D57" s="10"/>
      <c r="E57" s="10"/>
      <c r="F57" s="10"/>
      <c r="G57" s="10"/>
      <c r="H57" s="10"/>
      <c r="I57" s="10"/>
      <c r="J57" s="26"/>
    </row>
    <row r="58" spans="3:10" ht="13.5">
      <c r="C58" s="8"/>
      <c r="D58" s="10"/>
      <c r="E58" s="10"/>
      <c r="F58" s="10"/>
      <c r="G58" s="10"/>
      <c r="H58" s="10"/>
      <c r="I58" s="10"/>
      <c r="J58" s="26"/>
    </row>
    <row r="59" spans="3:10" ht="13.5">
      <c r="C59" s="8"/>
      <c r="D59" s="10"/>
      <c r="E59" s="10"/>
      <c r="F59" s="10"/>
      <c r="G59" s="10"/>
      <c r="H59" s="10"/>
      <c r="I59" s="10"/>
      <c r="J59" s="26"/>
    </row>
    <row r="60" spans="3:10" ht="13.5">
      <c r="C60" s="8"/>
      <c r="D60" s="10"/>
      <c r="E60" s="10"/>
      <c r="F60" s="10"/>
      <c r="G60" s="10"/>
      <c r="H60" s="10"/>
      <c r="I60" s="10"/>
      <c r="J60" s="26"/>
    </row>
    <row r="61" spans="3:10" ht="13.5">
      <c r="C61" s="8"/>
      <c r="D61" s="10"/>
      <c r="E61" s="10"/>
      <c r="F61" s="10"/>
      <c r="G61" s="10"/>
      <c r="H61" s="10"/>
      <c r="I61" s="10"/>
      <c r="J61" s="26"/>
    </row>
    <row r="62" spans="3:10" ht="13.5">
      <c r="C62" s="8"/>
      <c r="D62" s="10"/>
      <c r="E62" s="10"/>
      <c r="F62" s="10"/>
      <c r="G62" s="10"/>
      <c r="H62" s="10"/>
      <c r="I62" s="10"/>
      <c r="J62" s="26"/>
    </row>
    <row r="63" spans="3:10" ht="13.5">
      <c r="C63" s="8"/>
      <c r="D63" s="10"/>
      <c r="E63" s="10"/>
      <c r="F63" s="10"/>
      <c r="G63" s="10"/>
      <c r="H63" s="10"/>
      <c r="I63" s="10"/>
      <c r="J63" s="26"/>
    </row>
    <row r="64" spans="3:10" ht="13.5">
      <c r="C64" s="8"/>
      <c r="D64" s="10"/>
      <c r="E64" s="10"/>
      <c r="F64" s="10"/>
      <c r="G64" s="10"/>
      <c r="H64" s="10"/>
      <c r="I64" s="10"/>
      <c r="J64" s="26"/>
    </row>
    <row r="65" spans="3:10" ht="13.5">
      <c r="C65" s="8"/>
      <c r="D65" s="10"/>
      <c r="E65" s="10"/>
      <c r="F65" s="10"/>
      <c r="G65" s="10"/>
      <c r="H65" s="10"/>
      <c r="I65" s="10"/>
      <c r="J65" s="26"/>
    </row>
    <row r="66" spans="3:10" ht="13.5">
      <c r="C66" s="8"/>
      <c r="D66" s="10"/>
      <c r="E66" s="10"/>
      <c r="F66" s="10"/>
      <c r="G66" s="10"/>
      <c r="H66" s="10"/>
      <c r="I66" s="10"/>
      <c r="J66" s="26"/>
    </row>
    <row r="67" spans="3:10" ht="13.5">
      <c r="C67" s="8"/>
      <c r="D67" s="10"/>
      <c r="E67" s="10"/>
      <c r="F67" s="10"/>
      <c r="G67" s="10"/>
      <c r="H67" s="10"/>
      <c r="I67" s="10"/>
      <c r="J67" s="26"/>
    </row>
    <row r="68" spans="3:10" ht="13.5">
      <c r="C68" s="8"/>
      <c r="D68" s="10"/>
      <c r="E68" s="10"/>
      <c r="F68" s="10"/>
      <c r="G68" s="10"/>
      <c r="H68" s="10"/>
      <c r="I68" s="10"/>
      <c r="J68" s="26"/>
    </row>
    <row r="69" spans="3:10" ht="13.5">
      <c r="C69" s="8"/>
      <c r="D69" s="10"/>
      <c r="E69" s="10"/>
      <c r="F69" s="10"/>
      <c r="G69" s="10"/>
      <c r="H69" s="10"/>
      <c r="I69" s="10"/>
      <c r="J69" s="26"/>
    </row>
    <row r="70" spans="3:10" ht="13.5">
      <c r="C70" s="8"/>
      <c r="D70" s="10"/>
      <c r="E70" s="10"/>
      <c r="F70" s="10"/>
      <c r="G70" s="10"/>
      <c r="H70" s="10"/>
      <c r="I70" s="10"/>
      <c r="J70" s="26"/>
    </row>
    <row r="71" spans="3:10" ht="13.5">
      <c r="C71" s="8"/>
      <c r="D71" s="10"/>
      <c r="E71" s="10"/>
      <c r="F71" s="10"/>
      <c r="G71" s="10"/>
      <c r="H71" s="10"/>
      <c r="I71" s="10"/>
      <c r="J71" s="26"/>
    </row>
    <row r="72" spans="3:10" ht="13.5">
      <c r="C72" s="8"/>
      <c r="D72" s="10"/>
      <c r="E72" s="10"/>
      <c r="F72" s="10"/>
      <c r="G72" s="10"/>
      <c r="H72" s="10"/>
      <c r="I72" s="10"/>
      <c r="J72" s="26"/>
    </row>
    <row r="73" spans="3:10" ht="13.5">
      <c r="C73" s="8"/>
      <c r="D73" s="10"/>
      <c r="E73" s="10"/>
      <c r="F73" s="10"/>
      <c r="G73" s="10"/>
      <c r="H73" s="10"/>
      <c r="I73" s="10"/>
      <c r="J73" s="26"/>
    </row>
    <row r="74" spans="3:10" ht="13.5">
      <c r="C74" s="8"/>
      <c r="D74" s="10"/>
      <c r="E74" s="10"/>
      <c r="F74" s="10"/>
      <c r="G74" s="10"/>
      <c r="H74" s="10"/>
      <c r="I74" s="10"/>
      <c r="J74" s="26"/>
    </row>
    <row r="75" spans="3:10" ht="13.5">
      <c r="C75" s="8"/>
      <c r="D75" s="10"/>
      <c r="E75" s="10"/>
      <c r="F75" s="10"/>
      <c r="G75" s="10"/>
      <c r="H75" s="10"/>
      <c r="I75" s="10"/>
      <c r="J75" s="26"/>
    </row>
    <row r="76" spans="3:10" ht="13.5">
      <c r="C76" s="8"/>
      <c r="D76" s="10"/>
      <c r="E76" s="10"/>
      <c r="F76" s="10"/>
      <c r="G76" s="10"/>
      <c r="H76" s="10"/>
      <c r="I76" s="10"/>
      <c r="J76" s="26"/>
    </row>
    <row r="77" spans="3:10" ht="13.5">
      <c r="C77" s="8"/>
      <c r="D77" s="10"/>
      <c r="E77" s="10"/>
      <c r="F77" s="10"/>
      <c r="G77" s="10"/>
      <c r="H77" s="10"/>
      <c r="I77" s="10"/>
      <c r="J77" s="26"/>
    </row>
    <row r="78" spans="3:10" ht="13.5">
      <c r="C78" s="8"/>
      <c r="D78" s="10"/>
      <c r="E78" s="10"/>
      <c r="F78" s="10"/>
      <c r="G78" s="10"/>
      <c r="H78" s="10"/>
      <c r="I78" s="10"/>
      <c r="J78" s="26"/>
    </row>
    <row r="79" spans="3:10" ht="13.5">
      <c r="C79" s="8"/>
      <c r="D79" s="10"/>
      <c r="E79" s="10"/>
      <c r="F79" s="10"/>
      <c r="G79" s="10"/>
      <c r="H79" s="10"/>
      <c r="I79" s="10"/>
      <c r="J79" s="26"/>
    </row>
    <row r="80" spans="3:10" ht="13.5">
      <c r="C80" s="8"/>
      <c r="D80" s="10"/>
      <c r="E80" s="10"/>
      <c r="F80" s="10"/>
      <c r="G80" s="10"/>
      <c r="H80" s="10"/>
      <c r="I80" s="10"/>
      <c r="J80" s="26"/>
    </row>
    <row r="81" spans="3:10" ht="13.5">
      <c r="C81" s="8"/>
      <c r="D81" s="10"/>
      <c r="E81" s="10"/>
      <c r="F81" s="10"/>
      <c r="G81" s="10"/>
      <c r="H81" s="10"/>
      <c r="I81" s="10"/>
      <c r="J81" s="26"/>
    </row>
    <row r="82" spans="3:10" ht="13.5">
      <c r="C82" s="8"/>
      <c r="D82" s="10"/>
      <c r="E82" s="10"/>
      <c r="F82" s="10"/>
      <c r="G82" s="10"/>
      <c r="H82" s="10"/>
      <c r="I82" s="10"/>
      <c r="J82" s="26"/>
    </row>
    <row r="83" spans="3:10" ht="13.5">
      <c r="C83" s="8"/>
      <c r="D83" s="10"/>
      <c r="E83" s="10"/>
      <c r="F83" s="10"/>
      <c r="G83" s="10"/>
      <c r="H83" s="10"/>
      <c r="I83" s="10"/>
      <c r="J83" s="26"/>
    </row>
    <row r="84" spans="3:10" ht="13.5">
      <c r="C84" s="8"/>
      <c r="D84" s="10"/>
      <c r="E84" s="10"/>
      <c r="F84" s="10"/>
      <c r="G84" s="10"/>
      <c r="H84" s="10"/>
      <c r="I84" s="10"/>
      <c r="J84" s="26"/>
    </row>
    <row r="85" spans="3:10" ht="13.5">
      <c r="C85" s="8"/>
      <c r="D85" s="10"/>
      <c r="E85" s="10"/>
      <c r="F85" s="10"/>
      <c r="G85" s="10"/>
      <c r="H85" s="10"/>
      <c r="I85" s="10"/>
      <c r="J85" s="26"/>
    </row>
    <row r="86" spans="3:10" ht="13.5">
      <c r="C86" s="8"/>
      <c r="D86" s="10"/>
      <c r="E86" s="10"/>
      <c r="F86" s="10"/>
      <c r="G86" s="10"/>
      <c r="H86" s="10"/>
      <c r="I86" s="10"/>
      <c r="J86" s="26"/>
    </row>
    <row r="87" spans="3:10" ht="13.5">
      <c r="C87" s="8"/>
      <c r="D87" s="10"/>
      <c r="E87" s="10"/>
      <c r="F87" s="10"/>
      <c r="G87" s="10"/>
      <c r="H87" s="10"/>
      <c r="I87" s="10"/>
      <c r="J87" s="26"/>
    </row>
    <row r="88" spans="3:10" ht="13.5">
      <c r="C88" s="8"/>
      <c r="D88" s="10"/>
      <c r="E88" s="10"/>
      <c r="F88" s="10"/>
      <c r="G88" s="10"/>
      <c r="H88" s="10"/>
      <c r="I88" s="10"/>
      <c r="J88" s="26"/>
    </row>
    <row r="89" spans="3:10" ht="13.5">
      <c r="C89" s="8"/>
      <c r="D89" s="10"/>
      <c r="E89" s="10"/>
      <c r="F89" s="10"/>
      <c r="G89" s="10"/>
      <c r="H89" s="10"/>
      <c r="I89" s="10"/>
      <c r="J89" s="26"/>
    </row>
  </sheetData>
  <mergeCells count="5">
    <mergeCell ref="C3:D3"/>
    <mergeCell ref="E3:F3"/>
    <mergeCell ref="G3:H3"/>
    <mergeCell ref="I4:J4"/>
    <mergeCell ref="I3:J3"/>
  </mergeCells>
  <hyperlinks>
    <hyperlink ref="C15" r:id="rId1" display="http://www.pref.gunma.jp/k/01/kojin/kojin-10.htm"/>
    <hyperlink ref="C12" r:id="rId2" display="http://www.pref.gunma.jp/k/01/kojin/kojin-36.htm"/>
    <hyperlink ref="C13" r:id="rId3" display="http://www.pref.gunma.jp/k/01/kojin/kojin-38.htm"/>
    <hyperlink ref="C17" r:id="rId4" display="http://www.pref.gunma.jp/k/01/kojin/kojin-42.htm"/>
    <hyperlink ref="C16" r:id="rId5" display="http://www.pref.gunma.jp/k/01/kojin/kojin-47.htm"/>
    <hyperlink ref="C14" r:id="rId6" display="http://www.pref.gunma.jp/k/01/kojin/kojin-50.htm"/>
  </hyperlinks>
  <printOptions/>
  <pageMargins left="0.984251968503937" right="0.7874015748031497" top="0.7480314960629921" bottom="0.984251968503937" header="0.5118110236220472" footer="0.5118110236220472"/>
  <pageSetup horizontalDpi="600" verticalDpi="600" orientation="portrait" paperSize="9" scale="93" r:id="rId7"/>
</worksheet>
</file>

<file path=xl/worksheets/sheet12.xml><?xml version="1.0" encoding="utf-8"?>
<worksheet xmlns="http://schemas.openxmlformats.org/spreadsheetml/2006/main" xmlns:r="http://schemas.openxmlformats.org/officeDocument/2006/relationships">
  <dimension ref="C1:P91"/>
  <sheetViews>
    <sheetView tabSelected="1" view="pageBreakPreview" zoomScaleSheetLayoutView="100" workbookViewId="0" topLeftCell="B33">
      <selection activeCell="E11" sqref="E11"/>
    </sheetView>
  </sheetViews>
  <sheetFormatPr defaultColWidth="9.00390625" defaultRowHeight="13.5"/>
  <cols>
    <col min="1" max="1" width="4.875" style="0" hidden="1" customWidth="1"/>
    <col min="2" max="2" width="0.6171875" style="0" customWidth="1"/>
    <col min="3" max="3" width="10.00390625" style="106" customWidth="1"/>
    <col min="4" max="9" width="5.00390625" style="107" customWidth="1"/>
    <col min="10" max="10" width="47.75390625" style="108" customWidth="1"/>
    <col min="11" max="13" width="2.375" style="0" bestFit="1" customWidth="1"/>
    <col min="14" max="14" width="2.50390625" style="0" bestFit="1" customWidth="1"/>
    <col min="15" max="15" width="2.375" style="0" bestFit="1" customWidth="1"/>
    <col min="16" max="16" width="2.50390625" style="0" bestFit="1" customWidth="1"/>
  </cols>
  <sheetData>
    <row r="1" spans="3:10" ht="13.5">
      <c r="C1" s="55"/>
      <c r="D1" s="83">
        <f aca="true" t="shared" si="0" ref="D1:I1">$G$4-SUM(D7:D9)</f>
        <v>2</v>
      </c>
      <c r="E1" s="83">
        <f t="shared" si="0"/>
        <v>1</v>
      </c>
      <c r="F1" s="83">
        <f t="shared" si="0"/>
        <v>0</v>
      </c>
      <c r="G1" s="83">
        <f t="shared" si="0"/>
        <v>0</v>
      </c>
      <c r="H1" s="83">
        <f t="shared" si="0"/>
        <v>0</v>
      </c>
      <c r="I1" s="83">
        <f t="shared" si="0"/>
        <v>0</v>
      </c>
      <c r="J1" s="68"/>
    </row>
    <row r="2" spans="3:10" ht="14.25" thickBot="1">
      <c r="C2" s="55"/>
      <c r="D2" s="83"/>
      <c r="E2" s="83"/>
      <c r="F2" s="83"/>
      <c r="G2" s="83"/>
      <c r="H2" s="83"/>
      <c r="I2" s="83"/>
      <c r="J2" s="68"/>
    </row>
    <row r="3" spans="3:10" s="20" customFormat="1" ht="18" thickBot="1">
      <c r="C3" s="264" t="s">
        <v>1283</v>
      </c>
      <c r="D3" s="265"/>
      <c r="E3" s="264" t="s">
        <v>1298</v>
      </c>
      <c r="F3" s="265"/>
      <c r="G3" s="264" t="s">
        <v>1707</v>
      </c>
      <c r="H3" s="265"/>
      <c r="I3" s="264" t="s">
        <v>1299</v>
      </c>
      <c r="J3" s="265"/>
    </row>
    <row r="4" spans="3:10" ht="25.5" customHeight="1" thickBot="1">
      <c r="C4" s="207" t="s">
        <v>1826</v>
      </c>
      <c r="D4" s="208"/>
      <c r="E4" s="207">
        <v>94</v>
      </c>
      <c r="F4" s="208"/>
      <c r="G4" s="207">
        <f>COUNTA(C12:C153)-1</f>
        <v>32</v>
      </c>
      <c r="H4" s="208"/>
      <c r="I4" s="248">
        <f>G4/E4</f>
        <v>0.3404255319148936</v>
      </c>
      <c r="J4" s="248"/>
    </row>
    <row r="5" spans="3:10" ht="11.25" customHeight="1" thickBot="1">
      <c r="C5" s="84"/>
      <c r="D5" s="85"/>
      <c r="E5" s="86"/>
      <c r="F5" s="86"/>
      <c r="G5" s="86"/>
      <c r="H5" s="86"/>
      <c r="I5" s="86"/>
      <c r="J5" s="74"/>
    </row>
    <row r="6" spans="3:10" ht="14.25" thickBot="1">
      <c r="C6" s="87" t="s">
        <v>1705</v>
      </c>
      <c r="D6" s="88" t="s">
        <v>1284</v>
      </c>
      <c r="E6" s="88" t="s">
        <v>1285</v>
      </c>
      <c r="F6" s="88" t="s">
        <v>1286</v>
      </c>
      <c r="G6" s="88" t="s">
        <v>1287</v>
      </c>
      <c r="H6" s="88" t="s">
        <v>1288</v>
      </c>
      <c r="I6" s="89" t="s">
        <v>1289</v>
      </c>
      <c r="J6" s="90"/>
    </row>
    <row r="7" spans="3:10" ht="13.5">
      <c r="C7" s="91" t="s">
        <v>685</v>
      </c>
      <c r="D7" s="92">
        <f>COUNTIF($D$12:$D$153,C7)</f>
        <v>20</v>
      </c>
      <c r="E7" s="92">
        <f>COUNTIF($E$12:$E$153,C7)</f>
        <v>15</v>
      </c>
      <c r="F7" s="92">
        <f>COUNTIF($F$12:$F$153,C7)</f>
        <v>29</v>
      </c>
      <c r="G7" s="92">
        <f>COUNTIF($G$12:$G$153,C7)</f>
        <v>19</v>
      </c>
      <c r="H7" s="92">
        <f>COUNTIF($H$12:$H$153,C7)</f>
        <v>29</v>
      </c>
      <c r="I7" s="93">
        <f>COUNTIF($I$12:$I$153,C7)</f>
        <v>20</v>
      </c>
      <c r="J7" s="90"/>
    </row>
    <row r="8" spans="3:10" ht="13.5">
      <c r="C8" s="91" t="s">
        <v>683</v>
      </c>
      <c r="D8" s="78">
        <f>COUNTIF($D$12:$D$153,C8)</f>
        <v>10</v>
      </c>
      <c r="E8" s="78">
        <f>COUNTIF($E$12:$E$153,C8)</f>
        <v>8</v>
      </c>
      <c r="F8" s="78">
        <f>COUNTIF($F$12:$F$153,C8)</f>
        <v>3</v>
      </c>
      <c r="G8" s="78">
        <f>COUNTIF($G$12:$G$153,C8)</f>
        <v>1</v>
      </c>
      <c r="H8" s="78">
        <f>COUNTIF($H$12:$H$153,C8)</f>
        <v>0</v>
      </c>
      <c r="I8" s="94">
        <f>COUNTIF($I$12:$I$153,C8)</f>
        <v>1</v>
      </c>
      <c r="J8" s="90"/>
    </row>
    <row r="9" spans="3:10" ht="14.25" thickBot="1">
      <c r="C9" s="95" t="s">
        <v>684</v>
      </c>
      <c r="D9" s="96">
        <f>COUNTIF($D$12:$D$153,C9)</f>
        <v>0</v>
      </c>
      <c r="E9" s="96">
        <f>COUNTIF($E$12:$E$153,C9)</f>
        <v>8</v>
      </c>
      <c r="F9" s="96">
        <f>COUNTIF($F$12:$F$153,C9)</f>
        <v>0</v>
      </c>
      <c r="G9" s="96">
        <f>COUNTIF($G$12:$G$153,C9)</f>
        <v>12</v>
      </c>
      <c r="H9" s="96">
        <f>COUNTIF($H$12:$H$153,C9)</f>
        <v>3</v>
      </c>
      <c r="I9" s="97">
        <f>COUNTIF($I$12:$I$153,C9)</f>
        <v>11</v>
      </c>
      <c r="J9" s="90"/>
    </row>
    <row r="10" spans="3:10" s="2" customFormat="1" ht="13.5">
      <c r="C10" s="98"/>
      <c r="D10" s="99"/>
      <c r="E10" s="99"/>
      <c r="F10" s="99"/>
      <c r="G10" s="99"/>
      <c r="H10" s="99"/>
      <c r="I10" s="99"/>
      <c r="J10" s="90"/>
    </row>
    <row r="11" spans="3:10" s="2" customFormat="1" ht="13.5">
      <c r="C11" s="100" t="s">
        <v>1297</v>
      </c>
      <c r="D11" s="78" t="s">
        <v>1284</v>
      </c>
      <c r="E11" s="78" t="s">
        <v>1285</v>
      </c>
      <c r="F11" s="78" t="s">
        <v>1286</v>
      </c>
      <c r="G11" s="78" t="s">
        <v>1287</v>
      </c>
      <c r="H11" s="78" t="s">
        <v>1288</v>
      </c>
      <c r="I11" s="78" t="s">
        <v>1289</v>
      </c>
      <c r="J11" s="79" t="s">
        <v>1290</v>
      </c>
    </row>
    <row r="12" spans="3:16" ht="54">
      <c r="C12" s="110" t="s">
        <v>1282</v>
      </c>
      <c r="D12" s="111" t="s">
        <v>1291</v>
      </c>
      <c r="E12" s="111" t="s">
        <v>1291</v>
      </c>
      <c r="F12" s="111" t="s">
        <v>1291</v>
      </c>
      <c r="G12" s="111" t="s">
        <v>1295</v>
      </c>
      <c r="H12" s="111" t="s">
        <v>1291</v>
      </c>
      <c r="I12" s="111" t="s">
        <v>1295</v>
      </c>
      <c r="J12" s="101" t="s">
        <v>742</v>
      </c>
      <c r="K12" t="str">
        <f aca="true" t="shared" si="1" ref="K12:P12">ASC(D12)</f>
        <v>a</v>
      </c>
      <c r="L12" t="str">
        <f t="shared" si="1"/>
        <v>a</v>
      </c>
      <c r="M12" t="str">
        <f t="shared" si="1"/>
        <v>a</v>
      </c>
      <c r="N12" t="str">
        <f t="shared" si="1"/>
        <v>c</v>
      </c>
      <c r="O12" t="str">
        <f t="shared" si="1"/>
        <v>a</v>
      </c>
      <c r="P12" t="str">
        <f t="shared" si="1"/>
        <v>c</v>
      </c>
    </row>
    <row r="13" spans="3:16" ht="13.5">
      <c r="C13" s="77" t="s">
        <v>719</v>
      </c>
      <c r="D13" s="78" t="s">
        <v>1291</v>
      </c>
      <c r="E13" s="78" t="s">
        <v>1291</v>
      </c>
      <c r="F13" s="78" t="s">
        <v>1291</v>
      </c>
      <c r="G13" s="78" t="s">
        <v>1291</v>
      </c>
      <c r="H13" s="78" t="s">
        <v>1291</v>
      </c>
      <c r="I13" s="78" t="s">
        <v>1291</v>
      </c>
      <c r="J13" s="77" t="s">
        <v>1274</v>
      </c>
      <c r="K13" t="str">
        <f aca="true" t="shared" si="2" ref="K13:K49">ASC(D13)</f>
        <v>a</v>
      </c>
      <c r="L13" t="str">
        <f aca="true" t="shared" si="3" ref="L13:L49">ASC(E13)</f>
        <v>a</v>
      </c>
      <c r="M13" t="str">
        <f aca="true" t="shared" si="4" ref="M13:M49">ASC(F13)</f>
        <v>a</v>
      </c>
      <c r="N13" t="str">
        <f aca="true" t="shared" si="5" ref="N13:N49">ASC(G13)</f>
        <v>a</v>
      </c>
      <c r="O13" t="str">
        <f aca="true" t="shared" si="6" ref="O13:O49">ASC(H13)</f>
        <v>a</v>
      </c>
      <c r="P13" t="str">
        <f aca="true" t="shared" si="7" ref="P13:P49">ASC(I13)</f>
        <v>a</v>
      </c>
    </row>
    <row r="14" spans="3:16" ht="13.5">
      <c r="C14" s="77" t="s">
        <v>720</v>
      </c>
      <c r="D14" s="78" t="s">
        <v>1700</v>
      </c>
      <c r="E14" s="78" t="s">
        <v>1293</v>
      </c>
      <c r="F14" s="78" t="s">
        <v>1291</v>
      </c>
      <c r="G14" s="78" t="s">
        <v>1291</v>
      </c>
      <c r="H14" s="78" t="s">
        <v>1291</v>
      </c>
      <c r="I14" s="78" t="s">
        <v>1291</v>
      </c>
      <c r="J14" s="77" t="s">
        <v>33</v>
      </c>
      <c r="K14">
        <f t="shared" si="2"/>
      </c>
      <c r="L14" t="str">
        <f t="shared" si="3"/>
        <v>b</v>
      </c>
      <c r="M14" t="str">
        <f t="shared" si="4"/>
        <v>a</v>
      </c>
      <c r="N14" t="str">
        <f t="shared" si="5"/>
        <v>a</v>
      </c>
      <c r="O14" t="str">
        <f t="shared" si="6"/>
        <v>a</v>
      </c>
      <c r="P14" t="str">
        <f t="shared" si="7"/>
        <v>a</v>
      </c>
    </row>
    <row r="15" spans="3:16" ht="13.5">
      <c r="C15" s="77" t="s">
        <v>721</v>
      </c>
      <c r="D15" s="78" t="s">
        <v>1293</v>
      </c>
      <c r="E15" s="78" t="s">
        <v>1293</v>
      </c>
      <c r="F15" s="78" t="s">
        <v>1291</v>
      </c>
      <c r="G15" s="78" t="s">
        <v>1291</v>
      </c>
      <c r="H15" s="78" t="s">
        <v>1291</v>
      </c>
      <c r="I15" s="78" t="s">
        <v>1291</v>
      </c>
      <c r="J15" s="77"/>
      <c r="K15" t="str">
        <f t="shared" si="2"/>
        <v>b</v>
      </c>
      <c r="L15" t="str">
        <f t="shared" si="3"/>
        <v>b</v>
      </c>
      <c r="M15" t="str">
        <f t="shared" si="4"/>
        <v>a</v>
      </c>
      <c r="N15" t="str">
        <f t="shared" si="5"/>
        <v>a</v>
      </c>
      <c r="O15" t="str">
        <f t="shared" si="6"/>
        <v>a</v>
      </c>
      <c r="P15" t="str">
        <f t="shared" si="7"/>
        <v>a</v>
      </c>
    </row>
    <row r="16" spans="3:16" ht="27">
      <c r="C16" s="77" t="s">
        <v>722</v>
      </c>
      <c r="D16" s="78" t="s">
        <v>1700</v>
      </c>
      <c r="E16" s="78" t="s">
        <v>1291</v>
      </c>
      <c r="F16" s="78" t="s">
        <v>1291</v>
      </c>
      <c r="G16" s="78" t="s">
        <v>1291</v>
      </c>
      <c r="H16" s="78" t="s">
        <v>1291</v>
      </c>
      <c r="I16" s="78" t="s">
        <v>1291</v>
      </c>
      <c r="J16" s="77" t="s">
        <v>1275</v>
      </c>
      <c r="K16">
        <f t="shared" si="2"/>
      </c>
      <c r="L16" t="str">
        <f t="shared" si="3"/>
        <v>a</v>
      </c>
      <c r="M16" t="str">
        <f t="shared" si="4"/>
        <v>a</v>
      </c>
      <c r="N16" t="str">
        <f t="shared" si="5"/>
        <v>a</v>
      </c>
      <c r="O16" t="str">
        <f t="shared" si="6"/>
        <v>a</v>
      </c>
      <c r="P16" t="str">
        <f t="shared" si="7"/>
        <v>a</v>
      </c>
    </row>
    <row r="17" spans="3:16" ht="27.75" customHeight="1">
      <c r="C17" s="77" t="s">
        <v>723</v>
      </c>
      <c r="D17" s="78" t="s">
        <v>1293</v>
      </c>
      <c r="E17" s="78" t="s">
        <v>1295</v>
      </c>
      <c r="F17" s="78" t="s">
        <v>1293</v>
      </c>
      <c r="G17" s="78" t="s">
        <v>1291</v>
      </c>
      <c r="H17" s="78" t="s">
        <v>1291</v>
      </c>
      <c r="I17" s="78" t="s">
        <v>1291</v>
      </c>
      <c r="J17" s="77" t="s">
        <v>34</v>
      </c>
      <c r="K17" t="str">
        <f t="shared" si="2"/>
        <v>b</v>
      </c>
      <c r="L17" t="str">
        <f t="shared" si="3"/>
        <v>c</v>
      </c>
      <c r="M17" t="str">
        <f t="shared" si="4"/>
        <v>b</v>
      </c>
      <c r="N17" t="str">
        <f t="shared" si="5"/>
        <v>a</v>
      </c>
      <c r="O17" t="str">
        <f t="shared" si="6"/>
        <v>a</v>
      </c>
      <c r="P17" t="str">
        <f t="shared" si="7"/>
        <v>a</v>
      </c>
    </row>
    <row r="18" spans="3:16" ht="216.75" customHeight="1">
      <c r="C18" s="247" t="s">
        <v>724</v>
      </c>
      <c r="D18" s="245" t="s">
        <v>1293</v>
      </c>
      <c r="E18" s="245" t="s">
        <v>1295</v>
      </c>
      <c r="F18" s="245" t="s">
        <v>1293</v>
      </c>
      <c r="G18" s="245" t="s">
        <v>1293</v>
      </c>
      <c r="H18" s="245" t="s">
        <v>1295</v>
      </c>
      <c r="I18" s="245" t="s">
        <v>1295</v>
      </c>
      <c r="J18" s="113" t="s">
        <v>1625</v>
      </c>
      <c r="K18" t="str">
        <f t="shared" si="2"/>
        <v>b</v>
      </c>
      <c r="L18" t="str">
        <f t="shared" si="3"/>
        <v>c</v>
      </c>
      <c r="M18" t="str">
        <f t="shared" si="4"/>
        <v>b</v>
      </c>
      <c r="N18" t="str">
        <f t="shared" si="5"/>
        <v>b</v>
      </c>
      <c r="O18" t="str">
        <f t="shared" si="6"/>
        <v>c</v>
      </c>
      <c r="P18" t="str">
        <f t="shared" si="7"/>
        <v>c</v>
      </c>
    </row>
    <row r="19" spans="3:16" ht="193.5" customHeight="1">
      <c r="C19" s="279"/>
      <c r="D19" s="246"/>
      <c r="E19" s="246"/>
      <c r="F19" s="246"/>
      <c r="G19" s="246"/>
      <c r="H19" s="246"/>
      <c r="I19" s="246"/>
      <c r="J19" s="114" t="s">
        <v>1626</v>
      </c>
      <c r="K19">
        <f t="shared" si="2"/>
      </c>
      <c r="L19">
        <f t="shared" si="3"/>
      </c>
      <c r="M19">
        <f t="shared" si="4"/>
      </c>
      <c r="N19">
        <f t="shared" si="5"/>
      </c>
      <c r="O19">
        <f t="shared" si="6"/>
      </c>
      <c r="P19">
        <f t="shared" si="7"/>
      </c>
    </row>
    <row r="20" spans="3:16" ht="13.5">
      <c r="C20" s="102" t="s">
        <v>725</v>
      </c>
      <c r="D20" s="103" t="s">
        <v>1291</v>
      </c>
      <c r="E20" s="103" t="s">
        <v>1293</v>
      </c>
      <c r="F20" s="103" t="s">
        <v>1291</v>
      </c>
      <c r="G20" s="103" t="s">
        <v>1291</v>
      </c>
      <c r="H20" s="103" t="s">
        <v>1291</v>
      </c>
      <c r="I20" s="103" t="s">
        <v>1291</v>
      </c>
      <c r="J20" s="102"/>
      <c r="K20" t="str">
        <f t="shared" si="2"/>
        <v>a</v>
      </c>
      <c r="L20" t="str">
        <f t="shared" si="3"/>
        <v>b</v>
      </c>
      <c r="M20" t="str">
        <f t="shared" si="4"/>
        <v>a</v>
      </c>
      <c r="N20" t="str">
        <f t="shared" si="5"/>
        <v>a</v>
      </c>
      <c r="O20" t="str">
        <f t="shared" si="6"/>
        <v>a</v>
      </c>
      <c r="P20" t="str">
        <f t="shared" si="7"/>
        <v>a</v>
      </c>
    </row>
    <row r="21" spans="3:16" ht="27">
      <c r="C21" s="102" t="s">
        <v>726</v>
      </c>
      <c r="D21" s="103" t="s">
        <v>1291</v>
      </c>
      <c r="E21" s="103" t="s">
        <v>1700</v>
      </c>
      <c r="F21" s="103" t="s">
        <v>1291</v>
      </c>
      <c r="G21" s="103" t="s">
        <v>1291</v>
      </c>
      <c r="H21" s="103" t="s">
        <v>1291</v>
      </c>
      <c r="I21" s="103" t="s">
        <v>1291</v>
      </c>
      <c r="J21" s="102" t="s">
        <v>35</v>
      </c>
      <c r="K21" t="str">
        <f t="shared" si="2"/>
        <v>a</v>
      </c>
      <c r="L21">
        <f t="shared" si="3"/>
      </c>
      <c r="M21" t="str">
        <f t="shared" si="4"/>
        <v>a</v>
      </c>
      <c r="N21" t="str">
        <f t="shared" si="5"/>
        <v>a</v>
      </c>
      <c r="O21" t="str">
        <f t="shared" si="6"/>
        <v>a</v>
      </c>
      <c r="P21" t="str">
        <f t="shared" si="7"/>
        <v>a</v>
      </c>
    </row>
    <row r="22" spans="3:16" ht="27">
      <c r="C22" s="102" t="s">
        <v>727</v>
      </c>
      <c r="D22" s="103" t="s">
        <v>1291</v>
      </c>
      <c r="E22" s="103" t="s">
        <v>1291</v>
      </c>
      <c r="F22" s="103" t="s">
        <v>1291</v>
      </c>
      <c r="G22" s="103" t="s">
        <v>1291</v>
      </c>
      <c r="H22" s="103" t="s">
        <v>1291</v>
      </c>
      <c r="I22" s="103" t="s">
        <v>1291</v>
      </c>
      <c r="J22" s="102" t="s">
        <v>1276</v>
      </c>
      <c r="K22" t="str">
        <f t="shared" si="2"/>
        <v>a</v>
      </c>
      <c r="L22" t="str">
        <f t="shared" si="3"/>
        <v>a</v>
      </c>
      <c r="M22" t="str">
        <f t="shared" si="4"/>
        <v>a</v>
      </c>
      <c r="N22" t="str">
        <f t="shared" si="5"/>
        <v>a</v>
      </c>
      <c r="O22" t="str">
        <f t="shared" si="6"/>
        <v>a</v>
      </c>
      <c r="P22" t="str">
        <f t="shared" si="7"/>
        <v>a</v>
      </c>
    </row>
    <row r="23" spans="3:16" ht="13.5">
      <c r="C23" s="102" t="s">
        <v>728</v>
      </c>
      <c r="D23" s="103" t="s">
        <v>1291</v>
      </c>
      <c r="E23" s="103" t="s">
        <v>1295</v>
      </c>
      <c r="F23" s="103" t="s">
        <v>1291</v>
      </c>
      <c r="G23" s="103" t="s">
        <v>1291</v>
      </c>
      <c r="H23" s="103" t="s">
        <v>1291</v>
      </c>
      <c r="I23" s="103" t="s">
        <v>1291</v>
      </c>
      <c r="J23" s="102"/>
      <c r="K23" t="str">
        <f t="shared" si="2"/>
        <v>a</v>
      </c>
      <c r="L23" t="str">
        <f t="shared" si="3"/>
        <v>c</v>
      </c>
      <c r="M23" t="str">
        <f t="shared" si="4"/>
        <v>a</v>
      </c>
      <c r="N23" t="str">
        <f t="shared" si="5"/>
        <v>a</v>
      </c>
      <c r="O23" t="str">
        <f t="shared" si="6"/>
        <v>a</v>
      </c>
      <c r="P23" t="str">
        <f t="shared" si="7"/>
        <v>a</v>
      </c>
    </row>
    <row r="24" spans="3:16" ht="27">
      <c r="C24" s="102" t="s">
        <v>729</v>
      </c>
      <c r="D24" s="103" t="s">
        <v>1293</v>
      </c>
      <c r="E24" s="103" t="s">
        <v>1291</v>
      </c>
      <c r="F24" s="103" t="s">
        <v>1291</v>
      </c>
      <c r="G24" s="103" t="s">
        <v>1295</v>
      </c>
      <c r="H24" s="103" t="s">
        <v>1291</v>
      </c>
      <c r="I24" s="103" t="s">
        <v>1291</v>
      </c>
      <c r="J24" s="102" t="s">
        <v>36</v>
      </c>
      <c r="K24" t="str">
        <f t="shared" si="2"/>
        <v>b</v>
      </c>
      <c r="L24" t="str">
        <f t="shared" si="3"/>
        <v>a</v>
      </c>
      <c r="M24" t="str">
        <f t="shared" si="4"/>
        <v>a</v>
      </c>
      <c r="N24" t="str">
        <f t="shared" si="5"/>
        <v>c</v>
      </c>
      <c r="O24" t="str">
        <f t="shared" si="6"/>
        <v>a</v>
      </c>
      <c r="P24" t="str">
        <f t="shared" si="7"/>
        <v>a</v>
      </c>
    </row>
    <row r="25" spans="3:16" ht="54.75" customHeight="1">
      <c r="C25" s="102" t="s">
        <v>730</v>
      </c>
      <c r="D25" s="103" t="s">
        <v>1291</v>
      </c>
      <c r="E25" s="103" t="s">
        <v>1293</v>
      </c>
      <c r="F25" s="103" t="s">
        <v>1291</v>
      </c>
      <c r="G25" s="103" t="s">
        <v>1291</v>
      </c>
      <c r="H25" s="103" t="s">
        <v>1291</v>
      </c>
      <c r="I25" s="103" t="s">
        <v>1291</v>
      </c>
      <c r="J25" s="102" t="s">
        <v>1627</v>
      </c>
      <c r="K25" t="str">
        <f t="shared" si="2"/>
        <v>a</v>
      </c>
      <c r="L25" t="str">
        <f t="shared" si="3"/>
        <v>b</v>
      </c>
      <c r="M25" t="str">
        <f t="shared" si="4"/>
        <v>a</v>
      </c>
      <c r="N25" t="str">
        <f t="shared" si="5"/>
        <v>a</v>
      </c>
      <c r="O25" t="str">
        <f t="shared" si="6"/>
        <v>a</v>
      </c>
      <c r="P25" t="str">
        <f t="shared" si="7"/>
        <v>a</v>
      </c>
    </row>
    <row r="26" spans="3:16" ht="13.5">
      <c r="C26" s="102" t="s">
        <v>731</v>
      </c>
      <c r="D26" s="103" t="s">
        <v>1293</v>
      </c>
      <c r="E26" s="103" t="s">
        <v>1293</v>
      </c>
      <c r="F26" s="103" t="s">
        <v>1291</v>
      </c>
      <c r="G26" s="103" t="s">
        <v>1291</v>
      </c>
      <c r="H26" s="103" t="s">
        <v>1291</v>
      </c>
      <c r="I26" s="103" t="s">
        <v>1291</v>
      </c>
      <c r="J26" s="102"/>
      <c r="K26" t="str">
        <f t="shared" si="2"/>
        <v>b</v>
      </c>
      <c r="L26" t="str">
        <f t="shared" si="3"/>
        <v>b</v>
      </c>
      <c r="M26" t="str">
        <f t="shared" si="4"/>
        <v>a</v>
      </c>
      <c r="N26" t="str">
        <f t="shared" si="5"/>
        <v>a</v>
      </c>
      <c r="O26" t="str">
        <f t="shared" si="6"/>
        <v>a</v>
      </c>
      <c r="P26" t="str">
        <f t="shared" si="7"/>
        <v>a</v>
      </c>
    </row>
    <row r="27" spans="3:16" ht="13.5">
      <c r="C27" s="104" t="s">
        <v>732</v>
      </c>
      <c r="D27" s="103" t="s">
        <v>1293</v>
      </c>
      <c r="E27" s="103" t="s">
        <v>1295</v>
      </c>
      <c r="F27" s="103" t="s">
        <v>1291</v>
      </c>
      <c r="G27" s="103" t="s">
        <v>1291</v>
      </c>
      <c r="H27" s="103" t="s">
        <v>1291</v>
      </c>
      <c r="I27" s="103" t="s">
        <v>1291</v>
      </c>
      <c r="J27" s="102" t="s">
        <v>1277</v>
      </c>
      <c r="K27" t="str">
        <f t="shared" si="2"/>
        <v>b</v>
      </c>
      <c r="L27" t="str">
        <f t="shared" si="3"/>
        <v>c</v>
      </c>
      <c r="M27" t="str">
        <f t="shared" si="4"/>
        <v>a</v>
      </c>
      <c r="N27" t="str">
        <f t="shared" si="5"/>
        <v>a</v>
      </c>
      <c r="O27" t="str">
        <f t="shared" si="6"/>
        <v>a</v>
      </c>
      <c r="P27" t="str">
        <f t="shared" si="7"/>
        <v>a</v>
      </c>
    </row>
    <row r="28" spans="3:16" ht="13.5">
      <c r="C28" s="102" t="s">
        <v>733</v>
      </c>
      <c r="D28" s="103" t="s">
        <v>1293</v>
      </c>
      <c r="E28" s="103" t="s">
        <v>1293</v>
      </c>
      <c r="F28" s="103" t="s">
        <v>1291</v>
      </c>
      <c r="G28" s="103" t="s">
        <v>1291</v>
      </c>
      <c r="H28" s="103" t="s">
        <v>1291</v>
      </c>
      <c r="I28" s="103" t="s">
        <v>1291</v>
      </c>
      <c r="J28" s="102"/>
      <c r="K28" t="str">
        <f t="shared" si="2"/>
        <v>b</v>
      </c>
      <c r="L28" t="str">
        <f t="shared" si="3"/>
        <v>b</v>
      </c>
      <c r="M28" t="str">
        <f t="shared" si="4"/>
        <v>a</v>
      </c>
      <c r="N28" t="str">
        <f t="shared" si="5"/>
        <v>a</v>
      </c>
      <c r="O28" t="str">
        <f t="shared" si="6"/>
        <v>a</v>
      </c>
      <c r="P28" t="str">
        <f t="shared" si="7"/>
        <v>a</v>
      </c>
    </row>
    <row r="29" spans="3:16" ht="13.5">
      <c r="C29" s="102" t="s">
        <v>734</v>
      </c>
      <c r="D29" s="103" t="s">
        <v>1293</v>
      </c>
      <c r="E29" s="103" t="s">
        <v>1295</v>
      </c>
      <c r="F29" s="103" t="s">
        <v>1291</v>
      </c>
      <c r="G29" s="103" t="s">
        <v>1291</v>
      </c>
      <c r="H29" s="103" t="s">
        <v>1291</v>
      </c>
      <c r="I29" s="103" t="s">
        <v>1291</v>
      </c>
      <c r="J29" s="102" t="s">
        <v>1278</v>
      </c>
      <c r="K29" t="str">
        <f t="shared" si="2"/>
        <v>b</v>
      </c>
      <c r="L29" t="str">
        <f t="shared" si="3"/>
        <v>c</v>
      </c>
      <c r="M29" t="str">
        <f t="shared" si="4"/>
        <v>a</v>
      </c>
      <c r="N29" t="str">
        <f t="shared" si="5"/>
        <v>a</v>
      </c>
      <c r="O29" t="str">
        <f t="shared" si="6"/>
        <v>a</v>
      </c>
      <c r="P29" t="str">
        <f t="shared" si="7"/>
        <v>a</v>
      </c>
    </row>
    <row r="30" spans="3:16" ht="13.5">
      <c r="C30" s="102" t="s">
        <v>735</v>
      </c>
      <c r="D30" s="103" t="s">
        <v>1291</v>
      </c>
      <c r="E30" s="103" t="s">
        <v>1291</v>
      </c>
      <c r="F30" s="103" t="s">
        <v>1291</v>
      </c>
      <c r="G30" s="103" t="s">
        <v>1291</v>
      </c>
      <c r="H30" s="103" t="s">
        <v>1291</v>
      </c>
      <c r="I30" s="103" t="s">
        <v>1291</v>
      </c>
      <c r="J30" s="102"/>
      <c r="K30" t="str">
        <f t="shared" si="2"/>
        <v>a</v>
      </c>
      <c r="L30" t="str">
        <f t="shared" si="3"/>
        <v>a</v>
      </c>
      <c r="M30" t="str">
        <f t="shared" si="4"/>
        <v>a</v>
      </c>
      <c r="N30" t="str">
        <f t="shared" si="5"/>
        <v>a</v>
      </c>
      <c r="O30" t="str">
        <f t="shared" si="6"/>
        <v>a</v>
      </c>
      <c r="P30" t="str">
        <f t="shared" si="7"/>
        <v>a</v>
      </c>
    </row>
    <row r="31" spans="3:16" ht="13.5">
      <c r="C31" s="102" t="s">
        <v>736</v>
      </c>
      <c r="D31" s="103" t="s">
        <v>1291</v>
      </c>
      <c r="E31" s="103" t="s">
        <v>1293</v>
      </c>
      <c r="F31" s="103" t="s">
        <v>1291</v>
      </c>
      <c r="G31" s="103" t="s">
        <v>1291</v>
      </c>
      <c r="H31" s="103" t="s">
        <v>1291</v>
      </c>
      <c r="I31" s="103" t="s">
        <v>1291</v>
      </c>
      <c r="J31" s="102"/>
      <c r="K31" t="str">
        <f t="shared" si="2"/>
        <v>a</v>
      </c>
      <c r="L31" t="str">
        <f t="shared" si="3"/>
        <v>b</v>
      </c>
      <c r="M31" t="str">
        <f t="shared" si="4"/>
        <v>a</v>
      </c>
      <c r="N31" t="str">
        <f t="shared" si="5"/>
        <v>a</v>
      </c>
      <c r="O31" t="str">
        <f t="shared" si="6"/>
        <v>a</v>
      </c>
      <c r="P31" t="str">
        <f t="shared" si="7"/>
        <v>a</v>
      </c>
    </row>
    <row r="32" spans="3:16" ht="13.5">
      <c r="C32" s="102" t="s">
        <v>737</v>
      </c>
      <c r="D32" s="103" t="s">
        <v>1291</v>
      </c>
      <c r="E32" s="103" t="s">
        <v>1293</v>
      </c>
      <c r="F32" s="103" t="s">
        <v>1291</v>
      </c>
      <c r="G32" s="103" t="s">
        <v>1291</v>
      </c>
      <c r="H32" s="103" t="s">
        <v>1291</v>
      </c>
      <c r="I32" s="103" t="s">
        <v>1291</v>
      </c>
      <c r="J32" s="102"/>
      <c r="K32" t="str">
        <f t="shared" si="2"/>
        <v>a</v>
      </c>
      <c r="L32" t="str">
        <f t="shared" si="3"/>
        <v>b</v>
      </c>
      <c r="M32" t="str">
        <f t="shared" si="4"/>
        <v>a</v>
      </c>
      <c r="N32" t="str">
        <f t="shared" si="5"/>
        <v>a</v>
      </c>
      <c r="O32" t="str">
        <f t="shared" si="6"/>
        <v>a</v>
      </c>
      <c r="P32" t="str">
        <f t="shared" si="7"/>
        <v>a</v>
      </c>
    </row>
    <row r="33" spans="3:16" ht="13.5">
      <c r="C33" s="102" t="s">
        <v>738</v>
      </c>
      <c r="D33" s="103" t="s">
        <v>1291</v>
      </c>
      <c r="E33" s="103" t="s">
        <v>1291</v>
      </c>
      <c r="F33" s="103" t="s">
        <v>1291</v>
      </c>
      <c r="G33" s="103" t="s">
        <v>1291</v>
      </c>
      <c r="H33" s="103" t="s">
        <v>1291</v>
      </c>
      <c r="I33" s="103" t="s">
        <v>1291</v>
      </c>
      <c r="J33" s="102"/>
      <c r="K33" t="str">
        <f t="shared" si="2"/>
        <v>a</v>
      </c>
      <c r="L33" t="str">
        <f t="shared" si="3"/>
        <v>a</v>
      </c>
      <c r="M33" t="str">
        <f t="shared" si="4"/>
        <v>a</v>
      </c>
      <c r="N33" t="str">
        <f t="shared" si="5"/>
        <v>a</v>
      </c>
      <c r="O33" t="str">
        <f t="shared" si="6"/>
        <v>a</v>
      </c>
      <c r="P33" t="str">
        <f t="shared" si="7"/>
        <v>a</v>
      </c>
    </row>
    <row r="34" spans="3:16" ht="27">
      <c r="C34" s="102" t="s">
        <v>739</v>
      </c>
      <c r="D34" s="103" t="s">
        <v>1293</v>
      </c>
      <c r="E34" s="103" t="s">
        <v>1295</v>
      </c>
      <c r="F34" s="103" t="s">
        <v>1291</v>
      </c>
      <c r="G34" s="103" t="s">
        <v>1295</v>
      </c>
      <c r="H34" s="103" t="s">
        <v>1295</v>
      </c>
      <c r="I34" s="103" t="s">
        <v>1293</v>
      </c>
      <c r="J34" s="102" t="s">
        <v>1279</v>
      </c>
      <c r="K34" t="str">
        <f t="shared" si="2"/>
        <v>b</v>
      </c>
      <c r="L34" t="str">
        <f t="shared" si="3"/>
        <v>c</v>
      </c>
      <c r="M34" t="str">
        <f t="shared" si="4"/>
        <v>a</v>
      </c>
      <c r="N34" t="str">
        <f t="shared" si="5"/>
        <v>c</v>
      </c>
      <c r="O34" t="str">
        <f t="shared" si="6"/>
        <v>c</v>
      </c>
      <c r="P34" t="str">
        <f t="shared" si="7"/>
        <v>b</v>
      </c>
    </row>
    <row r="35" spans="3:16" ht="13.5">
      <c r="C35" s="102" t="s">
        <v>740</v>
      </c>
      <c r="D35" s="103" t="s">
        <v>1293</v>
      </c>
      <c r="E35" s="103" t="s">
        <v>1295</v>
      </c>
      <c r="F35" s="103" t="s">
        <v>1281</v>
      </c>
      <c r="G35" s="103" t="s">
        <v>1295</v>
      </c>
      <c r="H35" s="103" t="s">
        <v>1295</v>
      </c>
      <c r="I35" s="103" t="s">
        <v>1295</v>
      </c>
      <c r="J35" s="102" t="s">
        <v>1272</v>
      </c>
      <c r="K35" t="str">
        <f t="shared" si="2"/>
        <v>b</v>
      </c>
      <c r="L35" t="str">
        <f t="shared" si="3"/>
        <v>c</v>
      </c>
      <c r="M35" t="str">
        <f t="shared" si="4"/>
        <v>b</v>
      </c>
      <c r="N35" t="str">
        <f t="shared" si="5"/>
        <v>c</v>
      </c>
      <c r="O35" t="str">
        <f t="shared" si="6"/>
        <v>c</v>
      </c>
      <c r="P35" t="str">
        <f t="shared" si="7"/>
        <v>c</v>
      </c>
    </row>
    <row r="36" spans="3:16" ht="27">
      <c r="C36" s="102" t="s">
        <v>741</v>
      </c>
      <c r="D36" s="103" t="s">
        <v>1291</v>
      </c>
      <c r="E36" s="103" t="s">
        <v>1295</v>
      </c>
      <c r="F36" s="103" t="s">
        <v>1291</v>
      </c>
      <c r="G36" s="103" t="s">
        <v>1291</v>
      </c>
      <c r="H36" s="103" t="s">
        <v>1291</v>
      </c>
      <c r="I36" s="103" t="s">
        <v>1291</v>
      </c>
      <c r="J36" s="102" t="s">
        <v>1273</v>
      </c>
      <c r="K36" t="str">
        <f t="shared" si="2"/>
        <v>a</v>
      </c>
      <c r="L36" t="str">
        <f t="shared" si="3"/>
        <v>c</v>
      </c>
      <c r="M36" t="str">
        <f t="shared" si="4"/>
        <v>a</v>
      </c>
      <c r="N36" t="str">
        <f t="shared" si="5"/>
        <v>a</v>
      </c>
      <c r="O36" t="str">
        <f t="shared" si="6"/>
        <v>a</v>
      </c>
      <c r="P36" t="str">
        <f t="shared" si="7"/>
        <v>a</v>
      </c>
    </row>
    <row r="37" spans="3:10" s="2" customFormat="1" ht="13.5">
      <c r="C37" s="115"/>
      <c r="D37" s="112"/>
      <c r="E37" s="112"/>
      <c r="F37" s="112"/>
      <c r="G37" s="112"/>
      <c r="H37" s="112"/>
      <c r="I37" s="112"/>
      <c r="J37" s="115"/>
    </row>
    <row r="38" spans="3:10" ht="147" customHeight="1">
      <c r="C38" s="277" t="s">
        <v>743</v>
      </c>
      <c r="D38" s="275" t="s">
        <v>63</v>
      </c>
      <c r="E38" s="275"/>
      <c r="F38" s="275"/>
      <c r="G38" s="275"/>
      <c r="H38" s="275"/>
      <c r="I38" s="275"/>
      <c r="J38" s="276"/>
    </row>
    <row r="39" spans="3:10" ht="133.5" customHeight="1">
      <c r="C39" s="278"/>
      <c r="D39" s="249" t="s">
        <v>588</v>
      </c>
      <c r="E39" s="249"/>
      <c r="F39" s="249"/>
      <c r="G39" s="249"/>
      <c r="H39" s="249"/>
      <c r="I39" s="249"/>
      <c r="J39" s="250"/>
    </row>
    <row r="40" spans="3:10" ht="200.25" customHeight="1">
      <c r="C40" s="278"/>
      <c r="D40" s="249" t="s">
        <v>898</v>
      </c>
      <c r="E40" s="249"/>
      <c r="F40" s="249"/>
      <c r="G40" s="249"/>
      <c r="H40" s="249"/>
      <c r="I40" s="249"/>
      <c r="J40" s="250"/>
    </row>
    <row r="41" spans="3:10" ht="50.25" customHeight="1">
      <c r="C41" s="279"/>
      <c r="D41" s="243" t="s">
        <v>589</v>
      </c>
      <c r="E41" s="243"/>
      <c r="F41" s="243"/>
      <c r="G41" s="243"/>
      <c r="H41" s="243"/>
      <c r="I41" s="243"/>
      <c r="J41" s="244"/>
    </row>
    <row r="42" spans="3:16" ht="13.5">
      <c r="C42" s="116" t="s">
        <v>1280</v>
      </c>
      <c r="D42" s="117" t="s">
        <v>1291</v>
      </c>
      <c r="E42" s="117" t="s">
        <v>1291</v>
      </c>
      <c r="F42" s="117" t="s">
        <v>1291</v>
      </c>
      <c r="G42" s="117" t="s">
        <v>1295</v>
      </c>
      <c r="H42" s="117" t="s">
        <v>1291</v>
      </c>
      <c r="I42" s="117" t="s">
        <v>1295</v>
      </c>
      <c r="J42" s="118"/>
      <c r="K42" t="str">
        <f t="shared" si="2"/>
        <v>a</v>
      </c>
      <c r="L42" t="str">
        <f t="shared" si="3"/>
        <v>a</v>
      </c>
      <c r="M42" t="str">
        <f t="shared" si="4"/>
        <v>a</v>
      </c>
      <c r="N42" t="str">
        <f t="shared" si="5"/>
        <v>c</v>
      </c>
      <c r="O42" t="str">
        <f t="shared" si="6"/>
        <v>a</v>
      </c>
      <c r="P42" t="str">
        <f t="shared" si="7"/>
        <v>c</v>
      </c>
    </row>
    <row r="43" spans="3:16" ht="13.5">
      <c r="C43" s="102" t="s">
        <v>1280</v>
      </c>
      <c r="D43" s="109" t="s">
        <v>1291</v>
      </c>
      <c r="E43" s="109" t="s">
        <v>1291</v>
      </c>
      <c r="F43" s="109" t="s">
        <v>1291</v>
      </c>
      <c r="G43" s="109" t="s">
        <v>1295</v>
      </c>
      <c r="H43" s="109" t="s">
        <v>1291</v>
      </c>
      <c r="I43" s="109" t="s">
        <v>1295</v>
      </c>
      <c r="J43" s="105"/>
      <c r="K43" t="str">
        <f t="shared" si="2"/>
        <v>a</v>
      </c>
      <c r="L43" t="str">
        <f t="shared" si="3"/>
        <v>a</v>
      </c>
      <c r="M43" t="str">
        <f t="shared" si="4"/>
        <v>a</v>
      </c>
      <c r="N43" t="str">
        <f t="shared" si="5"/>
        <v>c</v>
      </c>
      <c r="O43" t="str">
        <f t="shared" si="6"/>
        <v>a</v>
      </c>
      <c r="P43" t="str">
        <f t="shared" si="7"/>
        <v>c</v>
      </c>
    </row>
    <row r="44" spans="3:16" ht="13.5">
      <c r="C44" s="102" t="s">
        <v>1280</v>
      </c>
      <c r="D44" s="109" t="s">
        <v>1291</v>
      </c>
      <c r="E44" s="109" t="s">
        <v>1291</v>
      </c>
      <c r="F44" s="109" t="s">
        <v>1291</v>
      </c>
      <c r="G44" s="109" t="s">
        <v>1295</v>
      </c>
      <c r="H44" s="109" t="s">
        <v>1291</v>
      </c>
      <c r="I44" s="109" t="s">
        <v>1295</v>
      </c>
      <c r="J44" s="105"/>
      <c r="K44" t="str">
        <f t="shared" si="2"/>
        <v>a</v>
      </c>
      <c r="L44" t="str">
        <f t="shared" si="3"/>
        <v>a</v>
      </c>
      <c r="M44" t="str">
        <f t="shared" si="4"/>
        <v>a</v>
      </c>
      <c r="N44" t="str">
        <f t="shared" si="5"/>
        <v>c</v>
      </c>
      <c r="O44" t="str">
        <f t="shared" si="6"/>
        <v>a</v>
      </c>
      <c r="P44" t="str">
        <f t="shared" si="7"/>
        <v>c</v>
      </c>
    </row>
    <row r="45" spans="3:16" ht="13.5">
      <c r="C45" s="102" t="s">
        <v>1280</v>
      </c>
      <c r="D45" s="109" t="s">
        <v>1291</v>
      </c>
      <c r="E45" s="109" t="s">
        <v>1291</v>
      </c>
      <c r="F45" s="109" t="s">
        <v>1291</v>
      </c>
      <c r="G45" s="109" t="s">
        <v>1295</v>
      </c>
      <c r="H45" s="109" t="s">
        <v>1291</v>
      </c>
      <c r="I45" s="109" t="s">
        <v>1295</v>
      </c>
      <c r="J45" s="105"/>
      <c r="K45" t="str">
        <f t="shared" si="2"/>
        <v>a</v>
      </c>
      <c r="L45" t="str">
        <f t="shared" si="3"/>
        <v>a</v>
      </c>
      <c r="M45" t="str">
        <f t="shared" si="4"/>
        <v>a</v>
      </c>
      <c r="N45" t="str">
        <f t="shared" si="5"/>
        <v>c</v>
      </c>
      <c r="O45" t="str">
        <f t="shared" si="6"/>
        <v>a</v>
      </c>
      <c r="P45" t="str">
        <f t="shared" si="7"/>
        <v>c</v>
      </c>
    </row>
    <row r="46" spans="3:16" ht="13.5">
      <c r="C46" s="102" t="s">
        <v>1280</v>
      </c>
      <c r="D46" s="109" t="s">
        <v>1291</v>
      </c>
      <c r="E46" s="109" t="s">
        <v>1291</v>
      </c>
      <c r="F46" s="109" t="s">
        <v>1291</v>
      </c>
      <c r="G46" s="109" t="s">
        <v>1295</v>
      </c>
      <c r="H46" s="109" t="s">
        <v>1291</v>
      </c>
      <c r="I46" s="109" t="s">
        <v>1295</v>
      </c>
      <c r="J46" s="105"/>
      <c r="K46" t="str">
        <f t="shared" si="2"/>
        <v>a</v>
      </c>
      <c r="L46" t="str">
        <f t="shared" si="3"/>
        <v>a</v>
      </c>
      <c r="M46" t="str">
        <f t="shared" si="4"/>
        <v>a</v>
      </c>
      <c r="N46" t="str">
        <f t="shared" si="5"/>
        <v>c</v>
      </c>
      <c r="O46" t="str">
        <f t="shared" si="6"/>
        <v>a</v>
      </c>
      <c r="P46" t="str">
        <f t="shared" si="7"/>
        <v>c</v>
      </c>
    </row>
    <row r="47" spans="3:16" ht="13.5">
      <c r="C47" s="102" t="s">
        <v>1280</v>
      </c>
      <c r="D47" s="109" t="s">
        <v>1291</v>
      </c>
      <c r="E47" s="109" t="s">
        <v>1291</v>
      </c>
      <c r="F47" s="109" t="s">
        <v>1291</v>
      </c>
      <c r="G47" s="109" t="s">
        <v>1295</v>
      </c>
      <c r="H47" s="109" t="s">
        <v>1291</v>
      </c>
      <c r="I47" s="109" t="s">
        <v>1295</v>
      </c>
      <c r="J47" s="105"/>
      <c r="K47" t="str">
        <f t="shared" si="2"/>
        <v>a</v>
      </c>
      <c r="L47" t="str">
        <f t="shared" si="3"/>
        <v>a</v>
      </c>
      <c r="M47" t="str">
        <f t="shared" si="4"/>
        <v>a</v>
      </c>
      <c r="N47" t="str">
        <f t="shared" si="5"/>
        <v>c</v>
      </c>
      <c r="O47" t="str">
        <f t="shared" si="6"/>
        <v>a</v>
      </c>
      <c r="P47" t="str">
        <f t="shared" si="7"/>
        <v>c</v>
      </c>
    </row>
    <row r="48" spans="3:16" ht="13.5">
      <c r="C48" s="102" t="s">
        <v>1280</v>
      </c>
      <c r="D48" s="109" t="s">
        <v>1291</v>
      </c>
      <c r="E48" s="109" t="s">
        <v>1291</v>
      </c>
      <c r="F48" s="109" t="s">
        <v>1291</v>
      </c>
      <c r="G48" s="109" t="s">
        <v>1295</v>
      </c>
      <c r="H48" s="109" t="s">
        <v>1291</v>
      </c>
      <c r="I48" s="109" t="s">
        <v>1295</v>
      </c>
      <c r="J48" s="105"/>
      <c r="K48" t="str">
        <f t="shared" si="2"/>
        <v>a</v>
      </c>
      <c r="L48" t="str">
        <f t="shared" si="3"/>
        <v>a</v>
      </c>
      <c r="M48" t="str">
        <f t="shared" si="4"/>
        <v>a</v>
      </c>
      <c r="N48" t="str">
        <f t="shared" si="5"/>
        <v>c</v>
      </c>
      <c r="O48" t="str">
        <f t="shared" si="6"/>
        <v>a</v>
      </c>
      <c r="P48" t="str">
        <f t="shared" si="7"/>
        <v>c</v>
      </c>
    </row>
    <row r="49" spans="3:16" ht="13.5">
      <c r="C49" s="102" t="s">
        <v>1280</v>
      </c>
      <c r="D49" s="109" t="s">
        <v>1291</v>
      </c>
      <c r="E49" s="109" t="s">
        <v>1291</v>
      </c>
      <c r="F49" s="109" t="s">
        <v>1291</v>
      </c>
      <c r="G49" s="109" t="s">
        <v>1295</v>
      </c>
      <c r="H49" s="109" t="s">
        <v>1291</v>
      </c>
      <c r="I49" s="109" t="s">
        <v>1295</v>
      </c>
      <c r="J49" s="105"/>
      <c r="K49" t="str">
        <f t="shared" si="2"/>
        <v>a</v>
      </c>
      <c r="L49" t="str">
        <f t="shared" si="3"/>
        <v>a</v>
      </c>
      <c r="M49" t="str">
        <f t="shared" si="4"/>
        <v>a</v>
      </c>
      <c r="N49" t="str">
        <f t="shared" si="5"/>
        <v>c</v>
      </c>
      <c r="O49" t="str">
        <f t="shared" si="6"/>
        <v>a</v>
      </c>
      <c r="P49" t="str">
        <f t="shared" si="7"/>
        <v>c</v>
      </c>
    </row>
    <row r="50" spans="3:10" ht="13.5">
      <c r="C50" s="102"/>
      <c r="D50" s="103"/>
      <c r="E50" s="103"/>
      <c r="F50" s="103"/>
      <c r="G50" s="103"/>
      <c r="H50" s="103"/>
      <c r="I50" s="103"/>
      <c r="J50" s="105"/>
    </row>
    <row r="51" spans="3:10" ht="13.5">
      <c r="C51" s="102"/>
      <c r="D51" s="103"/>
      <c r="E51" s="103"/>
      <c r="F51" s="103"/>
      <c r="G51" s="103"/>
      <c r="H51" s="103"/>
      <c r="I51" s="103"/>
      <c r="J51" s="105"/>
    </row>
    <row r="52" spans="3:10" ht="13.5">
      <c r="C52" s="102"/>
      <c r="D52" s="103"/>
      <c r="E52" s="103"/>
      <c r="F52" s="103"/>
      <c r="G52" s="103"/>
      <c r="H52" s="103"/>
      <c r="I52" s="103"/>
      <c r="J52" s="105"/>
    </row>
    <row r="53" spans="3:10" ht="13.5">
      <c r="C53" s="102"/>
      <c r="D53" s="103"/>
      <c r="E53" s="103"/>
      <c r="F53" s="103"/>
      <c r="G53" s="103"/>
      <c r="H53" s="103"/>
      <c r="I53" s="103"/>
      <c r="J53" s="105"/>
    </row>
    <row r="54" spans="3:10" ht="13.5">
      <c r="C54" s="102"/>
      <c r="D54" s="103"/>
      <c r="E54" s="103"/>
      <c r="F54" s="103"/>
      <c r="G54" s="103"/>
      <c r="H54" s="103"/>
      <c r="I54" s="103"/>
      <c r="J54" s="105"/>
    </row>
    <row r="55" spans="3:10" ht="13.5">
      <c r="C55" s="102"/>
      <c r="D55" s="103"/>
      <c r="E55" s="103"/>
      <c r="F55" s="103"/>
      <c r="G55" s="103"/>
      <c r="H55" s="103"/>
      <c r="I55" s="103"/>
      <c r="J55" s="105"/>
    </row>
    <row r="56" spans="3:10" ht="13.5">
      <c r="C56" s="102"/>
      <c r="D56" s="103"/>
      <c r="E56" s="103"/>
      <c r="F56" s="103"/>
      <c r="G56" s="103"/>
      <c r="H56" s="103"/>
      <c r="I56" s="103"/>
      <c r="J56" s="105"/>
    </row>
    <row r="57" spans="3:10" ht="13.5">
      <c r="C57" s="102"/>
      <c r="D57" s="103"/>
      <c r="E57" s="103"/>
      <c r="F57" s="103"/>
      <c r="G57" s="103"/>
      <c r="H57" s="103"/>
      <c r="I57" s="103"/>
      <c r="J57" s="105"/>
    </row>
    <row r="58" spans="3:10" ht="13.5">
      <c r="C58" s="102"/>
      <c r="D58" s="103"/>
      <c r="E58" s="103"/>
      <c r="F58" s="103"/>
      <c r="G58" s="103"/>
      <c r="H58" s="103"/>
      <c r="I58" s="103"/>
      <c r="J58" s="105"/>
    </row>
    <row r="59" spans="3:10" ht="13.5">
      <c r="C59" s="102"/>
      <c r="D59" s="103"/>
      <c r="E59" s="103"/>
      <c r="F59" s="103"/>
      <c r="G59" s="103"/>
      <c r="H59" s="103"/>
      <c r="I59" s="103"/>
      <c r="J59" s="105"/>
    </row>
    <row r="60" spans="3:10" ht="13.5">
      <c r="C60" s="102"/>
      <c r="D60" s="103"/>
      <c r="E60" s="103"/>
      <c r="F60" s="103"/>
      <c r="G60" s="103"/>
      <c r="H60" s="103"/>
      <c r="I60" s="103"/>
      <c r="J60" s="105"/>
    </row>
    <row r="61" spans="3:10" ht="13.5">
      <c r="C61" s="102"/>
      <c r="D61" s="103"/>
      <c r="E61" s="103"/>
      <c r="F61" s="103"/>
      <c r="G61" s="103"/>
      <c r="H61" s="103"/>
      <c r="I61" s="103"/>
      <c r="J61" s="105"/>
    </row>
    <row r="62" spans="3:10" ht="13.5">
      <c r="C62" s="102"/>
      <c r="D62" s="103"/>
      <c r="E62" s="103"/>
      <c r="F62" s="103"/>
      <c r="G62" s="103"/>
      <c r="H62" s="103"/>
      <c r="I62" s="103"/>
      <c r="J62" s="105"/>
    </row>
    <row r="63" spans="3:10" ht="13.5">
      <c r="C63" s="102"/>
      <c r="D63" s="103"/>
      <c r="E63" s="103"/>
      <c r="F63" s="103"/>
      <c r="G63" s="103"/>
      <c r="H63" s="103"/>
      <c r="I63" s="103"/>
      <c r="J63" s="105"/>
    </row>
    <row r="64" spans="3:10" ht="13.5">
      <c r="C64" s="102"/>
      <c r="D64" s="103"/>
      <c r="E64" s="103"/>
      <c r="F64" s="103"/>
      <c r="G64" s="103"/>
      <c r="H64" s="103"/>
      <c r="I64" s="103"/>
      <c r="J64" s="105"/>
    </row>
    <row r="65" spans="3:10" ht="13.5">
      <c r="C65" s="102"/>
      <c r="D65" s="103"/>
      <c r="E65" s="103"/>
      <c r="F65" s="103"/>
      <c r="G65" s="103"/>
      <c r="H65" s="103"/>
      <c r="I65" s="103"/>
      <c r="J65" s="105"/>
    </row>
    <row r="66" spans="3:10" ht="13.5">
      <c r="C66" s="102"/>
      <c r="D66" s="103"/>
      <c r="E66" s="103"/>
      <c r="F66" s="103"/>
      <c r="G66" s="103"/>
      <c r="H66" s="103"/>
      <c r="I66" s="103"/>
      <c r="J66" s="105"/>
    </row>
    <row r="67" spans="3:10" ht="13.5">
      <c r="C67" s="102"/>
      <c r="D67" s="103"/>
      <c r="E67" s="103"/>
      <c r="F67" s="103"/>
      <c r="G67" s="103"/>
      <c r="H67" s="103"/>
      <c r="I67" s="103"/>
      <c r="J67" s="105"/>
    </row>
    <row r="68" spans="3:10" ht="13.5">
      <c r="C68" s="102"/>
      <c r="D68" s="103"/>
      <c r="E68" s="103"/>
      <c r="F68" s="103"/>
      <c r="G68" s="103"/>
      <c r="H68" s="103"/>
      <c r="I68" s="103"/>
      <c r="J68" s="105"/>
    </row>
    <row r="69" spans="3:10" ht="13.5">
      <c r="C69" s="102"/>
      <c r="D69" s="103"/>
      <c r="E69" s="103"/>
      <c r="F69" s="103"/>
      <c r="G69" s="103"/>
      <c r="H69" s="103"/>
      <c r="I69" s="103"/>
      <c r="J69" s="105"/>
    </row>
    <row r="70" spans="3:10" ht="13.5">
      <c r="C70" s="102"/>
      <c r="D70" s="103"/>
      <c r="E70" s="103"/>
      <c r="F70" s="103"/>
      <c r="G70" s="103"/>
      <c r="H70" s="103"/>
      <c r="I70" s="103"/>
      <c r="J70" s="105"/>
    </row>
    <row r="71" spans="3:10" ht="13.5">
      <c r="C71" s="102"/>
      <c r="D71" s="103"/>
      <c r="E71" s="103"/>
      <c r="F71" s="103"/>
      <c r="G71" s="103"/>
      <c r="H71" s="103"/>
      <c r="I71" s="103"/>
      <c r="J71" s="105"/>
    </row>
    <row r="72" spans="3:10" ht="13.5">
      <c r="C72" s="102"/>
      <c r="D72" s="103"/>
      <c r="E72" s="103"/>
      <c r="F72" s="103"/>
      <c r="G72" s="103"/>
      <c r="H72" s="103"/>
      <c r="I72" s="103"/>
      <c r="J72" s="105"/>
    </row>
    <row r="73" spans="3:10" ht="13.5">
      <c r="C73" s="102"/>
      <c r="D73" s="103"/>
      <c r="E73" s="103"/>
      <c r="F73" s="103"/>
      <c r="G73" s="103"/>
      <c r="H73" s="103"/>
      <c r="I73" s="103"/>
      <c r="J73" s="105"/>
    </row>
    <row r="74" spans="3:10" ht="13.5">
      <c r="C74" s="102"/>
      <c r="D74" s="103"/>
      <c r="E74" s="103"/>
      <c r="F74" s="103"/>
      <c r="G74" s="103"/>
      <c r="H74" s="103"/>
      <c r="I74" s="103"/>
      <c r="J74" s="105"/>
    </row>
    <row r="75" spans="3:10" ht="13.5">
      <c r="C75" s="102"/>
      <c r="D75" s="103"/>
      <c r="E75" s="103"/>
      <c r="F75" s="103"/>
      <c r="G75" s="103"/>
      <c r="H75" s="103"/>
      <c r="I75" s="103"/>
      <c r="J75" s="105"/>
    </row>
    <row r="76" spans="3:10" ht="13.5">
      <c r="C76" s="102"/>
      <c r="D76" s="103"/>
      <c r="E76" s="103"/>
      <c r="F76" s="103"/>
      <c r="G76" s="103"/>
      <c r="H76" s="103"/>
      <c r="I76" s="103"/>
      <c r="J76" s="105"/>
    </row>
    <row r="77" spans="3:10" ht="13.5">
      <c r="C77" s="102"/>
      <c r="D77" s="103"/>
      <c r="E77" s="103"/>
      <c r="F77" s="103"/>
      <c r="G77" s="103"/>
      <c r="H77" s="103"/>
      <c r="I77" s="103"/>
      <c r="J77" s="105"/>
    </row>
    <row r="78" spans="3:10" ht="13.5">
      <c r="C78" s="102"/>
      <c r="D78" s="103"/>
      <c r="E78" s="103"/>
      <c r="F78" s="103"/>
      <c r="G78" s="103"/>
      <c r="H78" s="103"/>
      <c r="I78" s="103"/>
      <c r="J78" s="105"/>
    </row>
    <row r="79" spans="3:10" ht="13.5">
      <c r="C79" s="102"/>
      <c r="D79" s="103"/>
      <c r="E79" s="103"/>
      <c r="F79" s="103"/>
      <c r="G79" s="103"/>
      <c r="H79" s="103"/>
      <c r="I79" s="103"/>
      <c r="J79" s="105"/>
    </row>
    <row r="80" spans="3:10" ht="13.5">
      <c r="C80" s="102"/>
      <c r="D80" s="103"/>
      <c r="E80" s="103"/>
      <c r="F80" s="103"/>
      <c r="G80" s="103"/>
      <c r="H80" s="103"/>
      <c r="I80" s="103"/>
      <c r="J80" s="105"/>
    </row>
    <row r="81" spans="3:10" ht="13.5">
      <c r="C81" s="102"/>
      <c r="D81" s="103"/>
      <c r="E81" s="103"/>
      <c r="F81" s="103"/>
      <c r="G81" s="103"/>
      <c r="H81" s="103"/>
      <c r="I81" s="103"/>
      <c r="J81" s="105"/>
    </row>
    <row r="82" spans="3:10" ht="13.5">
      <c r="C82" s="102"/>
      <c r="D82" s="103"/>
      <c r="E82" s="103"/>
      <c r="F82" s="103"/>
      <c r="G82" s="103"/>
      <c r="H82" s="103"/>
      <c r="I82" s="103"/>
      <c r="J82" s="105"/>
    </row>
    <row r="83" spans="3:10" ht="13.5">
      <c r="C83" s="102"/>
      <c r="D83" s="103"/>
      <c r="E83" s="103"/>
      <c r="F83" s="103"/>
      <c r="G83" s="103"/>
      <c r="H83" s="103"/>
      <c r="I83" s="103"/>
      <c r="J83" s="105"/>
    </row>
    <row r="84" spans="3:10" ht="13.5">
      <c r="C84" s="102"/>
      <c r="D84" s="103"/>
      <c r="E84" s="103"/>
      <c r="F84" s="103"/>
      <c r="G84" s="103"/>
      <c r="H84" s="103"/>
      <c r="I84" s="103"/>
      <c r="J84" s="105"/>
    </row>
    <row r="85" spans="3:10" ht="13.5">
      <c r="C85" s="102"/>
      <c r="D85" s="103"/>
      <c r="E85" s="103"/>
      <c r="F85" s="103"/>
      <c r="G85" s="103"/>
      <c r="H85" s="103"/>
      <c r="I85" s="103"/>
      <c r="J85" s="105"/>
    </row>
    <row r="86" spans="3:10" ht="13.5">
      <c r="C86" s="102"/>
      <c r="D86" s="103"/>
      <c r="E86" s="103"/>
      <c r="F86" s="103"/>
      <c r="G86" s="103"/>
      <c r="H86" s="103"/>
      <c r="I86" s="103"/>
      <c r="J86" s="105"/>
    </row>
    <row r="87" spans="3:10" ht="13.5">
      <c r="C87" s="102"/>
      <c r="D87" s="103"/>
      <c r="E87" s="103"/>
      <c r="F87" s="103"/>
      <c r="G87" s="103"/>
      <c r="H87" s="103"/>
      <c r="I87" s="103"/>
      <c r="J87" s="105"/>
    </row>
    <row r="88" spans="3:10" ht="13.5">
      <c r="C88" s="102"/>
      <c r="D88" s="103"/>
      <c r="E88" s="103"/>
      <c r="F88" s="103"/>
      <c r="G88" s="103"/>
      <c r="H88" s="103"/>
      <c r="I88" s="103"/>
      <c r="J88" s="105"/>
    </row>
    <row r="89" spans="3:10" ht="13.5">
      <c r="C89" s="102"/>
      <c r="D89" s="103"/>
      <c r="E89" s="103"/>
      <c r="F89" s="103"/>
      <c r="G89" s="103"/>
      <c r="H89" s="103"/>
      <c r="I89" s="103"/>
      <c r="J89" s="105"/>
    </row>
    <row r="90" spans="3:10" ht="13.5">
      <c r="C90" s="102"/>
      <c r="D90" s="103"/>
      <c r="E90" s="103"/>
      <c r="F90" s="103"/>
      <c r="G90" s="103"/>
      <c r="H90" s="103"/>
      <c r="I90" s="103"/>
      <c r="J90" s="105"/>
    </row>
    <row r="91" spans="3:10" ht="13.5">
      <c r="C91" s="102"/>
      <c r="D91" s="103"/>
      <c r="E91" s="103"/>
      <c r="F91" s="103"/>
      <c r="G91" s="103"/>
      <c r="H91" s="103"/>
      <c r="I91" s="103"/>
      <c r="J91" s="105"/>
    </row>
  </sheetData>
  <mergeCells count="17">
    <mergeCell ref="I18:I19"/>
    <mergeCell ref="G3:H3"/>
    <mergeCell ref="I4:J4"/>
    <mergeCell ref="I3:J3"/>
    <mergeCell ref="C3:D3"/>
    <mergeCell ref="E3:F3"/>
    <mergeCell ref="G18:G19"/>
    <mergeCell ref="H18:H19"/>
    <mergeCell ref="C18:C19"/>
    <mergeCell ref="D18:D19"/>
    <mergeCell ref="E18:E19"/>
    <mergeCell ref="F18:F19"/>
    <mergeCell ref="D38:J38"/>
    <mergeCell ref="C38:C41"/>
    <mergeCell ref="D39:J39"/>
    <mergeCell ref="D40:J40"/>
    <mergeCell ref="D41:J41"/>
  </mergeCells>
  <printOptions/>
  <pageMargins left="0.984251968503937" right="0.7874015748031497" top="0.7480314960629921" bottom="0.984251968503937" header="0.5118110236220472" footer="0.5118110236220472"/>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C1:Q88"/>
  <sheetViews>
    <sheetView tabSelected="1" view="pageBreakPreview" zoomScaleSheetLayoutView="100" workbookViewId="0" topLeftCell="B11">
      <selection activeCell="E11" sqref="E11"/>
    </sheetView>
  </sheetViews>
  <sheetFormatPr defaultColWidth="9.00390625" defaultRowHeight="13.5"/>
  <cols>
    <col min="1" max="1" width="4.875" style="0" hidden="1" customWidth="1"/>
    <col min="2" max="2" width="0.6171875" style="0" customWidth="1"/>
    <col min="3" max="3" width="10.00390625" style="29" customWidth="1"/>
    <col min="4" max="9" width="5.00390625" style="21" customWidth="1"/>
    <col min="10" max="10" width="42.625" style="0" customWidth="1"/>
    <col min="12" max="16" width="2.375" style="0" bestFit="1" customWidth="1"/>
    <col min="17" max="17" width="2.50390625" style="0" bestFit="1" customWidth="1"/>
  </cols>
  <sheetData>
    <row r="1" spans="4:9" ht="13.5">
      <c r="D1" s="21">
        <f aca="true" t="shared" si="0" ref="D1:I1">$G$4-SUM(D7:D9)</f>
        <v>0</v>
      </c>
      <c r="E1" s="21">
        <f t="shared" si="0"/>
        <v>0</v>
      </c>
      <c r="F1" s="21">
        <f t="shared" si="0"/>
        <v>0</v>
      </c>
      <c r="G1" s="21">
        <f t="shared" si="0"/>
        <v>0</v>
      </c>
      <c r="H1" s="21">
        <f t="shared" si="0"/>
        <v>0</v>
      </c>
      <c r="I1" s="21">
        <f t="shared" si="0"/>
        <v>0</v>
      </c>
    </row>
    <row r="2" ht="14.25" thickBot="1"/>
    <row r="3" spans="3:10" s="20" customFormat="1" ht="18" thickBot="1">
      <c r="C3" s="264" t="s">
        <v>1283</v>
      </c>
      <c r="D3" s="265"/>
      <c r="E3" s="264" t="s">
        <v>1298</v>
      </c>
      <c r="F3" s="265"/>
      <c r="G3" s="264" t="s">
        <v>1707</v>
      </c>
      <c r="H3" s="265"/>
      <c r="I3" s="264" t="s">
        <v>1299</v>
      </c>
      <c r="J3" s="265"/>
    </row>
    <row r="4" spans="3:10" ht="25.5" customHeight="1" thickBot="1">
      <c r="C4" s="205" t="s">
        <v>667</v>
      </c>
      <c r="D4" s="206"/>
      <c r="E4" s="205">
        <v>95</v>
      </c>
      <c r="F4" s="206"/>
      <c r="G4" s="205">
        <f>COUNTA(C12:C150)</f>
        <v>34</v>
      </c>
      <c r="H4" s="206"/>
      <c r="I4" s="280">
        <f>G4/E4</f>
        <v>0.35789473684210527</v>
      </c>
      <c r="J4" s="281"/>
    </row>
    <row r="5" spans="3:4" ht="11.25" customHeight="1" thickBot="1">
      <c r="C5" s="34"/>
      <c r="D5" s="23"/>
    </row>
    <row r="6" spans="3:10" ht="14.25" thickBot="1">
      <c r="C6" s="35" t="s">
        <v>1705</v>
      </c>
      <c r="D6" s="40" t="s">
        <v>1284</v>
      </c>
      <c r="E6" s="40" t="s">
        <v>1285</v>
      </c>
      <c r="F6" s="40" t="s">
        <v>1286</v>
      </c>
      <c r="G6" s="40" t="s">
        <v>1287</v>
      </c>
      <c r="H6" s="40" t="s">
        <v>1288</v>
      </c>
      <c r="I6" s="43" t="s">
        <v>1289</v>
      </c>
      <c r="J6" s="2"/>
    </row>
    <row r="7" spans="3:10" ht="13.5">
      <c r="C7" s="36" t="s">
        <v>1565</v>
      </c>
      <c r="D7" s="32">
        <f>COUNTIF($D$12:$D$150,C7)</f>
        <v>5</v>
      </c>
      <c r="E7" s="32">
        <f>COUNTIF($E$12:$E$150,C7)</f>
        <v>4</v>
      </c>
      <c r="F7" s="32">
        <f>COUNTIF($F$12:$F$150,C7)</f>
        <v>34</v>
      </c>
      <c r="G7" s="32">
        <f>COUNTIF($G$12:$G$150,C7)</f>
        <v>30</v>
      </c>
      <c r="H7" s="32">
        <f>COUNTIF($H$12:$H$150,C7)</f>
        <v>34</v>
      </c>
      <c r="I7" s="44">
        <f>COUNTIF($I$12:$I$150,C7)</f>
        <v>7</v>
      </c>
      <c r="J7" s="2"/>
    </row>
    <row r="8" spans="3:10" ht="13.5">
      <c r="C8" s="36" t="s">
        <v>1566</v>
      </c>
      <c r="D8" s="10">
        <f>COUNTIF($D$12:$D$150,C8)</f>
        <v>24</v>
      </c>
      <c r="E8" s="10">
        <f>COUNTIF($E$12:$E$150,C8)</f>
        <v>26</v>
      </c>
      <c r="F8" s="10">
        <f>COUNTIF($F$12:$F$150,C8)</f>
        <v>0</v>
      </c>
      <c r="G8" s="10">
        <f>COUNTIF($G$12:$G$150,C8)</f>
        <v>0</v>
      </c>
      <c r="H8" s="10">
        <f>COUNTIF($H$12:$H$150,C8)</f>
        <v>0</v>
      </c>
      <c r="I8" s="45">
        <f>COUNTIF($I$12:$I$150,C8)</f>
        <v>1</v>
      </c>
      <c r="J8" s="2"/>
    </row>
    <row r="9" spans="3:10" ht="14.25" thickBot="1">
      <c r="C9" s="37" t="s">
        <v>1567</v>
      </c>
      <c r="D9" s="41">
        <f>COUNTIF($D$12:$D$150,C9)</f>
        <v>5</v>
      </c>
      <c r="E9" s="41">
        <f>COUNTIF($E$12:$E$150,C9)</f>
        <v>4</v>
      </c>
      <c r="F9" s="41">
        <f>COUNTIF($F$12:$F$150,C9)</f>
        <v>0</v>
      </c>
      <c r="G9" s="41">
        <f>COUNTIF($G$12:$G$150,C9)</f>
        <v>4</v>
      </c>
      <c r="H9" s="41">
        <f>COUNTIF($H$12:$H$150,C9)</f>
        <v>0</v>
      </c>
      <c r="I9" s="46">
        <f>COUNTIF($I$12:$I$150,C9)</f>
        <v>26</v>
      </c>
      <c r="J9" s="2"/>
    </row>
    <row r="10" spans="3:9" s="2" customFormat="1" ht="13.5">
      <c r="C10" s="38"/>
      <c r="D10" s="42"/>
      <c r="E10" s="42"/>
      <c r="F10" s="42"/>
      <c r="G10" s="42"/>
      <c r="H10" s="42"/>
      <c r="I10" s="42"/>
    </row>
    <row r="11" spans="3:10" s="2" customFormat="1" ht="13.5">
      <c r="C11" s="26" t="s">
        <v>1297</v>
      </c>
      <c r="D11" s="10" t="s">
        <v>1284</v>
      </c>
      <c r="E11" s="10" t="s">
        <v>1285</v>
      </c>
      <c r="F11" s="10" t="s">
        <v>1286</v>
      </c>
      <c r="G11" s="10" t="s">
        <v>1287</v>
      </c>
      <c r="H11" s="10" t="s">
        <v>1288</v>
      </c>
      <c r="I11" s="10" t="s">
        <v>1289</v>
      </c>
      <c r="J11" s="14" t="s">
        <v>1290</v>
      </c>
    </row>
    <row r="12" spans="3:17" ht="258.75" customHeight="1">
      <c r="C12" s="150" t="s">
        <v>668</v>
      </c>
      <c r="D12" s="69" t="s">
        <v>1293</v>
      </c>
      <c r="E12" s="69" t="s">
        <v>1293</v>
      </c>
      <c r="F12" s="69" t="s">
        <v>1291</v>
      </c>
      <c r="G12" s="69" t="s">
        <v>1291</v>
      </c>
      <c r="H12" s="69" t="s">
        <v>1291</v>
      </c>
      <c r="I12" s="69" t="s">
        <v>1295</v>
      </c>
      <c r="J12" s="70" t="s">
        <v>629</v>
      </c>
      <c r="L12" t="str">
        <f aca="true" t="shared" si="1" ref="L12:Q12">ASC(D12)</f>
        <v>b</v>
      </c>
      <c r="M12" t="str">
        <f t="shared" si="1"/>
        <v>b</v>
      </c>
      <c r="N12" t="str">
        <f t="shared" si="1"/>
        <v>a</v>
      </c>
      <c r="O12" t="str">
        <f t="shared" si="1"/>
        <v>a</v>
      </c>
      <c r="P12" t="str">
        <f t="shared" si="1"/>
        <v>a</v>
      </c>
      <c r="Q12" t="str">
        <f t="shared" si="1"/>
        <v>c</v>
      </c>
    </row>
    <row r="13" spans="3:17" ht="13.5">
      <c r="C13" s="71" t="s">
        <v>630</v>
      </c>
      <c r="D13" s="69" t="s">
        <v>1291</v>
      </c>
      <c r="E13" s="69" t="s">
        <v>1291</v>
      </c>
      <c r="F13" s="69" t="s">
        <v>1291</v>
      </c>
      <c r="G13" s="69" t="s">
        <v>1295</v>
      </c>
      <c r="H13" s="69" t="s">
        <v>1291</v>
      </c>
      <c r="I13" s="69" t="s">
        <v>1295</v>
      </c>
      <c r="J13" s="69"/>
      <c r="L13" t="str">
        <f aca="true" t="shared" si="2" ref="L13:L45">ASC(D13)</f>
        <v>a</v>
      </c>
      <c r="M13" t="str">
        <f aca="true" t="shared" si="3" ref="M13:M45">ASC(E13)</f>
        <v>a</v>
      </c>
      <c r="N13" t="str">
        <f aca="true" t="shared" si="4" ref="N13:N45">ASC(F13)</f>
        <v>a</v>
      </c>
      <c r="O13" t="str">
        <f aca="true" t="shared" si="5" ref="O13:O45">ASC(G13)</f>
        <v>c</v>
      </c>
      <c r="P13" t="str">
        <f aca="true" t="shared" si="6" ref="P13:P45">ASC(H13)</f>
        <v>a</v>
      </c>
      <c r="Q13" t="str">
        <f aca="true" t="shared" si="7" ref="Q13:Q45">ASC(I13)</f>
        <v>c</v>
      </c>
    </row>
    <row r="14" spans="3:17" ht="67.5">
      <c r="C14" s="71" t="s">
        <v>631</v>
      </c>
      <c r="D14" s="69" t="s">
        <v>1291</v>
      </c>
      <c r="E14" s="69" t="s">
        <v>1291</v>
      </c>
      <c r="F14" s="69" t="s">
        <v>1291</v>
      </c>
      <c r="G14" s="69" t="s">
        <v>1295</v>
      </c>
      <c r="H14" s="69" t="s">
        <v>1291</v>
      </c>
      <c r="I14" s="69" t="s">
        <v>1295</v>
      </c>
      <c r="J14" s="69" t="s">
        <v>632</v>
      </c>
      <c r="L14" t="str">
        <f t="shared" si="2"/>
        <v>a</v>
      </c>
      <c r="M14" t="str">
        <f t="shared" si="3"/>
        <v>a</v>
      </c>
      <c r="N14" t="str">
        <f t="shared" si="4"/>
        <v>a</v>
      </c>
      <c r="O14" t="str">
        <f t="shared" si="5"/>
        <v>c</v>
      </c>
      <c r="P14" t="str">
        <f t="shared" si="6"/>
        <v>a</v>
      </c>
      <c r="Q14" t="str">
        <f t="shared" si="7"/>
        <v>c</v>
      </c>
    </row>
    <row r="15" spans="3:17" ht="13.5">
      <c r="C15" s="71" t="s">
        <v>633</v>
      </c>
      <c r="D15" s="69" t="s">
        <v>1291</v>
      </c>
      <c r="E15" s="69" t="s">
        <v>1291</v>
      </c>
      <c r="F15" s="69" t="s">
        <v>1291</v>
      </c>
      <c r="G15" s="69" t="s">
        <v>1295</v>
      </c>
      <c r="H15" s="69" t="s">
        <v>1291</v>
      </c>
      <c r="I15" s="69" t="s">
        <v>1295</v>
      </c>
      <c r="J15" s="69"/>
      <c r="L15" t="str">
        <f t="shared" si="2"/>
        <v>a</v>
      </c>
      <c r="M15" t="str">
        <f t="shared" si="3"/>
        <v>a</v>
      </c>
      <c r="N15" t="str">
        <f t="shared" si="4"/>
        <v>a</v>
      </c>
      <c r="O15" t="str">
        <f t="shared" si="5"/>
        <v>c</v>
      </c>
      <c r="P15" t="str">
        <f t="shared" si="6"/>
        <v>a</v>
      </c>
      <c r="Q15" t="str">
        <f t="shared" si="7"/>
        <v>c</v>
      </c>
    </row>
    <row r="16" spans="3:17" ht="13.5">
      <c r="C16" s="71" t="s">
        <v>634</v>
      </c>
      <c r="D16" s="69" t="s">
        <v>1291</v>
      </c>
      <c r="E16" s="69" t="s">
        <v>1295</v>
      </c>
      <c r="F16" s="69" t="s">
        <v>1291</v>
      </c>
      <c r="G16" s="69" t="s">
        <v>1291</v>
      </c>
      <c r="H16" s="69" t="s">
        <v>1291</v>
      </c>
      <c r="I16" s="69" t="s">
        <v>1291</v>
      </c>
      <c r="J16" s="69"/>
      <c r="L16" t="str">
        <f t="shared" si="2"/>
        <v>a</v>
      </c>
      <c r="M16" t="str">
        <f t="shared" si="3"/>
        <v>c</v>
      </c>
      <c r="N16" t="str">
        <f t="shared" si="4"/>
        <v>a</v>
      </c>
      <c r="O16" t="str">
        <f t="shared" si="5"/>
        <v>a</v>
      </c>
      <c r="P16" t="str">
        <f t="shared" si="6"/>
        <v>a</v>
      </c>
      <c r="Q16" t="str">
        <f t="shared" si="7"/>
        <v>a</v>
      </c>
    </row>
    <row r="17" spans="3:17" ht="13.5">
      <c r="C17" s="71" t="s">
        <v>635</v>
      </c>
      <c r="D17" s="69" t="s">
        <v>1291</v>
      </c>
      <c r="E17" s="69" t="s">
        <v>1295</v>
      </c>
      <c r="F17" s="69" t="s">
        <v>1291</v>
      </c>
      <c r="G17" s="69" t="s">
        <v>1291</v>
      </c>
      <c r="H17" s="69" t="s">
        <v>1291</v>
      </c>
      <c r="I17" s="69" t="s">
        <v>1291</v>
      </c>
      <c r="J17" s="69"/>
      <c r="L17" t="str">
        <f t="shared" si="2"/>
        <v>a</v>
      </c>
      <c r="M17" t="str">
        <f t="shared" si="3"/>
        <v>c</v>
      </c>
      <c r="N17" t="str">
        <f t="shared" si="4"/>
        <v>a</v>
      </c>
      <c r="O17" t="str">
        <f t="shared" si="5"/>
        <v>a</v>
      </c>
      <c r="P17" t="str">
        <f t="shared" si="6"/>
        <v>a</v>
      </c>
      <c r="Q17" t="str">
        <f t="shared" si="7"/>
        <v>a</v>
      </c>
    </row>
    <row r="18" spans="3:17" ht="13.5">
      <c r="C18" s="71" t="s">
        <v>636</v>
      </c>
      <c r="D18" s="69" t="s">
        <v>1293</v>
      </c>
      <c r="E18" s="69" t="s">
        <v>1291</v>
      </c>
      <c r="F18" s="69" t="s">
        <v>1291</v>
      </c>
      <c r="G18" s="69" t="s">
        <v>1295</v>
      </c>
      <c r="H18" s="69" t="s">
        <v>1291</v>
      </c>
      <c r="I18" s="69" t="s">
        <v>1295</v>
      </c>
      <c r="J18" s="69" t="s">
        <v>637</v>
      </c>
      <c r="L18" t="str">
        <f t="shared" si="2"/>
        <v>b</v>
      </c>
      <c r="M18" t="str">
        <f t="shared" si="3"/>
        <v>a</v>
      </c>
      <c r="N18" t="str">
        <f t="shared" si="4"/>
        <v>a</v>
      </c>
      <c r="O18" t="str">
        <f t="shared" si="5"/>
        <v>c</v>
      </c>
      <c r="P18" t="str">
        <f t="shared" si="6"/>
        <v>a</v>
      </c>
      <c r="Q18" t="str">
        <f t="shared" si="7"/>
        <v>c</v>
      </c>
    </row>
    <row r="19" spans="3:17" ht="13.5">
      <c r="C19" s="71" t="s">
        <v>638</v>
      </c>
      <c r="D19" s="69" t="s">
        <v>1293</v>
      </c>
      <c r="E19" s="69" t="s">
        <v>1293</v>
      </c>
      <c r="F19" s="69" t="s">
        <v>1291</v>
      </c>
      <c r="G19" s="69" t="s">
        <v>1291</v>
      </c>
      <c r="H19" s="69" t="s">
        <v>1291</v>
      </c>
      <c r="I19" s="69" t="s">
        <v>1291</v>
      </c>
      <c r="J19" s="69"/>
      <c r="L19" t="str">
        <f t="shared" si="2"/>
        <v>b</v>
      </c>
      <c r="M19" t="str">
        <f t="shared" si="3"/>
        <v>b</v>
      </c>
      <c r="N19" t="str">
        <f t="shared" si="4"/>
        <v>a</v>
      </c>
      <c r="O19" t="str">
        <f t="shared" si="5"/>
        <v>a</v>
      </c>
      <c r="P19" t="str">
        <f t="shared" si="6"/>
        <v>a</v>
      </c>
      <c r="Q19" t="str">
        <f t="shared" si="7"/>
        <v>a</v>
      </c>
    </row>
    <row r="20" spans="3:17" ht="13.5">
      <c r="C20" s="71" t="s">
        <v>639</v>
      </c>
      <c r="D20" s="69" t="s">
        <v>1293</v>
      </c>
      <c r="E20" s="69" t="s">
        <v>1295</v>
      </c>
      <c r="F20" s="69" t="s">
        <v>1291</v>
      </c>
      <c r="G20" s="69" t="s">
        <v>1291</v>
      </c>
      <c r="H20" s="69" t="s">
        <v>1291</v>
      </c>
      <c r="I20" s="69" t="s">
        <v>1291</v>
      </c>
      <c r="J20" s="69" t="s">
        <v>2100</v>
      </c>
      <c r="L20" t="str">
        <f t="shared" si="2"/>
        <v>b</v>
      </c>
      <c r="M20" t="str">
        <f t="shared" si="3"/>
        <v>c</v>
      </c>
      <c r="N20" t="str">
        <f t="shared" si="4"/>
        <v>a</v>
      </c>
      <c r="O20" t="str">
        <f t="shared" si="5"/>
        <v>a</v>
      </c>
      <c r="P20" t="str">
        <f t="shared" si="6"/>
        <v>a</v>
      </c>
      <c r="Q20" t="str">
        <f t="shared" si="7"/>
        <v>a</v>
      </c>
    </row>
    <row r="21" spans="3:17" ht="27">
      <c r="C21" s="71" t="s">
        <v>640</v>
      </c>
      <c r="D21" s="69" t="s">
        <v>1295</v>
      </c>
      <c r="E21" s="69" t="s">
        <v>1295</v>
      </c>
      <c r="F21" s="69" t="s">
        <v>1291</v>
      </c>
      <c r="G21" s="69" t="s">
        <v>1291</v>
      </c>
      <c r="H21" s="69" t="s">
        <v>1291</v>
      </c>
      <c r="I21" s="69" t="s">
        <v>1295</v>
      </c>
      <c r="J21" s="69" t="s">
        <v>641</v>
      </c>
      <c r="L21" t="str">
        <f t="shared" si="2"/>
        <v>c</v>
      </c>
      <c r="M21" t="str">
        <f t="shared" si="3"/>
        <v>c</v>
      </c>
      <c r="N21" t="str">
        <f t="shared" si="4"/>
        <v>a</v>
      </c>
      <c r="O21" t="str">
        <f t="shared" si="5"/>
        <v>a</v>
      </c>
      <c r="P21" t="str">
        <f t="shared" si="6"/>
        <v>a</v>
      </c>
      <c r="Q21" t="str">
        <f t="shared" si="7"/>
        <v>c</v>
      </c>
    </row>
    <row r="22" spans="3:17" ht="27">
      <c r="C22" s="71" t="s">
        <v>642</v>
      </c>
      <c r="D22" s="69" t="s">
        <v>1295</v>
      </c>
      <c r="E22" s="69" t="s">
        <v>1293</v>
      </c>
      <c r="F22" s="69" t="s">
        <v>1291</v>
      </c>
      <c r="G22" s="69" t="s">
        <v>1291</v>
      </c>
      <c r="H22" s="69" t="s">
        <v>1291</v>
      </c>
      <c r="I22" s="69" t="s">
        <v>1293</v>
      </c>
      <c r="J22" s="69"/>
      <c r="L22" t="str">
        <f t="shared" si="2"/>
        <v>c</v>
      </c>
      <c r="M22" t="str">
        <f t="shared" si="3"/>
        <v>b</v>
      </c>
      <c r="N22" t="str">
        <f t="shared" si="4"/>
        <v>a</v>
      </c>
      <c r="O22" t="str">
        <f t="shared" si="5"/>
        <v>a</v>
      </c>
      <c r="P22" t="str">
        <f t="shared" si="6"/>
        <v>a</v>
      </c>
      <c r="Q22" t="str">
        <f t="shared" si="7"/>
        <v>b</v>
      </c>
    </row>
    <row r="23" spans="3:17" ht="13.5">
      <c r="C23" s="71" t="s">
        <v>643</v>
      </c>
      <c r="D23" s="69" t="s">
        <v>1295</v>
      </c>
      <c r="E23" s="69" t="s">
        <v>1293</v>
      </c>
      <c r="F23" s="69" t="s">
        <v>1291</v>
      </c>
      <c r="G23" s="69" t="s">
        <v>1291</v>
      </c>
      <c r="H23" s="69" t="s">
        <v>1291</v>
      </c>
      <c r="I23" s="69" t="s">
        <v>1291</v>
      </c>
      <c r="J23" s="69"/>
      <c r="L23" t="str">
        <f t="shared" si="2"/>
        <v>c</v>
      </c>
      <c r="N23" t="str">
        <f t="shared" si="4"/>
        <v>a</v>
      </c>
      <c r="O23" t="str">
        <f t="shared" si="5"/>
        <v>a</v>
      </c>
      <c r="P23" t="str">
        <f t="shared" si="6"/>
        <v>a</v>
      </c>
      <c r="Q23" t="str">
        <f t="shared" si="7"/>
        <v>a</v>
      </c>
    </row>
    <row r="24" spans="3:17" ht="13.5">
      <c r="C24" s="71" t="s">
        <v>644</v>
      </c>
      <c r="D24" s="69" t="s">
        <v>1295</v>
      </c>
      <c r="E24" s="69" t="s">
        <v>1293</v>
      </c>
      <c r="F24" s="69" t="s">
        <v>1291</v>
      </c>
      <c r="G24" s="69" t="s">
        <v>1291</v>
      </c>
      <c r="H24" s="69" t="s">
        <v>1291</v>
      </c>
      <c r="I24" s="69" t="s">
        <v>1291</v>
      </c>
      <c r="J24" s="69"/>
      <c r="L24" t="str">
        <f t="shared" si="2"/>
        <v>c</v>
      </c>
      <c r="M24" t="str">
        <f t="shared" si="3"/>
        <v>b</v>
      </c>
      <c r="N24" t="str">
        <f t="shared" si="4"/>
        <v>a</v>
      </c>
      <c r="O24" t="str">
        <f t="shared" si="5"/>
        <v>a</v>
      </c>
      <c r="P24" t="str">
        <f t="shared" si="6"/>
        <v>a</v>
      </c>
      <c r="Q24" t="str">
        <f t="shared" si="7"/>
        <v>a</v>
      </c>
    </row>
    <row r="25" spans="3:17" ht="13.5">
      <c r="C25" s="71" t="s">
        <v>2037</v>
      </c>
      <c r="D25" s="69" t="s">
        <v>1295</v>
      </c>
      <c r="E25" s="69" t="s">
        <v>1293</v>
      </c>
      <c r="F25" s="69" t="s">
        <v>1291</v>
      </c>
      <c r="G25" s="69" t="s">
        <v>1291</v>
      </c>
      <c r="H25" s="69" t="s">
        <v>1291</v>
      </c>
      <c r="I25" s="69" t="s">
        <v>1291</v>
      </c>
      <c r="J25" s="69"/>
      <c r="L25" t="str">
        <f>ASC(E25)</f>
        <v>b</v>
      </c>
      <c r="M25" t="str">
        <f t="shared" si="3"/>
        <v>b</v>
      </c>
      <c r="N25" t="str">
        <f t="shared" si="4"/>
        <v>a</v>
      </c>
      <c r="O25" t="str">
        <f t="shared" si="5"/>
        <v>a</v>
      </c>
      <c r="P25" t="str">
        <f t="shared" si="6"/>
        <v>a</v>
      </c>
      <c r="Q25" t="str">
        <f t="shared" si="7"/>
        <v>a</v>
      </c>
    </row>
    <row r="26" spans="3:17" ht="13.5">
      <c r="C26" s="71" t="s">
        <v>645</v>
      </c>
      <c r="D26" s="69" t="s">
        <v>1293</v>
      </c>
      <c r="E26" s="69" t="s">
        <v>1293</v>
      </c>
      <c r="F26" s="69" t="s">
        <v>1291</v>
      </c>
      <c r="G26" s="69" t="s">
        <v>1291</v>
      </c>
      <c r="H26" s="69" t="s">
        <v>1291</v>
      </c>
      <c r="I26" s="69" t="s">
        <v>1295</v>
      </c>
      <c r="J26" s="69" t="s">
        <v>646</v>
      </c>
      <c r="K26">
        <v>1</v>
      </c>
      <c r="L26" t="str">
        <f t="shared" si="2"/>
        <v>b</v>
      </c>
      <c r="M26" t="str">
        <f t="shared" si="3"/>
        <v>b</v>
      </c>
      <c r="N26" t="str">
        <f t="shared" si="4"/>
        <v>a</v>
      </c>
      <c r="O26" t="str">
        <f t="shared" si="5"/>
        <v>a</v>
      </c>
      <c r="P26" t="str">
        <f t="shared" si="6"/>
        <v>a</v>
      </c>
      <c r="Q26" t="str">
        <f t="shared" si="7"/>
        <v>c</v>
      </c>
    </row>
    <row r="27" spans="3:17" ht="13.5">
      <c r="C27" s="71" t="s">
        <v>647</v>
      </c>
      <c r="D27" s="69" t="s">
        <v>1293</v>
      </c>
      <c r="E27" s="69" t="s">
        <v>1293</v>
      </c>
      <c r="F27" s="69" t="s">
        <v>1291</v>
      </c>
      <c r="G27" s="69" t="s">
        <v>1291</v>
      </c>
      <c r="H27" s="69" t="s">
        <v>1291</v>
      </c>
      <c r="I27" s="69" t="s">
        <v>1295</v>
      </c>
      <c r="J27" s="69" t="s">
        <v>648</v>
      </c>
      <c r="K27">
        <v>2</v>
      </c>
      <c r="L27" t="str">
        <f t="shared" si="2"/>
        <v>b</v>
      </c>
      <c r="M27" t="str">
        <f t="shared" si="3"/>
        <v>b</v>
      </c>
      <c r="N27" t="str">
        <f t="shared" si="4"/>
        <v>a</v>
      </c>
      <c r="O27" t="str">
        <f t="shared" si="5"/>
        <v>a</v>
      </c>
      <c r="P27" t="str">
        <f t="shared" si="6"/>
        <v>a</v>
      </c>
      <c r="Q27" t="str">
        <f t="shared" si="7"/>
        <v>c</v>
      </c>
    </row>
    <row r="28" spans="3:17" ht="13.5">
      <c r="C28" s="71" t="s">
        <v>649</v>
      </c>
      <c r="D28" s="69" t="s">
        <v>1293</v>
      </c>
      <c r="E28" s="69" t="s">
        <v>1293</v>
      </c>
      <c r="F28" s="69" t="s">
        <v>1291</v>
      </c>
      <c r="G28" s="69" t="s">
        <v>1291</v>
      </c>
      <c r="H28" s="69" t="s">
        <v>1291</v>
      </c>
      <c r="I28" s="69" t="s">
        <v>1295</v>
      </c>
      <c r="J28" s="69" t="s">
        <v>648</v>
      </c>
      <c r="K28">
        <v>3</v>
      </c>
      <c r="L28" t="str">
        <f t="shared" si="2"/>
        <v>b</v>
      </c>
      <c r="M28" t="str">
        <f t="shared" si="3"/>
        <v>b</v>
      </c>
      <c r="N28" t="str">
        <f t="shared" si="4"/>
        <v>a</v>
      </c>
      <c r="O28" t="str">
        <f t="shared" si="5"/>
        <v>a</v>
      </c>
      <c r="P28" t="str">
        <f t="shared" si="6"/>
        <v>a</v>
      </c>
      <c r="Q28" t="str">
        <f t="shared" si="7"/>
        <v>c</v>
      </c>
    </row>
    <row r="29" spans="3:17" ht="13.5">
      <c r="C29" s="71" t="s">
        <v>650</v>
      </c>
      <c r="D29" s="69" t="s">
        <v>1293</v>
      </c>
      <c r="E29" s="69" t="s">
        <v>1293</v>
      </c>
      <c r="F29" s="69" t="s">
        <v>1291</v>
      </c>
      <c r="G29" s="69" t="s">
        <v>1291</v>
      </c>
      <c r="H29" s="69" t="s">
        <v>1291</v>
      </c>
      <c r="I29" s="69" t="s">
        <v>1295</v>
      </c>
      <c r="J29" s="69" t="s">
        <v>648</v>
      </c>
      <c r="K29">
        <v>4</v>
      </c>
      <c r="L29" t="str">
        <f t="shared" si="2"/>
        <v>b</v>
      </c>
      <c r="M29" t="str">
        <f t="shared" si="3"/>
        <v>b</v>
      </c>
      <c r="N29" t="str">
        <f t="shared" si="4"/>
        <v>a</v>
      </c>
      <c r="O29" t="str">
        <f t="shared" si="5"/>
        <v>a</v>
      </c>
      <c r="P29" t="str">
        <f t="shared" si="6"/>
        <v>a</v>
      </c>
      <c r="Q29" t="str">
        <f t="shared" si="7"/>
        <v>c</v>
      </c>
    </row>
    <row r="30" spans="3:17" ht="13.5">
      <c r="C30" s="70" t="s">
        <v>651</v>
      </c>
      <c r="D30" s="69" t="s">
        <v>1293</v>
      </c>
      <c r="E30" s="69" t="s">
        <v>1293</v>
      </c>
      <c r="F30" s="69" t="s">
        <v>1291</v>
      </c>
      <c r="G30" s="69" t="s">
        <v>1291</v>
      </c>
      <c r="H30" s="69" t="s">
        <v>1291</v>
      </c>
      <c r="I30" s="69" t="s">
        <v>1295</v>
      </c>
      <c r="J30" s="69" t="s">
        <v>648</v>
      </c>
      <c r="K30">
        <v>5</v>
      </c>
      <c r="L30" t="str">
        <f t="shared" si="2"/>
        <v>b</v>
      </c>
      <c r="M30" t="str">
        <f t="shared" si="3"/>
        <v>b</v>
      </c>
      <c r="N30" t="str">
        <f t="shared" si="4"/>
        <v>a</v>
      </c>
      <c r="O30" t="str">
        <f t="shared" si="5"/>
        <v>a</v>
      </c>
      <c r="P30" t="str">
        <f t="shared" si="6"/>
        <v>a</v>
      </c>
      <c r="Q30" t="str">
        <f t="shared" si="7"/>
        <v>c</v>
      </c>
    </row>
    <row r="31" spans="3:17" ht="13.5">
      <c r="C31" s="71" t="s">
        <v>652</v>
      </c>
      <c r="D31" s="69" t="s">
        <v>1293</v>
      </c>
      <c r="E31" s="69" t="s">
        <v>1293</v>
      </c>
      <c r="F31" s="69" t="s">
        <v>1291</v>
      </c>
      <c r="G31" s="69" t="s">
        <v>1291</v>
      </c>
      <c r="H31" s="69" t="s">
        <v>1291</v>
      </c>
      <c r="I31" s="69" t="s">
        <v>1295</v>
      </c>
      <c r="J31" s="69" t="s">
        <v>648</v>
      </c>
      <c r="K31">
        <v>6</v>
      </c>
      <c r="L31" t="str">
        <f t="shared" si="2"/>
        <v>b</v>
      </c>
      <c r="M31" t="str">
        <f t="shared" si="3"/>
        <v>b</v>
      </c>
      <c r="N31" t="str">
        <f t="shared" si="4"/>
        <v>a</v>
      </c>
      <c r="O31" t="str">
        <f t="shared" si="5"/>
        <v>a</v>
      </c>
      <c r="P31" t="str">
        <f t="shared" si="6"/>
        <v>a</v>
      </c>
      <c r="Q31" t="str">
        <f t="shared" si="7"/>
        <v>c</v>
      </c>
    </row>
    <row r="32" spans="3:17" ht="13.5">
      <c r="C32" s="71" t="s">
        <v>653</v>
      </c>
      <c r="D32" s="69" t="s">
        <v>1293</v>
      </c>
      <c r="E32" s="69" t="s">
        <v>1293</v>
      </c>
      <c r="F32" s="69" t="s">
        <v>1291</v>
      </c>
      <c r="G32" s="69" t="s">
        <v>1291</v>
      </c>
      <c r="H32" s="69" t="s">
        <v>1291</v>
      </c>
      <c r="I32" s="69" t="s">
        <v>1295</v>
      </c>
      <c r="J32" s="69" t="s">
        <v>648</v>
      </c>
      <c r="K32">
        <v>7</v>
      </c>
      <c r="L32" t="str">
        <f t="shared" si="2"/>
        <v>b</v>
      </c>
      <c r="M32" t="str">
        <f t="shared" si="3"/>
        <v>b</v>
      </c>
      <c r="N32" t="str">
        <f t="shared" si="4"/>
        <v>a</v>
      </c>
      <c r="O32" t="str">
        <f t="shared" si="5"/>
        <v>a</v>
      </c>
      <c r="P32" t="str">
        <f t="shared" si="6"/>
        <v>a</v>
      </c>
      <c r="Q32" t="str">
        <f t="shared" si="7"/>
        <v>c</v>
      </c>
    </row>
    <row r="33" spans="3:17" ht="13.5">
      <c r="C33" s="71" t="s">
        <v>654</v>
      </c>
      <c r="D33" s="69" t="s">
        <v>1293</v>
      </c>
      <c r="E33" s="69" t="s">
        <v>1293</v>
      </c>
      <c r="F33" s="69" t="s">
        <v>1291</v>
      </c>
      <c r="G33" s="69" t="s">
        <v>1291</v>
      </c>
      <c r="H33" s="69" t="s">
        <v>1291</v>
      </c>
      <c r="I33" s="69" t="s">
        <v>1295</v>
      </c>
      <c r="J33" s="69" t="s">
        <v>648</v>
      </c>
      <c r="K33">
        <v>8</v>
      </c>
      <c r="L33" t="str">
        <f t="shared" si="2"/>
        <v>b</v>
      </c>
      <c r="M33" t="str">
        <f t="shared" si="3"/>
        <v>b</v>
      </c>
      <c r="N33" t="str">
        <f t="shared" si="4"/>
        <v>a</v>
      </c>
      <c r="O33" t="str">
        <f t="shared" si="5"/>
        <v>a</v>
      </c>
      <c r="P33" t="str">
        <f t="shared" si="6"/>
        <v>a</v>
      </c>
      <c r="Q33" t="str">
        <f t="shared" si="7"/>
        <v>c</v>
      </c>
    </row>
    <row r="34" spans="3:17" ht="13.5">
      <c r="C34" s="71" t="s">
        <v>655</v>
      </c>
      <c r="D34" s="69" t="s">
        <v>1293</v>
      </c>
      <c r="E34" s="69" t="s">
        <v>1293</v>
      </c>
      <c r="F34" s="69" t="s">
        <v>1291</v>
      </c>
      <c r="G34" s="69" t="s">
        <v>1291</v>
      </c>
      <c r="H34" s="69" t="s">
        <v>1291</v>
      </c>
      <c r="I34" s="69" t="s">
        <v>1295</v>
      </c>
      <c r="J34" s="69" t="s">
        <v>648</v>
      </c>
      <c r="K34">
        <v>9</v>
      </c>
      <c r="L34" t="str">
        <f t="shared" si="2"/>
        <v>b</v>
      </c>
      <c r="M34" t="str">
        <f t="shared" si="3"/>
        <v>b</v>
      </c>
      <c r="N34" t="str">
        <f t="shared" si="4"/>
        <v>a</v>
      </c>
      <c r="O34" t="str">
        <f t="shared" si="5"/>
        <v>a</v>
      </c>
      <c r="P34" t="str">
        <f t="shared" si="6"/>
        <v>a</v>
      </c>
      <c r="Q34" t="str">
        <f t="shared" si="7"/>
        <v>c</v>
      </c>
    </row>
    <row r="35" spans="3:17" ht="13.5">
      <c r="C35" s="71" t="s">
        <v>656</v>
      </c>
      <c r="D35" s="69" t="s">
        <v>1293</v>
      </c>
      <c r="E35" s="69" t="s">
        <v>1293</v>
      </c>
      <c r="F35" s="69" t="s">
        <v>1291</v>
      </c>
      <c r="G35" s="69" t="s">
        <v>1291</v>
      </c>
      <c r="H35" s="69" t="s">
        <v>1291</v>
      </c>
      <c r="I35" s="69" t="s">
        <v>1295</v>
      </c>
      <c r="J35" s="69" t="s">
        <v>648</v>
      </c>
      <c r="K35">
        <v>10</v>
      </c>
      <c r="L35" t="str">
        <f t="shared" si="2"/>
        <v>b</v>
      </c>
      <c r="M35" t="str">
        <f t="shared" si="3"/>
        <v>b</v>
      </c>
      <c r="N35" t="str">
        <f t="shared" si="4"/>
        <v>a</v>
      </c>
      <c r="O35" t="str">
        <f t="shared" si="5"/>
        <v>a</v>
      </c>
      <c r="P35" t="str">
        <f t="shared" si="6"/>
        <v>a</v>
      </c>
      <c r="Q35" t="str">
        <f t="shared" si="7"/>
        <v>c</v>
      </c>
    </row>
    <row r="36" spans="3:17" ht="13.5">
      <c r="C36" s="71" t="s">
        <v>657</v>
      </c>
      <c r="D36" s="69" t="s">
        <v>1293</v>
      </c>
      <c r="E36" s="69" t="s">
        <v>1293</v>
      </c>
      <c r="F36" s="69" t="s">
        <v>1291</v>
      </c>
      <c r="G36" s="69" t="s">
        <v>1291</v>
      </c>
      <c r="H36" s="69" t="s">
        <v>1291</v>
      </c>
      <c r="I36" s="69" t="s">
        <v>1295</v>
      </c>
      <c r="J36" s="69" t="s">
        <v>648</v>
      </c>
      <c r="K36">
        <v>11</v>
      </c>
      <c r="L36" t="str">
        <f t="shared" si="2"/>
        <v>b</v>
      </c>
      <c r="M36" t="str">
        <f t="shared" si="3"/>
        <v>b</v>
      </c>
      <c r="N36" t="str">
        <f t="shared" si="4"/>
        <v>a</v>
      </c>
      <c r="O36" t="str">
        <f t="shared" si="5"/>
        <v>a</v>
      </c>
      <c r="P36" t="str">
        <f t="shared" si="6"/>
        <v>a</v>
      </c>
      <c r="Q36" t="str">
        <f t="shared" si="7"/>
        <v>c</v>
      </c>
    </row>
    <row r="37" spans="3:17" ht="13.5">
      <c r="C37" s="71" t="s">
        <v>658</v>
      </c>
      <c r="D37" s="69" t="s">
        <v>1293</v>
      </c>
      <c r="E37" s="69" t="s">
        <v>1293</v>
      </c>
      <c r="F37" s="69" t="s">
        <v>1291</v>
      </c>
      <c r="G37" s="69" t="s">
        <v>1291</v>
      </c>
      <c r="H37" s="69" t="s">
        <v>1291</v>
      </c>
      <c r="I37" s="69" t="s">
        <v>1295</v>
      </c>
      <c r="J37" s="69" t="s">
        <v>648</v>
      </c>
      <c r="K37">
        <v>12</v>
      </c>
      <c r="L37" t="str">
        <f t="shared" si="2"/>
        <v>b</v>
      </c>
      <c r="M37" t="str">
        <f t="shared" si="3"/>
        <v>b</v>
      </c>
      <c r="N37" t="str">
        <f t="shared" si="4"/>
        <v>a</v>
      </c>
      <c r="O37" t="str">
        <f t="shared" si="5"/>
        <v>a</v>
      </c>
      <c r="P37" t="str">
        <f t="shared" si="6"/>
        <v>a</v>
      </c>
      <c r="Q37" t="str">
        <f t="shared" si="7"/>
        <v>c</v>
      </c>
    </row>
    <row r="38" spans="3:17" ht="13.5">
      <c r="C38" s="71" t="s">
        <v>659</v>
      </c>
      <c r="D38" s="69" t="s">
        <v>1293</v>
      </c>
      <c r="E38" s="69" t="s">
        <v>1293</v>
      </c>
      <c r="F38" s="69" t="s">
        <v>1291</v>
      </c>
      <c r="G38" s="69" t="s">
        <v>1291</v>
      </c>
      <c r="H38" s="69" t="s">
        <v>1291</v>
      </c>
      <c r="I38" s="69" t="s">
        <v>1295</v>
      </c>
      <c r="J38" s="69" t="s">
        <v>648</v>
      </c>
      <c r="K38">
        <v>13</v>
      </c>
      <c r="L38" t="str">
        <f t="shared" si="2"/>
        <v>b</v>
      </c>
      <c r="M38" t="str">
        <f t="shared" si="3"/>
        <v>b</v>
      </c>
      <c r="N38" t="str">
        <f t="shared" si="4"/>
        <v>a</v>
      </c>
      <c r="O38" t="str">
        <f t="shared" si="5"/>
        <v>a</v>
      </c>
      <c r="P38" t="str">
        <f t="shared" si="6"/>
        <v>a</v>
      </c>
      <c r="Q38" t="str">
        <f t="shared" si="7"/>
        <v>c</v>
      </c>
    </row>
    <row r="39" spans="3:17" ht="13.5">
      <c r="C39" s="70" t="s">
        <v>660</v>
      </c>
      <c r="D39" s="69" t="s">
        <v>1293</v>
      </c>
      <c r="E39" s="69" t="s">
        <v>1293</v>
      </c>
      <c r="F39" s="69" t="s">
        <v>1291</v>
      </c>
      <c r="G39" s="69" t="s">
        <v>1291</v>
      </c>
      <c r="H39" s="69" t="s">
        <v>1291</v>
      </c>
      <c r="I39" s="69" t="s">
        <v>1295</v>
      </c>
      <c r="J39" s="69" t="s">
        <v>648</v>
      </c>
      <c r="K39">
        <v>14</v>
      </c>
      <c r="L39" t="str">
        <f t="shared" si="2"/>
        <v>b</v>
      </c>
      <c r="M39" t="str">
        <f t="shared" si="3"/>
        <v>b</v>
      </c>
      <c r="N39" t="str">
        <f t="shared" si="4"/>
        <v>a</v>
      </c>
      <c r="O39" t="str">
        <f t="shared" si="5"/>
        <v>a</v>
      </c>
      <c r="P39" t="str">
        <f t="shared" si="6"/>
        <v>a</v>
      </c>
      <c r="Q39" t="str">
        <f t="shared" si="7"/>
        <v>c</v>
      </c>
    </row>
    <row r="40" spans="3:17" ht="13.5">
      <c r="C40" s="71" t="s">
        <v>661</v>
      </c>
      <c r="D40" s="69" t="s">
        <v>1293</v>
      </c>
      <c r="E40" s="69" t="s">
        <v>1293</v>
      </c>
      <c r="F40" s="69" t="s">
        <v>1291</v>
      </c>
      <c r="G40" s="69" t="s">
        <v>1291</v>
      </c>
      <c r="H40" s="69" t="s">
        <v>1291</v>
      </c>
      <c r="I40" s="69" t="s">
        <v>1295</v>
      </c>
      <c r="J40" s="69" t="s">
        <v>648</v>
      </c>
      <c r="K40">
        <v>15</v>
      </c>
      <c r="L40" t="str">
        <f t="shared" si="2"/>
        <v>b</v>
      </c>
      <c r="M40" t="str">
        <f t="shared" si="3"/>
        <v>b</v>
      </c>
      <c r="N40" t="str">
        <f t="shared" si="4"/>
        <v>a</v>
      </c>
      <c r="O40" t="str">
        <f t="shared" si="5"/>
        <v>a</v>
      </c>
      <c r="P40" t="str">
        <f t="shared" si="6"/>
        <v>a</v>
      </c>
      <c r="Q40" t="str">
        <f t="shared" si="7"/>
        <v>c</v>
      </c>
    </row>
    <row r="41" spans="3:17" ht="27">
      <c r="C41" s="71" t="s">
        <v>662</v>
      </c>
      <c r="D41" s="69" t="s">
        <v>1293</v>
      </c>
      <c r="E41" s="69" t="s">
        <v>1293</v>
      </c>
      <c r="F41" s="69" t="s">
        <v>1291</v>
      </c>
      <c r="G41" s="69" t="s">
        <v>1291</v>
      </c>
      <c r="H41" s="69" t="s">
        <v>1291</v>
      </c>
      <c r="I41" s="69" t="s">
        <v>1295</v>
      </c>
      <c r="J41" s="69" t="s">
        <v>648</v>
      </c>
      <c r="K41">
        <v>16</v>
      </c>
      <c r="L41" t="str">
        <f t="shared" si="2"/>
        <v>b</v>
      </c>
      <c r="M41" t="str">
        <f t="shared" si="3"/>
        <v>b</v>
      </c>
      <c r="N41" t="str">
        <f t="shared" si="4"/>
        <v>a</v>
      </c>
      <c r="O41" t="str">
        <f t="shared" si="5"/>
        <v>a</v>
      </c>
      <c r="P41" t="str">
        <f t="shared" si="6"/>
        <v>a</v>
      </c>
      <c r="Q41" t="str">
        <f t="shared" si="7"/>
        <v>c</v>
      </c>
    </row>
    <row r="42" spans="3:17" ht="13.5">
      <c r="C42" s="71" t="s">
        <v>663</v>
      </c>
      <c r="D42" s="69" t="s">
        <v>1293</v>
      </c>
      <c r="E42" s="69" t="s">
        <v>1293</v>
      </c>
      <c r="F42" s="69" t="s">
        <v>1291</v>
      </c>
      <c r="G42" s="69" t="s">
        <v>1291</v>
      </c>
      <c r="H42" s="69" t="s">
        <v>1291</v>
      </c>
      <c r="I42" s="69" t="s">
        <v>1295</v>
      </c>
      <c r="J42" s="69" t="s">
        <v>648</v>
      </c>
      <c r="K42">
        <v>17</v>
      </c>
      <c r="L42" t="str">
        <f t="shared" si="2"/>
        <v>b</v>
      </c>
      <c r="M42" t="str">
        <f t="shared" si="3"/>
        <v>b</v>
      </c>
      <c r="N42" t="str">
        <f t="shared" si="4"/>
        <v>a</v>
      </c>
      <c r="O42" t="str">
        <f t="shared" si="5"/>
        <v>a</v>
      </c>
      <c r="P42" t="str">
        <f t="shared" si="6"/>
        <v>a</v>
      </c>
      <c r="Q42" t="str">
        <f t="shared" si="7"/>
        <v>c</v>
      </c>
    </row>
    <row r="43" spans="3:17" ht="27">
      <c r="C43" s="71" t="s">
        <v>664</v>
      </c>
      <c r="D43" s="69" t="s">
        <v>1293</v>
      </c>
      <c r="E43" s="69" t="s">
        <v>1293</v>
      </c>
      <c r="F43" s="69" t="s">
        <v>1291</v>
      </c>
      <c r="G43" s="69" t="s">
        <v>1291</v>
      </c>
      <c r="H43" s="69" t="s">
        <v>1291</v>
      </c>
      <c r="I43" s="69" t="s">
        <v>1295</v>
      </c>
      <c r="J43" s="69" t="s">
        <v>648</v>
      </c>
      <c r="K43">
        <v>18</v>
      </c>
      <c r="L43" t="str">
        <f t="shared" si="2"/>
        <v>b</v>
      </c>
      <c r="M43" t="str">
        <f t="shared" si="3"/>
        <v>b</v>
      </c>
      <c r="N43" t="str">
        <f t="shared" si="4"/>
        <v>a</v>
      </c>
      <c r="O43" t="str">
        <f t="shared" si="5"/>
        <v>a</v>
      </c>
      <c r="P43" t="str">
        <f t="shared" si="6"/>
        <v>a</v>
      </c>
      <c r="Q43" t="str">
        <f t="shared" si="7"/>
        <v>c</v>
      </c>
    </row>
    <row r="44" spans="3:17" ht="13.5">
      <c r="C44" s="71" t="s">
        <v>665</v>
      </c>
      <c r="D44" s="69" t="s">
        <v>1293</v>
      </c>
      <c r="E44" s="69" t="s">
        <v>1293</v>
      </c>
      <c r="F44" s="69" t="s">
        <v>1291</v>
      </c>
      <c r="G44" s="69" t="s">
        <v>1291</v>
      </c>
      <c r="H44" s="69" t="s">
        <v>1291</v>
      </c>
      <c r="I44" s="69" t="s">
        <v>1295</v>
      </c>
      <c r="J44" s="69" t="s">
        <v>648</v>
      </c>
      <c r="K44">
        <v>19</v>
      </c>
      <c r="L44" t="str">
        <f t="shared" si="2"/>
        <v>b</v>
      </c>
      <c r="M44" t="str">
        <f t="shared" si="3"/>
        <v>b</v>
      </c>
      <c r="N44" t="str">
        <f t="shared" si="4"/>
        <v>a</v>
      </c>
      <c r="O44" t="str">
        <f t="shared" si="5"/>
        <v>a</v>
      </c>
      <c r="P44" t="str">
        <f t="shared" si="6"/>
        <v>a</v>
      </c>
      <c r="Q44" t="str">
        <f t="shared" si="7"/>
        <v>c</v>
      </c>
    </row>
    <row r="45" spans="3:17" ht="13.5">
      <c r="C45" s="70" t="s">
        <v>666</v>
      </c>
      <c r="D45" s="69" t="s">
        <v>1293</v>
      </c>
      <c r="E45" s="69" t="s">
        <v>1293</v>
      </c>
      <c r="F45" s="69" t="s">
        <v>1291</v>
      </c>
      <c r="G45" s="69" t="s">
        <v>1291</v>
      </c>
      <c r="H45" s="69" t="s">
        <v>1291</v>
      </c>
      <c r="I45" s="69" t="s">
        <v>1295</v>
      </c>
      <c r="J45" s="69" t="s">
        <v>648</v>
      </c>
      <c r="K45">
        <v>20</v>
      </c>
      <c r="L45" t="str">
        <f t="shared" si="2"/>
        <v>b</v>
      </c>
      <c r="M45" t="str">
        <f t="shared" si="3"/>
        <v>b</v>
      </c>
      <c r="N45" t="str">
        <f t="shared" si="4"/>
        <v>a</v>
      </c>
      <c r="O45" t="str">
        <f t="shared" si="5"/>
        <v>a</v>
      </c>
      <c r="P45" t="str">
        <f t="shared" si="6"/>
        <v>a</v>
      </c>
      <c r="Q45" t="str">
        <f t="shared" si="7"/>
        <v>c</v>
      </c>
    </row>
    <row r="46" spans="3:10" ht="13.5">
      <c r="C46" s="8"/>
      <c r="D46" s="10"/>
      <c r="E46" s="10"/>
      <c r="F46" s="10"/>
      <c r="G46" s="10"/>
      <c r="H46" s="10"/>
      <c r="I46" s="10"/>
      <c r="J46" s="14"/>
    </row>
    <row r="47" spans="3:10" ht="13.5">
      <c r="C47" s="8"/>
      <c r="D47" s="10"/>
      <c r="E47" s="10"/>
      <c r="F47" s="10"/>
      <c r="G47" s="10"/>
      <c r="H47" s="10"/>
      <c r="I47" s="10"/>
      <c r="J47" s="14"/>
    </row>
    <row r="48" spans="3:10" ht="13.5">
      <c r="C48" s="8"/>
      <c r="D48" s="10"/>
      <c r="E48" s="10"/>
      <c r="F48" s="10"/>
      <c r="G48" s="10"/>
      <c r="H48" s="10"/>
      <c r="I48" s="10"/>
      <c r="J48" s="14"/>
    </row>
    <row r="49" spans="3:10" ht="13.5">
      <c r="C49" s="8"/>
      <c r="D49" s="10"/>
      <c r="E49" s="10"/>
      <c r="F49" s="10"/>
      <c r="G49" s="10"/>
      <c r="H49" s="10"/>
      <c r="I49" s="10"/>
      <c r="J49" s="14"/>
    </row>
    <row r="50" spans="3:10" ht="13.5">
      <c r="C50" s="8"/>
      <c r="D50" s="10"/>
      <c r="E50" s="10"/>
      <c r="F50" s="10"/>
      <c r="G50" s="10"/>
      <c r="H50" s="10"/>
      <c r="I50" s="10"/>
      <c r="J50" s="14"/>
    </row>
    <row r="51" spans="3:10" ht="13.5">
      <c r="C51" s="8"/>
      <c r="D51" s="10"/>
      <c r="E51" s="10"/>
      <c r="F51" s="10"/>
      <c r="G51" s="10"/>
      <c r="H51" s="10"/>
      <c r="I51" s="10"/>
      <c r="J51" s="14"/>
    </row>
    <row r="52" spans="3:10" ht="13.5">
      <c r="C52" s="8"/>
      <c r="D52" s="10"/>
      <c r="E52" s="10"/>
      <c r="F52" s="10"/>
      <c r="G52" s="10"/>
      <c r="H52" s="10"/>
      <c r="I52" s="10"/>
      <c r="J52" s="14"/>
    </row>
    <row r="53" spans="3:10" ht="13.5">
      <c r="C53" s="8"/>
      <c r="D53" s="10"/>
      <c r="E53" s="10"/>
      <c r="F53" s="10"/>
      <c r="G53" s="10"/>
      <c r="H53" s="10"/>
      <c r="I53" s="10"/>
      <c r="J53" s="14"/>
    </row>
    <row r="54" spans="3:10" ht="13.5">
      <c r="C54" s="8"/>
      <c r="D54" s="10"/>
      <c r="E54" s="10"/>
      <c r="F54" s="10"/>
      <c r="G54" s="10"/>
      <c r="H54" s="10"/>
      <c r="I54" s="10"/>
      <c r="J54" s="14"/>
    </row>
    <row r="55" spans="3:10" ht="13.5">
      <c r="C55" s="8"/>
      <c r="D55" s="10"/>
      <c r="E55" s="10"/>
      <c r="F55" s="10"/>
      <c r="G55" s="10"/>
      <c r="H55" s="10"/>
      <c r="I55" s="10"/>
      <c r="J55" s="14"/>
    </row>
    <row r="56" spans="3:10" ht="13.5">
      <c r="C56" s="8"/>
      <c r="D56" s="10"/>
      <c r="E56" s="10"/>
      <c r="F56" s="10"/>
      <c r="G56" s="10"/>
      <c r="H56" s="10"/>
      <c r="I56" s="10"/>
      <c r="J56" s="14"/>
    </row>
    <row r="57" spans="3:10" ht="13.5">
      <c r="C57" s="8"/>
      <c r="D57" s="10"/>
      <c r="E57" s="10"/>
      <c r="F57" s="10"/>
      <c r="G57" s="10"/>
      <c r="H57" s="10"/>
      <c r="I57" s="10"/>
      <c r="J57" s="14"/>
    </row>
    <row r="58" spans="3:10" ht="13.5">
      <c r="C58" s="8"/>
      <c r="D58" s="10"/>
      <c r="E58" s="10"/>
      <c r="F58" s="10"/>
      <c r="G58" s="10"/>
      <c r="H58" s="10"/>
      <c r="I58" s="10"/>
      <c r="J58" s="14"/>
    </row>
    <row r="59" spans="3:10" ht="13.5">
      <c r="C59" s="8"/>
      <c r="D59" s="10"/>
      <c r="E59" s="10"/>
      <c r="F59" s="10"/>
      <c r="G59" s="10"/>
      <c r="H59" s="10"/>
      <c r="I59" s="10"/>
      <c r="J59" s="14"/>
    </row>
    <row r="60" spans="3:10" ht="13.5">
      <c r="C60" s="8"/>
      <c r="D60" s="10"/>
      <c r="E60" s="10"/>
      <c r="F60" s="10"/>
      <c r="G60" s="10"/>
      <c r="H60" s="10"/>
      <c r="I60" s="10"/>
      <c r="J60" s="14"/>
    </row>
    <row r="61" spans="3:10" ht="13.5">
      <c r="C61" s="8"/>
      <c r="D61" s="10"/>
      <c r="E61" s="10"/>
      <c r="F61" s="10"/>
      <c r="G61" s="10"/>
      <c r="H61" s="10"/>
      <c r="I61" s="10"/>
      <c r="J61" s="14"/>
    </row>
    <row r="62" spans="3:10" ht="13.5">
      <c r="C62" s="8"/>
      <c r="D62" s="10"/>
      <c r="E62" s="10"/>
      <c r="F62" s="10"/>
      <c r="G62" s="10"/>
      <c r="H62" s="10"/>
      <c r="I62" s="10"/>
      <c r="J62" s="14"/>
    </row>
    <row r="63" spans="3:10" ht="13.5">
      <c r="C63" s="8"/>
      <c r="D63" s="10"/>
      <c r="E63" s="10"/>
      <c r="F63" s="10"/>
      <c r="G63" s="10"/>
      <c r="H63" s="10"/>
      <c r="I63" s="10"/>
      <c r="J63" s="14"/>
    </row>
    <row r="64" spans="3:10" ht="13.5">
      <c r="C64" s="8"/>
      <c r="D64" s="10"/>
      <c r="E64" s="10"/>
      <c r="F64" s="10"/>
      <c r="G64" s="10"/>
      <c r="H64" s="10"/>
      <c r="I64" s="10"/>
      <c r="J64" s="14"/>
    </row>
    <row r="65" spans="3:10" ht="13.5">
      <c r="C65" s="8"/>
      <c r="D65" s="10"/>
      <c r="E65" s="10"/>
      <c r="F65" s="10"/>
      <c r="G65" s="10"/>
      <c r="H65" s="10"/>
      <c r="I65" s="10"/>
      <c r="J65" s="14"/>
    </row>
    <row r="66" spans="3:10" ht="13.5">
      <c r="C66" s="8"/>
      <c r="D66" s="10"/>
      <c r="E66" s="10"/>
      <c r="F66" s="10"/>
      <c r="G66" s="10"/>
      <c r="H66" s="10"/>
      <c r="I66" s="10"/>
      <c r="J66" s="14"/>
    </row>
    <row r="67" spans="3:10" ht="13.5">
      <c r="C67" s="8"/>
      <c r="D67" s="10"/>
      <c r="E67" s="10"/>
      <c r="F67" s="10"/>
      <c r="G67" s="10"/>
      <c r="H67" s="10"/>
      <c r="I67" s="10"/>
      <c r="J67" s="14"/>
    </row>
    <row r="68" spans="3:10" ht="13.5">
      <c r="C68" s="8"/>
      <c r="D68" s="10"/>
      <c r="E68" s="10"/>
      <c r="F68" s="10"/>
      <c r="G68" s="10"/>
      <c r="H68" s="10"/>
      <c r="I68" s="10"/>
      <c r="J68" s="14"/>
    </row>
    <row r="69" spans="3:10" ht="13.5">
      <c r="C69" s="8"/>
      <c r="D69" s="10"/>
      <c r="E69" s="10"/>
      <c r="F69" s="10"/>
      <c r="G69" s="10"/>
      <c r="H69" s="10"/>
      <c r="I69" s="10"/>
      <c r="J69" s="14"/>
    </row>
    <row r="70" spans="3:10" ht="13.5">
      <c r="C70" s="8"/>
      <c r="D70" s="10"/>
      <c r="E70" s="10"/>
      <c r="F70" s="10"/>
      <c r="G70" s="10"/>
      <c r="H70" s="10"/>
      <c r="I70" s="10"/>
      <c r="J70" s="14"/>
    </row>
    <row r="71" spans="3:10" ht="13.5">
      <c r="C71" s="8"/>
      <c r="D71" s="10"/>
      <c r="E71" s="10"/>
      <c r="F71" s="10"/>
      <c r="G71" s="10"/>
      <c r="H71" s="10"/>
      <c r="I71" s="10"/>
      <c r="J71" s="14"/>
    </row>
    <row r="72" spans="3:10" ht="13.5">
      <c r="C72" s="8"/>
      <c r="D72" s="10"/>
      <c r="E72" s="10"/>
      <c r="F72" s="10"/>
      <c r="G72" s="10"/>
      <c r="H72" s="10"/>
      <c r="I72" s="10"/>
      <c r="J72" s="14"/>
    </row>
    <row r="73" spans="3:10" ht="13.5">
      <c r="C73" s="8"/>
      <c r="D73" s="10"/>
      <c r="E73" s="10"/>
      <c r="F73" s="10"/>
      <c r="G73" s="10"/>
      <c r="H73" s="10"/>
      <c r="I73" s="10"/>
      <c r="J73" s="14"/>
    </row>
    <row r="74" spans="3:10" ht="13.5">
      <c r="C74" s="8"/>
      <c r="D74" s="10"/>
      <c r="E74" s="10"/>
      <c r="F74" s="10"/>
      <c r="G74" s="10"/>
      <c r="H74" s="10"/>
      <c r="I74" s="10"/>
      <c r="J74" s="14"/>
    </row>
    <row r="75" spans="3:10" ht="13.5">
      <c r="C75" s="8"/>
      <c r="D75" s="10"/>
      <c r="E75" s="10"/>
      <c r="F75" s="10"/>
      <c r="G75" s="10"/>
      <c r="H75" s="10"/>
      <c r="I75" s="10"/>
      <c r="J75" s="14"/>
    </row>
    <row r="76" spans="3:10" ht="13.5">
      <c r="C76" s="8"/>
      <c r="D76" s="10"/>
      <c r="E76" s="10"/>
      <c r="F76" s="10"/>
      <c r="G76" s="10"/>
      <c r="H76" s="10"/>
      <c r="I76" s="10"/>
      <c r="J76" s="14"/>
    </row>
    <row r="77" spans="3:10" ht="13.5">
      <c r="C77" s="8"/>
      <c r="D77" s="10"/>
      <c r="E77" s="10"/>
      <c r="F77" s="10"/>
      <c r="G77" s="10"/>
      <c r="H77" s="10"/>
      <c r="I77" s="10"/>
      <c r="J77" s="14"/>
    </row>
    <row r="78" spans="3:10" ht="13.5">
      <c r="C78" s="8"/>
      <c r="D78" s="10"/>
      <c r="E78" s="10"/>
      <c r="F78" s="10"/>
      <c r="G78" s="10"/>
      <c r="H78" s="10"/>
      <c r="I78" s="10"/>
      <c r="J78" s="14"/>
    </row>
    <row r="79" spans="3:10" ht="13.5">
      <c r="C79" s="8"/>
      <c r="D79" s="10"/>
      <c r="E79" s="10"/>
      <c r="F79" s="10"/>
      <c r="G79" s="10"/>
      <c r="H79" s="10"/>
      <c r="I79" s="10"/>
      <c r="J79" s="14"/>
    </row>
    <row r="80" spans="3:10" ht="13.5">
      <c r="C80" s="8"/>
      <c r="D80" s="10"/>
      <c r="E80" s="10"/>
      <c r="F80" s="10"/>
      <c r="G80" s="10"/>
      <c r="H80" s="10"/>
      <c r="I80" s="10"/>
      <c r="J80" s="14"/>
    </row>
    <row r="81" spans="3:10" ht="13.5">
      <c r="C81" s="8"/>
      <c r="D81" s="10"/>
      <c r="E81" s="10"/>
      <c r="F81" s="10"/>
      <c r="G81" s="10"/>
      <c r="H81" s="10"/>
      <c r="I81" s="10"/>
      <c r="J81" s="14"/>
    </row>
    <row r="82" spans="3:10" ht="13.5">
      <c r="C82" s="8"/>
      <c r="D82" s="10"/>
      <c r="E82" s="10"/>
      <c r="F82" s="10"/>
      <c r="G82" s="10"/>
      <c r="H82" s="10"/>
      <c r="I82" s="10"/>
      <c r="J82" s="14"/>
    </row>
    <row r="83" spans="3:10" ht="13.5">
      <c r="C83" s="8"/>
      <c r="D83" s="10"/>
      <c r="E83" s="10"/>
      <c r="F83" s="10"/>
      <c r="G83" s="10"/>
      <c r="H83" s="10"/>
      <c r="I83" s="10"/>
      <c r="J83" s="14"/>
    </row>
    <row r="84" spans="3:10" ht="13.5">
      <c r="C84" s="8"/>
      <c r="D84" s="10"/>
      <c r="E84" s="10"/>
      <c r="F84" s="10"/>
      <c r="G84" s="10"/>
      <c r="H84" s="10"/>
      <c r="I84" s="10"/>
      <c r="J84" s="14"/>
    </row>
    <row r="85" spans="3:10" ht="13.5">
      <c r="C85" s="8"/>
      <c r="D85" s="10"/>
      <c r="E85" s="10"/>
      <c r="F85" s="10"/>
      <c r="G85" s="10"/>
      <c r="H85" s="10"/>
      <c r="I85" s="10"/>
      <c r="J85" s="14"/>
    </row>
    <row r="86" spans="3:10" ht="13.5">
      <c r="C86" s="8"/>
      <c r="D86" s="10"/>
      <c r="E86" s="10"/>
      <c r="F86" s="10"/>
      <c r="G86" s="10"/>
      <c r="H86" s="10"/>
      <c r="I86" s="10"/>
      <c r="J86" s="14"/>
    </row>
    <row r="87" spans="3:10" ht="13.5">
      <c r="C87" s="8"/>
      <c r="D87" s="10"/>
      <c r="E87" s="10"/>
      <c r="F87" s="10"/>
      <c r="G87" s="10"/>
      <c r="H87" s="10"/>
      <c r="I87" s="10"/>
      <c r="J87" s="14"/>
    </row>
    <row r="88" spans="3:10" ht="13.5">
      <c r="C88" s="8"/>
      <c r="D88" s="10"/>
      <c r="E88" s="10"/>
      <c r="F88" s="10"/>
      <c r="G88" s="10"/>
      <c r="H88" s="10"/>
      <c r="I88" s="10"/>
      <c r="J88" s="14"/>
    </row>
  </sheetData>
  <mergeCells count="5">
    <mergeCell ref="C3:D3"/>
    <mergeCell ref="E3:F3"/>
    <mergeCell ref="G3:H3"/>
    <mergeCell ref="I4:J4"/>
    <mergeCell ref="I3:J3"/>
  </mergeCells>
  <hyperlinks>
    <hyperlink ref="C36" r:id="rId1" display="http://www.pref.chiba.jp/gikai/meibo00/meibo00-44.html"/>
    <hyperlink ref="C33" r:id="rId2" display="http://www.pref.chiba.jp/gikai/meibo00/meibo00-21.html"/>
    <hyperlink ref="C34" r:id="rId3" display="http://www.pref.chiba.jp/gikai/meibo00/meibo00-76.html"/>
    <hyperlink ref="C38" r:id="rId4" display="http://www.pref.chiba.jp/gikai/meibo00/meibo00-52.html"/>
    <hyperlink ref="C37" r:id="rId5" display="http://www.pref.chiba.jp/gikai/meibo00/meibo00-26.html"/>
    <hyperlink ref="C35" r:id="rId6" display="http://www.pref.chiba.jp/gikai/meibo00/meibo00-27.html"/>
    <hyperlink ref="C26" r:id="rId7" display="http://www.pref.chiba.jp/gikai/meibo00/meibo00-33.html"/>
    <hyperlink ref="C18" r:id="rId8" display="http://www.pref.chiba.jp/gikai/meibo00/meibo00-20.html"/>
    <hyperlink ref="C14" r:id="rId9" display="http://www.pref.chiba.jp/gikai/meibo00/meibo00-39.html"/>
    <hyperlink ref="C15" r:id="rId10" display="http://www.pref.chiba.jp/gikai/meibo00/meibo00-50.html"/>
    <hyperlink ref="C19" r:id="rId11" display="http://www.pref.chiba.jp/gikai/meibo00/meibo00-79.html"/>
    <hyperlink ref="C16" r:id="rId12" display="http://www.pref.chiba.jp/gikai/meibo00/meibo00-63.html"/>
    <hyperlink ref="C20" r:id="rId13" display="http://www.pref.chiba.jp/gikai/meibo00/meibo00-73.html"/>
    <hyperlink ref="C24" r:id="rId14" display="http://www.pref.chiba.jp/gikai/meibo00/meibo00-48.html"/>
  </hyperlinks>
  <printOptions/>
  <pageMargins left="0.984251968503937" right="0.7874015748031497" top="0.7480314960629921" bottom="0.984251968503937" header="0.5118110236220472" footer="0.5118110236220472"/>
  <pageSetup horizontalDpi="600" verticalDpi="600" orientation="portrait" paperSize="9" scale="93" r:id="rId15"/>
</worksheet>
</file>

<file path=xl/worksheets/sheet14.xml><?xml version="1.0" encoding="utf-8"?>
<worksheet xmlns="http://schemas.openxmlformats.org/spreadsheetml/2006/main" xmlns:r="http://schemas.openxmlformats.org/officeDocument/2006/relationships">
  <dimension ref="C1:J89"/>
  <sheetViews>
    <sheetView tabSelected="1" view="pageBreakPreview" zoomScaleSheetLayoutView="100" workbookViewId="0" topLeftCell="B31">
      <selection activeCell="E11" sqref="E11"/>
    </sheetView>
  </sheetViews>
  <sheetFormatPr defaultColWidth="9.00390625" defaultRowHeight="13.5"/>
  <cols>
    <col min="1" max="1" width="4.875" style="0" hidden="1" customWidth="1"/>
    <col min="2" max="2" width="0.6171875" style="0" customWidth="1"/>
    <col min="3" max="3" width="13.875" style="29" bestFit="1" customWidth="1"/>
    <col min="4" max="9" width="5.00390625" style="21" customWidth="1"/>
    <col min="10" max="10" width="30.125" style="0" customWidth="1"/>
  </cols>
  <sheetData>
    <row r="1" spans="4:9" ht="13.5">
      <c r="D1" s="21">
        <f aca="true" t="shared" si="0" ref="D1:I1">$G$4-SUM(D7:D9)</f>
        <v>0</v>
      </c>
      <c r="E1" s="21">
        <f t="shared" si="0"/>
        <v>0</v>
      </c>
      <c r="F1" s="21">
        <f t="shared" si="0"/>
        <v>0</v>
      </c>
      <c r="G1" s="21">
        <f t="shared" si="0"/>
        <v>0</v>
      </c>
      <c r="H1" s="21">
        <f t="shared" si="0"/>
        <v>0</v>
      </c>
      <c r="I1" s="21">
        <f t="shared" si="0"/>
        <v>0</v>
      </c>
    </row>
    <row r="2" ht="14.25" thickBot="1"/>
    <row r="3" spans="3:10" s="20" customFormat="1" ht="18" thickBot="1">
      <c r="C3" s="264" t="s">
        <v>1283</v>
      </c>
      <c r="D3" s="265"/>
      <c r="E3" s="264" t="s">
        <v>1298</v>
      </c>
      <c r="F3" s="265"/>
      <c r="G3" s="264" t="s">
        <v>1707</v>
      </c>
      <c r="H3" s="265"/>
      <c r="I3" s="264" t="s">
        <v>1299</v>
      </c>
      <c r="J3" s="265"/>
    </row>
    <row r="4" spans="3:10" ht="25.5" customHeight="1" thickBot="1">
      <c r="C4" s="205" t="s">
        <v>593</v>
      </c>
      <c r="D4" s="206"/>
      <c r="E4" s="205">
        <v>127</v>
      </c>
      <c r="F4" s="206"/>
      <c r="G4" s="205">
        <f>COUNTA(C12:C151)-1</f>
        <v>26</v>
      </c>
      <c r="H4" s="206"/>
      <c r="I4" s="256">
        <f>G4/E4</f>
        <v>0.2047244094488189</v>
      </c>
      <c r="J4" s="256"/>
    </row>
    <row r="5" spans="3:4" ht="11.25" customHeight="1" thickBot="1">
      <c r="C5" s="34"/>
      <c r="D5" s="23"/>
    </row>
    <row r="6" spans="3:10" ht="14.25" thickBot="1">
      <c r="C6" s="35" t="s">
        <v>1705</v>
      </c>
      <c r="D6" s="40" t="s">
        <v>1284</v>
      </c>
      <c r="E6" s="40" t="s">
        <v>1285</v>
      </c>
      <c r="F6" s="40" t="s">
        <v>1286</v>
      </c>
      <c r="G6" s="40" t="s">
        <v>1287</v>
      </c>
      <c r="H6" s="40" t="s">
        <v>1288</v>
      </c>
      <c r="I6" s="43" t="s">
        <v>1289</v>
      </c>
      <c r="J6" s="2"/>
    </row>
    <row r="7" spans="3:10" ht="13.5">
      <c r="C7" s="36" t="s">
        <v>590</v>
      </c>
      <c r="D7" s="32">
        <f>COUNTIF($D$12:$D$151,C7)</f>
        <v>14</v>
      </c>
      <c r="E7" s="32">
        <f>COUNTIF($E$12:$E$151,C7)</f>
        <v>19</v>
      </c>
      <c r="F7" s="32">
        <f>COUNTIF($F$12:$F$151,C7)</f>
        <v>25</v>
      </c>
      <c r="G7" s="32">
        <f>COUNTIF($G$12:$G$151,C7)</f>
        <v>26</v>
      </c>
      <c r="H7" s="32">
        <f>COUNTIF($H$12:$H$151,C7)</f>
        <v>25</v>
      </c>
      <c r="I7" s="44">
        <f>COUNTIF($I$12:$I$151,C7)</f>
        <v>23</v>
      </c>
      <c r="J7" s="2"/>
    </row>
    <row r="8" spans="3:10" ht="13.5">
      <c r="C8" s="36" t="s">
        <v>591</v>
      </c>
      <c r="D8" s="10">
        <f>COUNTIF($D$12:$D$151,C8)</f>
        <v>11</v>
      </c>
      <c r="E8" s="10">
        <f>COUNTIF($E$12:$E$151,C8)</f>
        <v>5</v>
      </c>
      <c r="F8" s="10">
        <f>COUNTIF($F$12:$F$151,C8)</f>
        <v>1</v>
      </c>
      <c r="G8" s="10">
        <f>COUNTIF($G$12:$G$151,C8)</f>
        <v>0</v>
      </c>
      <c r="H8" s="10">
        <f>COUNTIF($H$12:$H$151,C8)</f>
        <v>1</v>
      </c>
      <c r="I8" s="45">
        <f>COUNTIF($I$12:$I$151,C8)</f>
        <v>0</v>
      </c>
      <c r="J8" s="2"/>
    </row>
    <row r="9" spans="3:10" ht="14.25" thickBot="1">
      <c r="C9" s="37" t="s">
        <v>592</v>
      </c>
      <c r="D9" s="41">
        <f>COUNTIF($D$12:$D$151,C9)</f>
        <v>1</v>
      </c>
      <c r="E9" s="41">
        <f>COUNTIF($E$12:$E$151,C9)</f>
        <v>2</v>
      </c>
      <c r="F9" s="41">
        <f>COUNTIF($F$12:$F$151,C9)</f>
        <v>0</v>
      </c>
      <c r="G9" s="41">
        <f>COUNTIF($G$12:$G$151,C9)</f>
        <v>0</v>
      </c>
      <c r="H9" s="41">
        <f>COUNTIF($H$12:$H$151,C9)</f>
        <v>0</v>
      </c>
      <c r="I9" s="46">
        <f>COUNTIF($I$12:$I$151,C9)</f>
        <v>3</v>
      </c>
      <c r="J9" s="2"/>
    </row>
    <row r="10" spans="3:9" s="2" customFormat="1" ht="13.5">
      <c r="C10" s="38"/>
      <c r="D10" s="42"/>
      <c r="E10" s="42"/>
      <c r="F10" s="42"/>
      <c r="G10" s="42"/>
      <c r="H10" s="42"/>
      <c r="I10" s="42"/>
    </row>
    <row r="11" spans="3:10" s="2" customFormat="1" ht="13.5">
      <c r="C11" s="26" t="s">
        <v>1297</v>
      </c>
      <c r="D11" s="10" t="s">
        <v>1284</v>
      </c>
      <c r="E11" s="10" t="s">
        <v>1285</v>
      </c>
      <c r="F11" s="10" t="s">
        <v>1286</v>
      </c>
      <c r="G11" s="10" t="s">
        <v>1287</v>
      </c>
      <c r="H11" s="10" t="s">
        <v>1288</v>
      </c>
      <c r="I11" s="10" t="s">
        <v>1289</v>
      </c>
      <c r="J11" s="14" t="s">
        <v>1290</v>
      </c>
    </row>
    <row r="12" spans="3:10" ht="13.5">
      <c r="C12" s="120" t="s">
        <v>596</v>
      </c>
      <c r="D12" s="121" t="s">
        <v>1291</v>
      </c>
      <c r="E12" s="19" t="s">
        <v>1291</v>
      </c>
      <c r="F12" s="19" t="s">
        <v>1291</v>
      </c>
      <c r="G12" s="19" t="s">
        <v>1291</v>
      </c>
      <c r="H12" s="19" t="s">
        <v>1291</v>
      </c>
      <c r="I12" s="19" t="s">
        <v>1291</v>
      </c>
      <c r="J12" s="18"/>
    </row>
    <row r="13" spans="3:10" ht="13.5">
      <c r="C13" s="120" t="s">
        <v>597</v>
      </c>
      <c r="D13" s="121" t="s">
        <v>1291</v>
      </c>
      <c r="E13" s="19" t="s">
        <v>1291</v>
      </c>
      <c r="F13" s="19" t="s">
        <v>1291</v>
      </c>
      <c r="G13" s="19" t="s">
        <v>1291</v>
      </c>
      <c r="H13" s="19" t="s">
        <v>1291</v>
      </c>
      <c r="I13" s="19" t="s">
        <v>1291</v>
      </c>
      <c r="J13" s="18"/>
    </row>
    <row r="14" spans="3:10" ht="13.5">
      <c r="C14" s="120" t="s">
        <v>598</v>
      </c>
      <c r="D14" s="121" t="s">
        <v>1291</v>
      </c>
      <c r="E14" s="19" t="s">
        <v>1291</v>
      </c>
      <c r="F14" s="19" t="s">
        <v>1291</v>
      </c>
      <c r="G14" s="19" t="s">
        <v>1291</v>
      </c>
      <c r="H14" s="19" t="s">
        <v>1291</v>
      </c>
      <c r="I14" s="19" t="s">
        <v>1291</v>
      </c>
      <c r="J14" s="18"/>
    </row>
    <row r="15" spans="3:10" ht="13.5">
      <c r="C15" s="120" t="s">
        <v>599</v>
      </c>
      <c r="D15" s="121" t="s">
        <v>1291</v>
      </c>
      <c r="E15" s="19" t="s">
        <v>1291</v>
      </c>
      <c r="F15" s="19" t="s">
        <v>1291</v>
      </c>
      <c r="G15" s="19" t="s">
        <v>1291</v>
      </c>
      <c r="H15" s="19" t="s">
        <v>1291</v>
      </c>
      <c r="I15" s="19" t="s">
        <v>1291</v>
      </c>
      <c r="J15" s="18"/>
    </row>
    <row r="16" spans="3:10" ht="13.5">
      <c r="C16" s="120" t="s">
        <v>600</v>
      </c>
      <c r="D16" s="121" t="s">
        <v>1291</v>
      </c>
      <c r="E16" s="19" t="s">
        <v>1291</v>
      </c>
      <c r="F16" s="19" t="s">
        <v>1291</v>
      </c>
      <c r="G16" s="19" t="s">
        <v>1291</v>
      </c>
      <c r="H16" s="19" t="s">
        <v>1291</v>
      </c>
      <c r="I16" s="19" t="s">
        <v>1291</v>
      </c>
      <c r="J16" s="18"/>
    </row>
    <row r="17" spans="3:10" ht="13.5">
      <c r="C17" s="120" t="s">
        <v>601</v>
      </c>
      <c r="D17" s="121" t="s">
        <v>1291</v>
      </c>
      <c r="E17" s="19" t="s">
        <v>1291</v>
      </c>
      <c r="F17" s="19" t="s">
        <v>1291</v>
      </c>
      <c r="G17" s="19" t="s">
        <v>1291</v>
      </c>
      <c r="H17" s="19" t="s">
        <v>1291</v>
      </c>
      <c r="I17" s="19" t="s">
        <v>1291</v>
      </c>
      <c r="J17" s="18"/>
    </row>
    <row r="18" spans="3:10" ht="13.5">
      <c r="C18" s="120" t="s">
        <v>602</v>
      </c>
      <c r="D18" s="121" t="s">
        <v>1291</v>
      </c>
      <c r="E18" s="19" t="s">
        <v>1291</v>
      </c>
      <c r="F18" s="19" t="s">
        <v>1291</v>
      </c>
      <c r="G18" s="19" t="s">
        <v>1291</v>
      </c>
      <c r="H18" s="19" t="s">
        <v>1291</v>
      </c>
      <c r="I18" s="19" t="s">
        <v>1291</v>
      </c>
      <c r="J18" s="18"/>
    </row>
    <row r="19" spans="3:10" ht="13.5">
      <c r="C19" s="120" t="s">
        <v>603</v>
      </c>
      <c r="D19" s="121" t="s">
        <v>1291</v>
      </c>
      <c r="E19" s="19" t="s">
        <v>1291</v>
      </c>
      <c r="F19" s="19" t="s">
        <v>1291</v>
      </c>
      <c r="G19" s="19" t="s">
        <v>1291</v>
      </c>
      <c r="H19" s="19" t="s">
        <v>1291</v>
      </c>
      <c r="I19" s="19" t="s">
        <v>1291</v>
      </c>
      <c r="J19" s="18"/>
    </row>
    <row r="20" spans="3:10" ht="13.5">
      <c r="C20" s="120" t="s">
        <v>604</v>
      </c>
      <c r="D20" s="121" t="s">
        <v>1291</v>
      </c>
      <c r="E20" s="19" t="s">
        <v>1291</v>
      </c>
      <c r="F20" s="19" t="s">
        <v>1291</v>
      </c>
      <c r="G20" s="19" t="s">
        <v>1291</v>
      </c>
      <c r="H20" s="19" t="s">
        <v>1291</v>
      </c>
      <c r="I20" s="19" t="s">
        <v>1291</v>
      </c>
      <c r="J20" s="18"/>
    </row>
    <row r="21" spans="3:10" ht="13.5">
      <c r="C21" s="120" t="s">
        <v>605</v>
      </c>
      <c r="D21" s="121" t="s">
        <v>1291</v>
      </c>
      <c r="E21" s="19" t="s">
        <v>1291</v>
      </c>
      <c r="F21" s="19" t="s">
        <v>1291</v>
      </c>
      <c r="G21" s="19" t="s">
        <v>1291</v>
      </c>
      <c r="H21" s="19" t="s">
        <v>1291</v>
      </c>
      <c r="I21" s="19" t="s">
        <v>1291</v>
      </c>
      <c r="J21" s="18"/>
    </row>
    <row r="22" spans="3:10" ht="13.5">
      <c r="C22" s="120" t="s">
        <v>606</v>
      </c>
      <c r="D22" s="121" t="s">
        <v>1291</v>
      </c>
      <c r="E22" s="19" t="s">
        <v>1291</v>
      </c>
      <c r="F22" s="19" t="s">
        <v>1291</v>
      </c>
      <c r="G22" s="19" t="s">
        <v>1291</v>
      </c>
      <c r="H22" s="19" t="s">
        <v>1291</v>
      </c>
      <c r="I22" s="19" t="s">
        <v>1291</v>
      </c>
      <c r="J22" s="18"/>
    </row>
    <row r="23" spans="3:10" ht="13.5">
      <c r="C23" s="120" t="s">
        <v>607</v>
      </c>
      <c r="D23" s="121" t="s">
        <v>1291</v>
      </c>
      <c r="E23" s="19" t="s">
        <v>1291</v>
      </c>
      <c r="F23" s="19" t="s">
        <v>1291</v>
      </c>
      <c r="G23" s="19" t="s">
        <v>1291</v>
      </c>
      <c r="H23" s="19" t="s">
        <v>1291</v>
      </c>
      <c r="I23" s="19" t="s">
        <v>1291</v>
      </c>
      <c r="J23" s="18"/>
    </row>
    <row r="24" spans="3:10" ht="13.5">
      <c r="C24" s="120" t="s">
        <v>608</v>
      </c>
      <c r="D24" s="121" t="s">
        <v>1291</v>
      </c>
      <c r="E24" s="19" t="s">
        <v>1291</v>
      </c>
      <c r="F24" s="19" t="s">
        <v>1291</v>
      </c>
      <c r="G24" s="19" t="s">
        <v>1291</v>
      </c>
      <c r="H24" s="19" t="s">
        <v>1291</v>
      </c>
      <c r="I24" s="19" t="s">
        <v>1291</v>
      </c>
      <c r="J24" s="18"/>
    </row>
    <row r="25" spans="3:10" ht="13.5">
      <c r="C25" s="120" t="s">
        <v>594</v>
      </c>
      <c r="D25" s="121" t="s">
        <v>1293</v>
      </c>
      <c r="E25" s="19" t="s">
        <v>1291</v>
      </c>
      <c r="F25" s="19" t="s">
        <v>1291</v>
      </c>
      <c r="G25" s="19" t="s">
        <v>1291</v>
      </c>
      <c r="H25" s="19" t="s">
        <v>1291</v>
      </c>
      <c r="I25" s="19" t="s">
        <v>1291</v>
      </c>
      <c r="J25" s="18"/>
    </row>
    <row r="26" spans="3:10" ht="13.5">
      <c r="C26" s="120" t="s">
        <v>609</v>
      </c>
      <c r="D26" s="121" t="s">
        <v>1293</v>
      </c>
      <c r="E26" s="19" t="s">
        <v>1295</v>
      </c>
      <c r="F26" s="19" t="s">
        <v>1291</v>
      </c>
      <c r="G26" s="19" t="s">
        <v>1291</v>
      </c>
      <c r="H26" s="19" t="s">
        <v>1291</v>
      </c>
      <c r="I26" s="19" t="s">
        <v>1295</v>
      </c>
      <c r="J26" s="18"/>
    </row>
    <row r="27" spans="3:10" ht="13.5">
      <c r="C27" s="120" t="s">
        <v>610</v>
      </c>
      <c r="D27" s="121" t="s">
        <v>1293</v>
      </c>
      <c r="E27" s="19" t="s">
        <v>1291</v>
      </c>
      <c r="F27" s="19" t="s">
        <v>1291</v>
      </c>
      <c r="G27" s="19" t="s">
        <v>1291</v>
      </c>
      <c r="H27" s="19" t="s">
        <v>1291</v>
      </c>
      <c r="I27" s="19" t="s">
        <v>1295</v>
      </c>
      <c r="J27" s="18"/>
    </row>
    <row r="28" spans="3:10" ht="13.5">
      <c r="C28" s="120" t="s">
        <v>611</v>
      </c>
      <c r="D28" s="121" t="s">
        <v>1293</v>
      </c>
      <c r="E28" s="19" t="s">
        <v>1553</v>
      </c>
      <c r="F28" s="19" t="s">
        <v>1291</v>
      </c>
      <c r="G28" s="19" t="s">
        <v>1291</v>
      </c>
      <c r="H28" s="19" t="s">
        <v>1293</v>
      </c>
      <c r="I28" s="19" t="s">
        <v>1291</v>
      </c>
      <c r="J28" s="18"/>
    </row>
    <row r="29" spans="3:10" ht="13.5">
      <c r="C29" s="120" t="s">
        <v>612</v>
      </c>
      <c r="D29" s="121" t="s">
        <v>1293</v>
      </c>
      <c r="E29" s="19" t="s">
        <v>1293</v>
      </c>
      <c r="F29" s="19" t="s">
        <v>1293</v>
      </c>
      <c r="G29" s="19" t="s">
        <v>1291</v>
      </c>
      <c r="H29" s="19" t="s">
        <v>1291</v>
      </c>
      <c r="I29" s="19" t="s">
        <v>1295</v>
      </c>
      <c r="J29" s="18" t="s">
        <v>595</v>
      </c>
    </row>
    <row r="30" spans="3:10" ht="13.5">
      <c r="C30" s="120" t="s">
        <v>613</v>
      </c>
      <c r="D30" s="121" t="s">
        <v>1293</v>
      </c>
      <c r="E30" s="19" t="s">
        <v>1293</v>
      </c>
      <c r="F30" s="19" t="s">
        <v>1291</v>
      </c>
      <c r="G30" s="19" t="s">
        <v>1291</v>
      </c>
      <c r="H30" s="19" t="s">
        <v>1291</v>
      </c>
      <c r="I30" s="19" t="s">
        <v>1291</v>
      </c>
      <c r="J30" s="18"/>
    </row>
    <row r="31" spans="3:10" ht="13.5">
      <c r="C31" s="120" t="s">
        <v>614</v>
      </c>
      <c r="D31" s="121" t="s">
        <v>1293</v>
      </c>
      <c r="E31" s="19" t="s">
        <v>1295</v>
      </c>
      <c r="F31" s="19" t="s">
        <v>1291</v>
      </c>
      <c r="G31" s="19" t="s">
        <v>1291</v>
      </c>
      <c r="H31" s="19" t="s">
        <v>1291</v>
      </c>
      <c r="I31" s="19" t="s">
        <v>1291</v>
      </c>
      <c r="J31" s="18"/>
    </row>
    <row r="32" spans="3:10" ht="13.5">
      <c r="C32" s="120" t="s">
        <v>615</v>
      </c>
      <c r="D32" s="121" t="s">
        <v>1295</v>
      </c>
      <c r="E32" s="19" t="s">
        <v>1293</v>
      </c>
      <c r="F32" s="19" t="s">
        <v>1291</v>
      </c>
      <c r="G32" s="19" t="s">
        <v>1291</v>
      </c>
      <c r="H32" s="19" t="s">
        <v>1291</v>
      </c>
      <c r="I32" s="19" t="s">
        <v>1291</v>
      </c>
      <c r="J32" s="18"/>
    </row>
    <row r="33" spans="3:10" ht="13.5">
      <c r="C33" s="120" t="s">
        <v>616</v>
      </c>
      <c r="D33" s="121" t="s">
        <v>1291</v>
      </c>
      <c r="E33" s="19" t="s">
        <v>1293</v>
      </c>
      <c r="F33" s="19" t="s">
        <v>1291</v>
      </c>
      <c r="G33" s="19" t="s">
        <v>1291</v>
      </c>
      <c r="H33" s="19" t="s">
        <v>1291</v>
      </c>
      <c r="I33" s="19" t="s">
        <v>1291</v>
      </c>
      <c r="J33" s="18"/>
    </row>
    <row r="34" spans="3:10" ht="54">
      <c r="C34" s="120" t="s">
        <v>617</v>
      </c>
      <c r="D34" s="121" t="s">
        <v>1293</v>
      </c>
      <c r="E34" s="19" t="s">
        <v>1291</v>
      </c>
      <c r="F34" s="19" t="s">
        <v>1291</v>
      </c>
      <c r="G34" s="19" t="s">
        <v>1291</v>
      </c>
      <c r="H34" s="19" t="s">
        <v>1291</v>
      </c>
      <c r="I34" s="19" t="s">
        <v>1291</v>
      </c>
      <c r="J34" s="67" t="s">
        <v>1618</v>
      </c>
    </row>
    <row r="35" spans="3:10" ht="13.5">
      <c r="C35" s="120" t="s">
        <v>618</v>
      </c>
      <c r="D35" s="121" t="s">
        <v>1293</v>
      </c>
      <c r="E35" s="19" t="s">
        <v>1291</v>
      </c>
      <c r="F35" s="19" t="s">
        <v>1291</v>
      </c>
      <c r="G35" s="19" t="s">
        <v>1291</v>
      </c>
      <c r="H35" s="19" t="s">
        <v>1291</v>
      </c>
      <c r="I35" s="19" t="s">
        <v>1291</v>
      </c>
      <c r="J35" s="18"/>
    </row>
    <row r="36" spans="3:10" ht="13.5">
      <c r="C36" s="120" t="s">
        <v>619</v>
      </c>
      <c r="D36" s="121" t="s">
        <v>1293</v>
      </c>
      <c r="E36" s="19" t="s">
        <v>1291</v>
      </c>
      <c r="F36" s="19" t="s">
        <v>1291</v>
      </c>
      <c r="G36" s="19" t="s">
        <v>1291</v>
      </c>
      <c r="H36" s="19" t="s">
        <v>1291</v>
      </c>
      <c r="I36" s="19" t="s">
        <v>1291</v>
      </c>
      <c r="J36" s="18"/>
    </row>
    <row r="37" spans="3:10" ht="13.5">
      <c r="C37" s="120" t="s">
        <v>620</v>
      </c>
      <c r="D37" s="121" t="s">
        <v>1293</v>
      </c>
      <c r="E37" s="19" t="s">
        <v>1291</v>
      </c>
      <c r="F37" s="19" t="s">
        <v>1291</v>
      </c>
      <c r="G37" s="19" t="s">
        <v>1291</v>
      </c>
      <c r="H37" s="19" t="s">
        <v>1291</v>
      </c>
      <c r="I37" s="19" t="s">
        <v>1291</v>
      </c>
      <c r="J37" s="18"/>
    </row>
    <row r="38" spans="3:10" ht="240" customHeight="1">
      <c r="C38" s="8" t="s">
        <v>621</v>
      </c>
      <c r="D38" s="282" t="s">
        <v>1619</v>
      </c>
      <c r="E38" s="283"/>
      <c r="F38" s="283"/>
      <c r="G38" s="283"/>
      <c r="H38" s="283"/>
      <c r="I38" s="283"/>
      <c r="J38" s="284"/>
    </row>
    <row r="39" spans="3:10" ht="13.5">
      <c r="C39" s="8"/>
      <c r="D39" s="10"/>
      <c r="E39" s="10"/>
      <c r="F39" s="10"/>
      <c r="G39" s="10"/>
      <c r="H39" s="10"/>
      <c r="I39" s="10"/>
      <c r="J39" s="14"/>
    </row>
    <row r="40" spans="3:10" ht="13.5">
      <c r="C40" s="8"/>
      <c r="D40" s="10"/>
      <c r="E40" s="10"/>
      <c r="F40" s="10"/>
      <c r="G40" s="10"/>
      <c r="H40" s="10"/>
      <c r="I40" s="10"/>
      <c r="J40" s="14"/>
    </row>
    <row r="41" spans="3:10" ht="13.5">
      <c r="C41" s="8"/>
      <c r="D41" s="10"/>
      <c r="E41" s="10"/>
      <c r="F41" s="10"/>
      <c r="G41" s="10"/>
      <c r="H41" s="10"/>
      <c r="I41" s="10"/>
      <c r="J41" s="14"/>
    </row>
    <row r="42" spans="3:10" ht="13.5">
      <c r="C42" s="8"/>
      <c r="D42" s="10"/>
      <c r="E42" s="10"/>
      <c r="F42" s="10"/>
      <c r="G42" s="10"/>
      <c r="H42" s="10"/>
      <c r="I42" s="10"/>
      <c r="J42" s="14"/>
    </row>
    <row r="43" spans="3:10" ht="13.5">
      <c r="C43" s="8"/>
      <c r="D43" s="10"/>
      <c r="E43" s="10"/>
      <c r="F43" s="10"/>
      <c r="G43" s="10"/>
      <c r="H43" s="10"/>
      <c r="I43" s="10"/>
      <c r="J43" s="14"/>
    </row>
    <row r="44" spans="3:10" ht="13.5">
      <c r="C44" s="8"/>
      <c r="D44" s="10"/>
      <c r="E44" s="10"/>
      <c r="F44" s="10"/>
      <c r="G44" s="10"/>
      <c r="H44" s="10"/>
      <c r="I44" s="10"/>
      <c r="J44" s="14"/>
    </row>
    <row r="45" spans="3:10" ht="13.5">
      <c r="C45" s="8"/>
      <c r="D45" s="10"/>
      <c r="E45" s="10"/>
      <c r="F45" s="10"/>
      <c r="G45" s="10"/>
      <c r="H45" s="10"/>
      <c r="I45" s="10"/>
      <c r="J45" s="14"/>
    </row>
    <row r="46" spans="3:10" ht="13.5">
      <c r="C46" s="8"/>
      <c r="D46" s="10"/>
      <c r="E46" s="10"/>
      <c r="F46" s="10"/>
      <c r="G46" s="10"/>
      <c r="H46" s="10"/>
      <c r="I46" s="10"/>
      <c r="J46" s="14"/>
    </row>
    <row r="47" spans="3:10" ht="13.5">
      <c r="C47" s="8"/>
      <c r="D47" s="10"/>
      <c r="E47" s="10"/>
      <c r="F47" s="10"/>
      <c r="G47" s="10"/>
      <c r="H47" s="10"/>
      <c r="I47" s="10"/>
      <c r="J47" s="14"/>
    </row>
    <row r="48" spans="3:10" ht="13.5">
      <c r="C48" s="8"/>
      <c r="D48" s="10"/>
      <c r="E48" s="10"/>
      <c r="F48" s="10"/>
      <c r="G48" s="10"/>
      <c r="H48" s="10"/>
      <c r="I48" s="10"/>
      <c r="J48" s="14"/>
    </row>
    <row r="49" spans="3:10" ht="13.5">
      <c r="C49" s="8"/>
      <c r="D49" s="10"/>
      <c r="E49" s="10"/>
      <c r="F49" s="10"/>
      <c r="G49" s="10"/>
      <c r="H49" s="10"/>
      <c r="I49" s="10"/>
      <c r="J49" s="14"/>
    </row>
    <row r="50" spans="3:10" ht="13.5">
      <c r="C50" s="8"/>
      <c r="D50" s="10"/>
      <c r="E50" s="10"/>
      <c r="F50" s="10"/>
      <c r="G50" s="10"/>
      <c r="H50" s="10"/>
      <c r="I50" s="10"/>
      <c r="J50" s="14"/>
    </row>
    <row r="51" spans="3:10" ht="13.5">
      <c r="C51" s="8"/>
      <c r="D51" s="10"/>
      <c r="E51" s="10"/>
      <c r="F51" s="10"/>
      <c r="G51" s="10"/>
      <c r="H51" s="10"/>
      <c r="I51" s="10"/>
      <c r="J51" s="14"/>
    </row>
    <row r="52" spans="3:10" ht="13.5">
      <c r="C52" s="8"/>
      <c r="D52" s="10"/>
      <c r="E52" s="10"/>
      <c r="F52" s="10"/>
      <c r="G52" s="10"/>
      <c r="H52" s="10"/>
      <c r="I52" s="10"/>
      <c r="J52" s="14"/>
    </row>
    <row r="53" spans="3:10" ht="13.5">
      <c r="C53" s="8"/>
      <c r="D53" s="10"/>
      <c r="E53" s="10"/>
      <c r="F53" s="10"/>
      <c r="G53" s="10"/>
      <c r="H53" s="10"/>
      <c r="I53" s="10"/>
      <c r="J53" s="14"/>
    </row>
    <row r="54" spans="3:10" ht="13.5">
      <c r="C54" s="8"/>
      <c r="D54" s="10"/>
      <c r="E54" s="10"/>
      <c r="F54" s="10"/>
      <c r="G54" s="10"/>
      <c r="H54" s="10"/>
      <c r="I54" s="10"/>
      <c r="J54" s="14"/>
    </row>
    <row r="55" spans="3:10" ht="13.5">
      <c r="C55" s="8"/>
      <c r="D55" s="10"/>
      <c r="E55" s="10"/>
      <c r="F55" s="10"/>
      <c r="G55" s="10"/>
      <c r="H55" s="10"/>
      <c r="I55" s="10"/>
      <c r="J55" s="14"/>
    </row>
    <row r="56" spans="3:10" ht="13.5">
      <c r="C56" s="8"/>
      <c r="D56" s="10"/>
      <c r="E56" s="10"/>
      <c r="F56" s="10"/>
      <c r="G56" s="10"/>
      <c r="H56" s="10"/>
      <c r="I56" s="10"/>
      <c r="J56" s="14"/>
    </row>
    <row r="57" spans="3:10" ht="13.5">
      <c r="C57" s="8"/>
      <c r="D57" s="10"/>
      <c r="E57" s="10"/>
      <c r="F57" s="10"/>
      <c r="G57" s="10"/>
      <c r="H57" s="10"/>
      <c r="I57" s="10"/>
      <c r="J57" s="14"/>
    </row>
    <row r="58" spans="3:10" ht="13.5">
      <c r="C58" s="8"/>
      <c r="D58" s="10"/>
      <c r="E58" s="10"/>
      <c r="F58" s="10"/>
      <c r="G58" s="10"/>
      <c r="H58" s="10"/>
      <c r="I58" s="10"/>
      <c r="J58" s="14"/>
    </row>
    <row r="59" spans="3:10" ht="13.5">
      <c r="C59" s="8"/>
      <c r="D59" s="10"/>
      <c r="E59" s="10"/>
      <c r="F59" s="10"/>
      <c r="G59" s="10"/>
      <c r="H59" s="10"/>
      <c r="I59" s="10"/>
      <c r="J59" s="14"/>
    </row>
    <row r="60" spans="3:10" ht="13.5">
      <c r="C60" s="8"/>
      <c r="D60" s="10"/>
      <c r="E60" s="10"/>
      <c r="F60" s="10"/>
      <c r="G60" s="10"/>
      <c r="H60" s="10"/>
      <c r="I60" s="10"/>
      <c r="J60" s="14"/>
    </row>
    <row r="61" spans="3:10" ht="13.5">
      <c r="C61" s="8"/>
      <c r="D61" s="10"/>
      <c r="E61" s="10"/>
      <c r="F61" s="10"/>
      <c r="G61" s="10"/>
      <c r="H61" s="10"/>
      <c r="I61" s="10"/>
      <c r="J61" s="14"/>
    </row>
    <row r="62" spans="3:10" ht="13.5">
      <c r="C62" s="8"/>
      <c r="D62" s="10"/>
      <c r="E62" s="10"/>
      <c r="F62" s="10"/>
      <c r="G62" s="10"/>
      <c r="H62" s="10"/>
      <c r="I62" s="10"/>
      <c r="J62" s="14"/>
    </row>
    <row r="63" spans="3:10" ht="13.5">
      <c r="C63" s="8"/>
      <c r="D63" s="10"/>
      <c r="E63" s="10"/>
      <c r="F63" s="10"/>
      <c r="G63" s="10"/>
      <c r="H63" s="10"/>
      <c r="I63" s="10"/>
      <c r="J63" s="14"/>
    </row>
    <row r="64" spans="3:10" ht="13.5">
      <c r="C64" s="8"/>
      <c r="D64" s="10"/>
      <c r="E64" s="10"/>
      <c r="F64" s="10"/>
      <c r="G64" s="10"/>
      <c r="H64" s="10"/>
      <c r="I64" s="10"/>
      <c r="J64" s="14"/>
    </row>
    <row r="65" spans="3:10" ht="13.5">
      <c r="C65" s="8"/>
      <c r="D65" s="10"/>
      <c r="E65" s="10"/>
      <c r="F65" s="10"/>
      <c r="G65" s="10"/>
      <c r="H65" s="10"/>
      <c r="I65" s="10"/>
      <c r="J65" s="14"/>
    </row>
    <row r="66" spans="3:10" ht="13.5">
      <c r="C66" s="8"/>
      <c r="D66" s="10"/>
      <c r="E66" s="10"/>
      <c r="F66" s="10"/>
      <c r="G66" s="10"/>
      <c r="H66" s="10"/>
      <c r="I66" s="10"/>
      <c r="J66" s="14"/>
    </row>
    <row r="67" spans="3:10" ht="13.5">
      <c r="C67" s="8"/>
      <c r="D67" s="10"/>
      <c r="E67" s="10"/>
      <c r="F67" s="10"/>
      <c r="G67" s="10"/>
      <c r="H67" s="10"/>
      <c r="I67" s="10"/>
      <c r="J67" s="14"/>
    </row>
    <row r="68" spans="3:10" ht="13.5">
      <c r="C68" s="8"/>
      <c r="D68" s="10"/>
      <c r="E68" s="10"/>
      <c r="F68" s="10"/>
      <c r="G68" s="10"/>
      <c r="H68" s="10"/>
      <c r="I68" s="10"/>
      <c r="J68" s="14"/>
    </row>
    <row r="69" spans="3:10" ht="13.5">
      <c r="C69" s="8"/>
      <c r="D69" s="10"/>
      <c r="E69" s="10"/>
      <c r="F69" s="10"/>
      <c r="G69" s="10"/>
      <c r="H69" s="10"/>
      <c r="I69" s="10"/>
      <c r="J69" s="14"/>
    </row>
    <row r="70" spans="3:10" ht="13.5">
      <c r="C70" s="8"/>
      <c r="D70" s="10"/>
      <c r="E70" s="10"/>
      <c r="F70" s="10"/>
      <c r="G70" s="10"/>
      <c r="H70" s="10"/>
      <c r="I70" s="10"/>
      <c r="J70" s="14"/>
    </row>
    <row r="71" spans="3:10" ht="13.5">
      <c r="C71" s="8"/>
      <c r="D71" s="10"/>
      <c r="E71" s="10"/>
      <c r="F71" s="10"/>
      <c r="G71" s="10"/>
      <c r="H71" s="10"/>
      <c r="I71" s="10"/>
      <c r="J71" s="14"/>
    </row>
    <row r="72" spans="3:10" ht="13.5">
      <c r="C72" s="8"/>
      <c r="D72" s="10"/>
      <c r="E72" s="10"/>
      <c r="F72" s="10"/>
      <c r="G72" s="10"/>
      <c r="H72" s="10"/>
      <c r="I72" s="10"/>
      <c r="J72" s="14"/>
    </row>
    <row r="73" spans="3:10" ht="13.5">
      <c r="C73" s="8"/>
      <c r="D73" s="10"/>
      <c r="E73" s="10"/>
      <c r="F73" s="10"/>
      <c r="G73" s="10"/>
      <c r="H73" s="10"/>
      <c r="I73" s="10"/>
      <c r="J73" s="14"/>
    </row>
    <row r="74" spans="3:10" ht="13.5">
      <c r="C74" s="8"/>
      <c r="D74" s="10"/>
      <c r="E74" s="10"/>
      <c r="F74" s="10"/>
      <c r="G74" s="10"/>
      <c r="H74" s="10"/>
      <c r="I74" s="10"/>
      <c r="J74" s="14"/>
    </row>
    <row r="75" spans="3:10" ht="13.5">
      <c r="C75" s="8"/>
      <c r="D75" s="10"/>
      <c r="E75" s="10"/>
      <c r="F75" s="10"/>
      <c r="G75" s="10"/>
      <c r="H75" s="10"/>
      <c r="I75" s="10"/>
      <c r="J75" s="14"/>
    </row>
    <row r="76" spans="3:10" ht="13.5">
      <c r="C76" s="8"/>
      <c r="D76" s="10"/>
      <c r="E76" s="10"/>
      <c r="F76" s="10"/>
      <c r="G76" s="10"/>
      <c r="H76" s="10"/>
      <c r="I76" s="10"/>
      <c r="J76" s="14"/>
    </row>
    <row r="77" spans="3:10" ht="13.5">
      <c r="C77" s="8"/>
      <c r="D77" s="10"/>
      <c r="E77" s="10"/>
      <c r="F77" s="10"/>
      <c r="G77" s="10"/>
      <c r="H77" s="10"/>
      <c r="I77" s="10"/>
      <c r="J77" s="14"/>
    </row>
    <row r="78" spans="3:10" ht="13.5">
      <c r="C78" s="8"/>
      <c r="D78" s="10"/>
      <c r="E78" s="10"/>
      <c r="F78" s="10"/>
      <c r="G78" s="10"/>
      <c r="H78" s="10"/>
      <c r="I78" s="10"/>
      <c r="J78" s="14"/>
    </row>
    <row r="79" spans="3:10" ht="13.5">
      <c r="C79" s="8"/>
      <c r="D79" s="10"/>
      <c r="E79" s="10"/>
      <c r="F79" s="10"/>
      <c r="G79" s="10"/>
      <c r="H79" s="10"/>
      <c r="I79" s="10"/>
      <c r="J79" s="14"/>
    </row>
    <row r="80" spans="3:10" ht="13.5">
      <c r="C80" s="8"/>
      <c r="D80" s="10"/>
      <c r="E80" s="10"/>
      <c r="F80" s="10"/>
      <c r="G80" s="10"/>
      <c r="H80" s="10"/>
      <c r="I80" s="10"/>
      <c r="J80" s="14"/>
    </row>
    <row r="81" spans="3:10" ht="13.5">
      <c r="C81" s="8"/>
      <c r="D81" s="10"/>
      <c r="E81" s="10"/>
      <c r="F81" s="10"/>
      <c r="G81" s="10"/>
      <c r="H81" s="10"/>
      <c r="I81" s="10"/>
      <c r="J81" s="14"/>
    </row>
    <row r="82" spans="3:10" ht="13.5">
      <c r="C82" s="8"/>
      <c r="D82" s="10"/>
      <c r="E82" s="10"/>
      <c r="F82" s="10"/>
      <c r="G82" s="10"/>
      <c r="H82" s="10"/>
      <c r="I82" s="10"/>
      <c r="J82" s="14"/>
    </row>
    <row r="83" spans="3:10" ht="13.5">
      <c r="C83" s="8"/>
      <c r="D83" s="10"/>
      <c r="E83" s="10"/>
      <c r="F83" s="10"/>
      <c r="G83" s="10"/>
      <c r="H83" s="10"/>
      <c r="I83" s="10"/>
      <c r="J83" s="14"/>
    </row>
    <row r="84" spans="3:10" ht="13.5">
      <c r="C84" s="8"/>
      <c r="D84" s="10"/>
      <c r="E84" s="10"/>
      <c r="F84" s="10"/>
      <c r="G84" s="10"/>
      <c r="H84" s="10"/>
      <c r="I84" s="10"/>
      <c r="J84" s="14"/>
    </row>
    <row r="85" spans="3:10" ht="13.5">
      <c r="C85" s="8"/>
      <c r="D85" s="10"/>
      <c r="E85" s="10"/>
      <c r="F85" s="10"/>
      <c r="G85" s="10"/>
      <c r="H85" s="10"/>
      <c r="I85" s="10"/>
      <c r="J85" s="14"/>
    </row>
    <row r="86" spans="3:10" ht="13.5">
      <c r="C86" s="8"/>
      <c r="D86" s="10"/>
      <c r="E86" s="10"/>
      <c r="F86" s="10"/>
      <c r="G86" s="10"/>
      <c r="H86" s="10"/>
      <c r="I86" s="10"/>
      <c r="J86" s="14"/>
    </row>
    <row r="87" spans="3:10" ht="13.5">
      <c r="C87" s="8"/>
      <c r="D87" s="10"/>
      <c r="E87" s="10"/>
      <c r="F87" s="10"/>
      <c r="G87" s="10"/>
      <c r="H87" s="10"/>
      <c r="I87" s="10"/>
      <c r="J87" s="14"/>
    </row>
    <row r="88" spans="3:10" ht="13.5">
      <c r="C88" s="8"/>
      <c r="D88" s="10"/>
      <c r="E88" s="10"/>
      <c r="F88" s="10"/>
      <c r="G88" s="10"/>
      <c r="H88" s="10"/>
      <c r="I88" s="10"/>
      <c r="J88" s="14"/>
    </row>
    <row r="89" spans="3:10" ht="13.5">
      <c r="C89" s="8"/>
      <c r="D89" s="10"/>
      <c r="E89" s="10"/>
      <c r="F89" s="10"/>
      <c r="G89" s="10"/>
      <c r="H89" s="10"/>
      <c r="I89" s="10"/>
      <c r="J89" s="14"/>
    </row>
  </sheetData>
  <mergeCells count="6">
    <mergeCell ref="D38:J38"/>
    <mergeCell ref="C3:D3"/>
    <mergeCell ref="E3:F3"/>
    <mergeCell ref="G3:H3"/>
    <mergeCell ref="I4:J4"/>
    <mergeCell ref="I3:J3"/>
  </mergeCells>
  <printOptions/>
  <pageMargins left="0.984251968503937" right="0.7874015748031497" top="0.7480314960629921" bottom="0.984251968503937" header="0.5118110236220472" footer="0.5118110236220472"/>
  <pageSetup horizontalDpi="600" verticalDpi="600" orientation="portrait" paperSize="9" scale="95" r:id="rId1"/>
</worksheet>
</file>

<file path=xl/worksheets/sheet15.xml><?xml version="1.0" encoding="utf-8"?>
<worksheet xmlns="http://schemas.openxmlformats.org/spreadsheetml/2006/main" xmlns:r="http://schemas.openxmlformats.org/officeDocument/2006/relationships">
  <dimension ref="C1:J89"/>
  <sheetViews>
    <sheetView tabSelected="1" view="pageBreakPreview" zoomScaleSheetLayoutView="100" workbookViewId="0" topLeftCell="B22">
      <selection activeCell="E11" sqref="E11"/>
    </sheetView>
  </sheetViews>
  <sheetFormatPr defaultColWidth="9.00390625" defaultRowHeight="13.5"/>
  <cols>
    <col min="1" max="1" width="4.875" style="0" hidden="1" customWidth="1"/>
    <col min="2" max="2" width="0.6171875" style="0" customWidth="1"/>
    <col min="3" max="3" width="15.50390625" style="29" bestFit="1" customWidth="1"/>
    <col min="4" max="5" width="7.00390625" style="21" bestFit="1" customWidth="1"/>
    <col min="6" max="9" width="5.00390625" style="21" customWidth="1"/>
    <col min="10" max="10" width="41.25390625" style="0" customWidth="1"/>
  </cols>
  <sheetData>
    <row r="1" spans="4:9" ht="13.5">
      <c r="D1" s="21">
        <f aca="true" t="shared" si="0" ref="D1:I1">$G$4-SUM(D7:D9)</f>
        <v>5</v>
      </c>
      <c r="E1" s="21">
        <f t="shared" si="0"/>
        <v>2</v>
      </c>
      <c r="F1" s="21">
        <f t="shared" si="0"/>
        <v>1</v>
      </c>
      <c r="G1" s="21">
        <f t="shared" si="0"/>
        <v>2</v>
      </c>
      <c r="H1" s="21">
        <f t="shared" si="0"/>
        <v>1</v>
      </c>
      <c r="I1" s="21">
        <f t="shared" si="0"/>
        <v>3</v>
      </c>
    </row>
    <row r="2" ht="14.25" thickBot="1"/>
    <row r="3" spans="3:10" s="122" customFormat="1" ht="15" thickBot="1">
      <c r="C3" s="254" t="s">
        <v>1283</v>
      </c>
      <c r="D3" s="255"/>
      <c r="E3" s="254" t="s">
        <v>1298</v>
      </c>
      <c r="F3" s="255"/>
      <c r="G3" s="254" t="s">
        <v>1707</v>
      </c>
      <c r="H3" s="255"/>
      <c r="I3" s="254" t="s">
        <v>1299</v>
      </c>
      <c r="J3" s="255"/>
    </row>
    <row r="4" spans="3:10" ht="25.5" customHeight="1" thickBot="1">
      <c r="C4" s="205" t="s">
        <v>196</v>
      </c>
      <c r="D4" s="206"/>
      <c r="E4" s="205">
        <v>107</v>
      </c>
      <c r="F4" s="206"/>
      <c r="G4" s="205">
        <f>COUNTA(C12:C151)</f>
        <v>12</v>
      </c>
      <c r="H4" s="206"/>
      <c r="I4" s="256">
        <f>G4/E4</f>
        <v>0.11214953271028037</v>
      </c>
      <c r="J4" s="256"/>
    </row>
    <row r="5" spans="3:4" ht="11.25" customHeight="1" thickBot="1">
      <c r="C5" s="34"/>
      <c r="D5" s="23"/>
    </row>
    <row r="6" spans="3:10" ht="14.25" thickBot="1">
      <c r="C6" s="35" t="s">
        <v>1705</v>
      </c>
      <c r="D6" s="40" t="s">
        <v>1284</v>
      </c>
      <c r="E6" s="40" t="s">
        <v>1285</v>
      </c>
      <c r="F6" s="40" t="s">
        <v>1286</v>
      </c>
      <c r="G6" s="40" t="s">
        <v>1287</v>
      </c>
      <c r="H6" s="40" t="s">
        <v>1288</v>
      </c>
      <c r="I6" s="43" t="s">
        <v>1289</v>
      </c>
      <c r="J6" s="2"/>
    </row>
    <row r="7" spans="3:10" ht="13.5">
      <c r="C7" s="36" t="s">
        <v>193</v>
      </c>
      <c r="D7" s="32">
        <f>COUNTIF($D$12:$D$151,C7)</f>
        <v>4</v>
      </c>
      <c r="E7" s="32">
        <f>COUNTIF($E$12:$E$151,C7)</f>
        <v>3</v>
      </c>
      <c r="F7" s="32">
        <f>COUNTIF($F$12:$F$151,C7)</f>
        <v>10</v>
      </c>
      <c r="G7" s="32">
        <f>COUNTIF($G$12:$G$151,C7)</f>
        <v>8</v>
      </c>
      <c r="H7" s="32">
        <f>COUNTIF($H$12:$H$151,C7)</f>
        <v>9</v>
      </c>
      <c r="I7" s="44">
        <f>COUNTIF($I$12:$I$151,C7)</f>
        <v>4</v>
      </c>
      <c r="J7" s="2"/>
    </row>
    <row r="8" spans="3:10" ht="13.5">
      <c r="C8" s="36" t="s">
        <v>194</v>
      </c>
      <c r="D8" s="10">
        <f>COUNTIF($D$12:$D$151,C8)</f>
        <v>3</v>
      </c>
      <c r="E8" s="10">
        <f>COUNTIF($E$12:$E$151,C8)</f>
        <v>2</v>
      </c>
      <c r="F8" s="10">
        <f>COUNTIF($F$12:$F$151,C8)</f>
        <v>1</v>
      </c>
      <c r="G8" s="10">
        <f>COUNTIF($G$12:$G$151,C8)</f>
        <v>0</v>
      </c>
      <c r="H8" s="10">
        <f>COUNTIF($H$12:$H$151,C8)</f>
        <v>0</v>
      </c>
      <c r="I8" s="45">
        <f>COUNTIF($I$12:$I$151,C8)</f>
        <v>0</v>
      </c>
      <c r="J8" s="2"/>
    </row>
    <row r="9" spans="3:10" ht="14.25" thickBot="1">
      <c r="C9" s="37" t="s">
        <v>195</v>
      </c>
      <c r="D9" s="41">
        <f>COUNTIF($D$12:$D$151,C9)</f>
        <v>0</v>
      </c>
      <c r="E9" s="41">
        <f>COUNTIF($E$12:$E$151,C9)</f>
        <v>5</v>
      </c>
      <c r="F9" s="41">
        <f>COUNTIF($F$12:$F$151,C9)</f>
        <v>0</v>
      </c>
      <c r="G9" s="41">
        <f>COUNTIF($G$12:$G$151,C9)</f>
        <v>2</v>
      </c>
      <c r="H9" s="41">
        <f>COUNTIF($H$12:$H$151,C9)</f>
        <v>2</v>
      </c>
      <c r="I9" s="46">
        <f>COUNTIF($I$12:$I$151,C9)</f>
        <v>5</v>
      </c>
      <c r="J9" s="2"/>
    </row>
    <row r="10" spans="3:9" s="2" customFormat="1" ht="13.5">
      <c r="C10" s="38"/>
      <c r="D10" s="42"/>
      <c r="E10" s="42"/>
      <c r="F10" s="42"/>
      <c r="G10" s="42"/>
      <c r="H10" s="42"/>
      <c r="I10" s="42"/>
    </row>
    <row r="11" spans="3:10" s="2" customFormat="1" ht="13.5">
      <c r="C11" s="26" t="s">
        <v>1297</v>
      </c>
      <c r="D11" s="10" t="s">
        <v>1284</v>
      </c>
      <c r="E11" s="10" t="s">
        <v>1285</v>
      </c>
      <c r="F11" s="10" t="s">
        <v>1286</v>
      </c>
      <c r="G11" s="10" t="s">
        <v>1287</v>
      </c>
      <c r="H11" s="10" t="s">
        <v>1288</v>
      </c>
      <c r="I11" s="10" t="s">
        <v>1289</v>
      </c>
      <c r="J11" s="14" t="s">
        <v>1290</v>
      </c>
    </row>
    <row r="12" spans="3:10" ht="13.5">
      <c r="C12" s="18" t="s">
        <v>197</v>
      </c>
      <c r="D12" s="18" t="s">
        <v>209</v>
      </c>
      <c r="E12" s="18" t="s">
        <v>1296</v>
      </c>
      <c r="F12" s="18" t="s">
        <v>1292</v>
      </c>
      <c r="G12" s="18" t="s">
        <v>1292</v>
      </c>
      <c r="H12" s="18" t="s">
        <v>1292</v>
      </c>
      <c r="I12" s="18" t="s">
        <v>210</v>
      </c>
      <c r="J12" s="67"/>
    </row>
    <row r="13" spans="3:10" ht="13.5">
      <c r="C13" s="18" t="s">
        <v>198</v>
      </c>
      <c r="D13" s="18" t="s">
        <v>209</v>
      </c>
      <c r="E13" s="18" t="s">
        <v>1292</v>
      </c>
      <c r="F13" s="18" t="s">
        <v>1292</v>
      </c>
      <c r="G13" s="18" t="s">
        <v>209</v>
      </c>
      <c r="H13" s="18" t="s">
        <v>209</v>
      </c>
      <c r="I13" s="18" t="s">
        <v>209</v>
      </c>
      <c r="J13" s="67" t="s">
        <v>1623</v>
      </c>
    </row>
    <row r="14" spans="3:10" ht="13.5">
      <c r="C14" s="18" t="s">
        <v>199</v>
      </c>
      <c r="D14" s="18" t="s">
        <v>1292</v>
      </c>
      <c r="E14" s="18" t="s">
        <v>1294</v>
      </c>
      <c r="F14" s="18" t="s">
        <v>1292</v>
      </c>
      <c r="G14" s="18" t="s">
        <v>1292</v>
      </c>
      <c r="H14" s="18" t="s">
        <v>1292</v>
      </c>
      <c r="I14" s="18" t="s">
        <v>1296</v>
      </c>
      <c r="J14" s="67"/>
    </row>
    <row r="15" spans="3:10" ht="94.5" customHeight="1">
      <c r="C15" s="18" t="s">
        <v>200</v>
      </c>
      <c r="D15" s="18" t="s">
        <v>1292</v>
      </c>
      <c r="E15" s="18" t="s">
        <v>1292</v>
      </c>
      <c r="F15" s="18" t="s">
        <v>1292</v>
      </c>
      <c r="G15" s="18" t="s">
        <v>1292</v>
      </c>
      <c r="H15" s="18" t="s">
        <v>1296</v>
      </c>
      <c r="I15" s="18" t="s">
        <v>1296</v>
      </c>
      <c r="J15" s="67" t="s">
        <v>1621</v>
      </c>
    </row>
    <row r="16" spans="3:10" ht="13.5">
      <c r="C16" s="18" t="s">
        <v>201</v>
      </c>
      <c r="D16" s="18" t="s">
        <v>1447</v>
      </c>
      <c r="E16" s="18" t="s">
        <v>1449</v>
      </c>
      <c r="F16" s="18" t="s">
        <v>1447</v>
      </c>
      <c r="G16" s="18" t="s">
        <v>1449</v>
      </c>
      <c r="H16" s="18" t="s">
        <v>1447</v>
      </c>
      <c r="I16" s="18" t="s">
        <v>1449</v>
      </c>
      <c r="J16" s="67"/>
    </row>
    <row r="17" spans="3:10" ht="13.5">
      <c r="C17" s="18" t="s">
        <v>202</v>
      </c>
      <c r="D17" s="18" t="s">
        <v>1447</v>
      </c>
      <c r="E17" s="18" t="s">
        <v>1449</v>
      </c>
      <c r="F17" s="18" t="s">
        <v>1447</v>
      </c>
      <c r="G17" s="18" t="s">
        <v>1447</v>
      </c>
      <c r="H17" s="18" t="s">
        <v>1447</v>
      </c>
      <c r="I17" s="18" t="s">
        <v>1447</v>
      </c>
      <c r="J17" s="67"/>
    </row>
    <row r="18" spans="3:10" ht="13.5">
      <c r="C18" s="18" t="s">
        <v>203</v>
      </c>
      <c r="D18" s="18" t="s">
        <v>1448</v>
      </c>
      <c r="E18" s="18" t="s">
        <v>1448</v>
      </c>
      <c r="F18" s="18" t="s">
        <v>1294</v>
      </c>
      <c r="G18" s="18" t="s">
        <v>1455</v>
      </c>
      <c r="H18" s="18" t="s">
        <v>1455</v>
      </c>
      <c r="I18" s="18" t="s">
        <v>1461</v>
      </c>
      <c r="J18" s="67" t="s">
        <v>1966</v>
      </c>
    </row>
    <row r="19" spans="3:10" ht="13.5">
      <c r="C19" s="18" t="s">
        <v>204</v>
      </c>
      <c r="D19" s="18" t="s">
        <v>1454</v>
      </c>
      <c r="E19" s="18" t="s">
        <v>1461</v>
      </c>
      <c r="F19" s="18" t="s">
        <v>1455</v>
      </c>
      <c r="G19" s="18" t="s">
        <v>1455</v>
      </c>
      <c r="H19" s="18" t="s">
        <v>1455</v>
      </c>
      <c r="I19" s="18" t="s">
        <v>1455</v>
      </c>
      <c r="J19" s="67"/>
    </row>
    <row r="20" spans="3:10" ht="13.5">
      <c r="C20" s="18" t="s">
        <v>205</v>
      </c>
      <c r="D20" s="18" t="s">
        <v>1454</v>
      </c>
      <c r="E20" s="18" t="s">
        <v>1455</v>
      </c>
      <c r="F20" s="18" t="s">
        <v>1455</v>
      </c>
      <c r="G20" s="18" t="s">
        <v>1455</v>
      </c>
      <c r="H20" s="18" t="s">
        <v>1455</v>
      </c>
      <c r="I20" s="18" t="s">
        <v>1455</v>
      </c>
      <c r="J20" s="67"/>
    </row>
    <row r="21" spans="3:10" ht="164.25" customHeight="1">
      <c r="C21" s="18" t="s">
        <v>206</v>
      </c>
      <c r="D21" s="18" t="s">
        <v>213</v>
      </c>
      <c r="E21" s="18" t="s">
        <v>213</v>
      </c>
      <c r="F21" s="18"/>
      <c r="G21" s="18" t="s">
        <v>214</v>
      </c>
      <c r="H21" s="18" t="s">
        <v>214</v>
      </c>
      <c r="I21" s="18" t="s">
        <v>215</v>
      </c>
      <c r="J21" s="67" t="s">
        <v>1965</v>
      </c>
    </row>
    <row r="22" spans="3:10" ht="54">
      <c r="C22" s="18" t="s">
        <v>207</v>
      </c>
      <c r="D22" s="18" t="s">
        <v>213</v>
      </c>
      <c r="E22" s="18" t="s">
        <v>213</v>
      </c>
      <c r="F22" s="18" t="s">
        <v>216</v>
      </c>
      <c r="G22" s="18" t="s">
        <v>216</v>
      </c>
      <c r="H22" s="18" t="s">
        <v>216</v>
      </c>
      <c r="I22" s="18" t="s">
        <v>216</v>
      </c>
      <c r="J22" s="67" t="s">
        <v>1622</v>
      </c>
    </row>
    <row r="23" spans="3:10" ht="198" customHeight="1">
      <c r="C23" s="18" t="s">
        <v>208</v>
      </c>
      <c r="D23" s="18" t="s">
        <v>213</v>
      </c>
      <c r="E23" s="18" t="s">
        <v>214</v>
      </c>
      <c r="F23" s="18" t="s">
        <v>216</v>
      </c>
      <c r="G23" s="18" t="s">
        <v>215</v>
      </c>
      <c r="H23" s="18" t="s">
        <v>216</v>
      </c>
      <c r="I23" s="18" t="s">
        <v>214</v>
      </c>
      <c r="J23" s="67" t="s">
        <v>1624</v>
      </c>
    </row>
    <row r="24" spans="3:10" ht="13.5">
      <c r="C24" s="8"/>
      <c r="D24" s="10"/>
      <c r="E24" s="10"/>
      <c r="F24" s="10"/>
      <c r="G24" s="10"/>
      <c r="H24" s="10"/>
      <c r="I24" s="10"/>
      <c r="J24" s="14"/>
    </row>
    <row r="25" spans="3:10" ht="13.5">
      <c r="C25" s="8"/>
      <c r="D25" s="10"/>
      <c r="E25" s="10"/>
      <c r="F25" s="10"/>
      <c r="G25" s="10"/>
      <c r="H25" s="10"/>
      <c r="I25" s="10"/>
      <c r="J25" s="14"/>
    </row>
    <row r="26" spans="3:10" ht="13.5">
      <c r="C26" s="8"/>
      <c r="D26" s="10"/>
      <c r="E26" s="10"/>
      <c r="F26" s="10"/>
      <c r="G26" s="10"/>
      <c r="H26" s="10"/>
      <c r="I26" s="10"/>
      <c r="J26" s="14"/>
    </row>
    <row r="27" spans="3:10" ht="13.5">
      <c r="C27" s="8"/>
      <c r="D27" s="10"/>
      <c r="E27" s="10"/>
      <c r="F27" s="10"/>
      <c r="G27" s="10"/>
      <c r="H27" s="10"/>
      <c r="I27" s="10"/>
      <c r="J27" s="14"/>
    </row>
    <row r="28" spans="3:10" ht="13.5">
      <c r="C28" s="8"/>
      <c r="D28" s="10"/>
      <c r="E28" s="10"/>
      <c r="F28" s="10"/>
      <c r="G28" s="10"/>
      <c r="H28" s="10"/>
      <c r="I28" s="10"/>
      <c r="J28" s="14"/>
    </row>
    <row r="29" spans="3:10" ht="13.5">
      <c r="C29" s="8"/>
      <c r="D29" s="10"/>
      <c r="E29" s="10"/>
      <c r="F29" s="10"/>
      <c r="G29" s="10"/>
      <c r="H29" s="10"/>
      <c r="I29" s="10"/>
      <c r="J29" s="14"/>
    </row>
    <row r="30" spans="3:10" ht="13.5">
      <c r="C30" s="8"/>
      <c r="D30" s="10"/>
      <c r="E30" s="10"/>
      <c r="F30" s="10"/>
      <c r="G30" s="10"/>
      <c r="H30" s="10"/>
      <c r="I30" s="10"/>
      <c r="J30" s="14"/>
    </row>
    <row r="31" spans="3:10" ht="13.5">
      <c r="C31" s="8"/>
      <c r="D31" s="10"/>
      <c r="E31" s="10"/>
      <c r="F31" s="10"/>
      <c r="G31" s="10"/>
      <c r="H31" s="10"/>
      <c r="I31" s="10"/>
      <c r="J31" s="14"/>
    </row>
    <row r="32" spans="3:10" ht="13.5">
      <c r="C32" s="8"/>
      <c r="D32" s="10"/>
      <c r="E32" s="10"/>
      <c r="F32" s="10"/>
      <c r="G32" s="10"/>
      <c r="H32" s="10"/>
      <c r="I32" s="10"/>
      <c r="J32" s="14"/>
    </row>
    <row r="33" spans="3:10" ht="13.5">
      <c r="C33" s="8"/>
      <c r="D33" s="10"/>
      <c r="E33" s="10"/>
      <c r="F33" s="10"/>
      <c r="G33" s="10"/>
      <c r="H33" s="10"/>
      <c r="I33" s="10"/>
      <c r="J33" s="14"/>
    </row>
    <row r="34" spans="3:10" ht="13.5">
      <c r="C34" s="8"/>
      <c r="D34" s="10"/>
      <c r="E34" s="10"/>
      <c r="F34" s="10"/>
      <c r="G34" s="10"/>
      <c r="H34" s="10"/>
      <c r="I34" s="10"/>
      <c r="J34" s="14"/>
    </row>
    <row r="35" spans="3:10" ht="13.5">
      <c r="C35" s="8"/>
      <c r="D35" s="10"/>
      <c r="E35" s="10"/>
      <c r="F35" s="10"/>
      <c r="G35" s="10"/>
      <c r="H35" s="10"/>
      <c r="I35" s="10"/>
      <c r="J35" s="14"/>
    </row>
    <row r="36" spans="3:10" ht="13.5">
      <c r="C36" s="8"/>
      <c r="D36" s="10"/>
      <c r="E36" s="10"/>
      <c r="F36" s="10"/>
      <c r="G36" s="10"/>
      <c r="H36" s="10"/>
      <c r="I36" s="10"/>
      <c r="J36" s="14"/>
    </row>
    <row r="37" spans="3:10" ht="13.5">
      <c r="C37" s="8"/>
      <c r="D37" s="10"/>
      <c r="E37" s="10"/>
      <c r="F37" s="10"/>
      <c r="G37" s="10"/>
      <c r="H37" s="10"/>
      <c r="I37" s="10"/>
      <c r="J37" s="14"/>
    </row>
    <row r="38" spans="3:10" ht="13.5">
      <c r="C38" s="8"/>
      <c r="D38" s="10"/>
      <c r="E38" s="10"/>
      <c r="F38" s="10"/>
      <c r="G38" s="10"/>
      <c r="H38" s="10"/>
      <c r="I38" s="10"/>
      <c r="J38" s="14"/>
    </row>
    <row r="39" spans="3:10" ht="13.5">
      <c r="C39" s="8"/>
      <c r="D39" s="10"/>
      <c r="E39" s="10"/>
      <c r="F39" s="10"/>
      <c r="G39" s="10"/>
      <c r="H39" s="10"/>
      <c r="I39" s="10"/>
      <c r="J39" s="14"/>
    </row>
    <row r="40" spans="3:10" ht="13.5">
      <c r="C40" s="8"/>
      <c r="D40" s="10"/>
      <c r="E40" s="10"/>
      <c r="F40" s="10"/>
      <c r="G40" s="10"/>
      <c r="H40" s="10"/>
      <c r="I40" s="10"/>
      <c r="J40" s="14"/>
    </row>
    <row r="41" spans="3:10" ht="13.5">
      <c r="C41" s="8"/>
      <c r="D41" s="10"/>
      <c r="E41" s="10"/>
      <c r="F41" s="10"/>
      <c r="G41" s="10"/>
      <c r="H41" s="10"/>
      <c r="I41" s="10"/>
      <c r="J41" s="14"/>
    </row>
    <row r="42" spans="3:10" ht="13.5">
      <c r="C42" s="8"/>
      <c r="D42" s="10"/>
      <c r="E42" s="10"/>
      <c r="F42" s="10"/>
      <c r="G42" s="10"/>
      <c r="H42" s="10"/>
      <c r="I42" s="10"/>
      <c r="J42" s="14"/>
    </row>
    <row r="43" spans="3:10" ht="13.5">
      <c r="C43" s="8"/>
      <c r="D43" s="10"/>
      <c r="E43" s="10"/>
      <c r="F43" s="10"/>
      <c r="G43" s="10"/>
      <c r="H43" s="10"/>
      <c r="I43" s="10"/>
      <c r="J43" s="14"/>
    </row>
    <row r="44" spans="3:10" ht="13.5">
      <c r="C44" s="8"/>
      <c r="D44" s="10"/>
      <c r="E44" s="10"/>
      <c r="F44" s="10"/>
      <c r="G44" s="10"/>
      <c r="H44" s="10"/>
      <c r="I44" s="10"/>
      <c r="J44" s="14"/>
    </row>
    <row r="45" spans="3:10" ht="13.5">
      <c r="C45" s="8"/>
      <c r="D45" s="10"/>
      <c r="E45" s="10"/>
      <c r="F45" s="10"/>
      <c r="G45" s="10"/>
      <c r="H45" s="10"/>
      <c r="I45" s="10"/>
      <c r="J45" s="14"/>
    </row>
    <row r="46" spans="3:10" ht="13.5">
      <c r="C46" s="8"/>
      <c r="D46" s="10"/>
      <c r="E46" s="10"/>
      <c r="F46" s="10"/>
      <c r="G46" s="10"/>
      <c r="H46" s="10"/>
      <c r="I46" s="10"/>
      <c r="J46" s="14"/>
    </row>
    <row r="47" spans="3:10" ht="13.5">
      <c r="C47" s="8"/>
      <c r="D47" s="10"/>
      <c r="E47" s="10"/>
      <c r="F47" s="10"/>
      <c r="G47" s="10"/>
      <c r="H47" s="10"/>
      <c r="I47" s="10"/>
      <c r="J47" s="14"/>
    </row>
    <row r="48" spans="3:10" ht="13.5">
      <c r="C48" s="8"/>
      <c r="D48" s="10"/>
      <c r="E48" s="10"/>
      <c r="F48" s="10"/>
      <c r="G48" s="10"/>
      <c r="H48" s="10"/>
      <c r="I48" s="10"/>
      <c r="J48" s="14"/>
    </row>
    <row r="49" spans="3:10" ht="13.5">
      <c r="C49" s="8"/>
      <c r="D49" s="10"/>
      <c r="E49" s="10"/>
      <c r="F49" s="10"/>
      <c r="G49" s="10"/>
      <c r="H49" s="10"/>
      <c r="I49" s="10"/>
      <c r="J49" s="14"/>
    </row>
    <row r="50" spans="3:10" ht="13.5">
      <c r="C50" s="8"/>
      <c r="D50" s="10"/>
      <c r="E50" s="10"/>
      <c r="F50" s="10"/>
      <c r="G50" s="10"/>
      <c r="H50" s="10"/>
      <c r="I50" s="10"/>
      <c r="J50" s="14"/>
    </row>
    <row r="51" spans="3:10" ht="13.5">
      <c r="C51" s="8"/>
      <c r="D51" s="10"/>
      <c r="E51" s="10"/>
      <c r="F51" s="10"/>
      <c r="G51" s="10"/>
      <c r="H51" s="10"/>
      <c r="I51" s="10"/>
      <c r="J51" s="14"/>
    </row>
    <row r="52" spans="3:10" ht="13.5">
      <c r="C52" s="8"/>
      <c r="D52" s="10"/>
      <c r="E52" s="10"/>
      <c r="F52" s="10"/>
      <c r="G52" s="10"/>
      <c r="H52" s="10"/>
      <c r="I52" s="10"/>
      <c r="J52" s="14"/>
    </row>
    <row r="53" spans="3:10" ht="13.5">
      <c r="C53" s="8"/>
      <c r="D53" s="10"/>
      <c r="E53" s="10"/>
      <c r="F53" s="10"/>
      <c r="G53" s="10"/>
      <c r="H53" s="10"/>
      <c r="I53" s="10"/>
      <c r="J53" s="14"/>
    </row>
    <row r="54" spans="3:10" ht="13.5">
      <c r="C54" s="8"/>
      <c r="D54" s="10"/>
      <c r="E54" s="10"/>
      <c r="F54" s="10"/>
      <c r="G54" s="10"/>
      <c r="H54" s="10"/>
      <c r="I54" s="10"/>
      <c r="J54" s="14"/>
    </row>
    <row r="55" spans="3:10" ht="13.5">
      <c r="C55" s="8"/>
      <c r="D55" s="10"/>
      <c r="E55" s="10"/>
      <c r="F55" s="10"/>
      <c r="G55" s="10"/>
      <c r="H55" s="10"/>
      <c r="I55" s="10"/>
      <c r="J55" s="14"/>
    </row>
    <row r="56" spans="3:10" ht="13.5">
      <c r="C56" s="8"/>
      <c r="D56" s="10"/>
      <c r="E56" s="10"/>
      <c r="F56" s="10"/>
      <c r="G56" s="10"/>
      <c r="H56" s="10"/>
      <c r="I56" s="10"/>
      <c r="J56" s="14"/>
    </row>
    <row r="57" spans="3:10" ht="13.5">
      <c r="C57" s="8"/>
      <c r="D57" s="10"/>
      <c r="E57" s="10"/>
      <c r="F57" s="10"/>
      <c r="G57" s="10"/>
      <c r="H57" s="10"/>
      <c r="I57" s="10"/>
      <c r="J57" s="14"/>
    </row>
    <row r="58" spans="3:10" ht="13.5">
      <c r="C58" s="8"/>
      <c r="D58" s="10"/>
      <c r="E58" s="10"/>
      <c r="F58" s="10"/>
      <c r="G58" s="10"/>
      <c r="H58" s="10"/>
      <c r="I58" s="10"/>
      <c r="J58" s="14"/>
    </row>
    <row r="59" spans="3:10" ht="13.5">
      <c r="C59" s="8"/>
      <c r="D59" s="10"/>
      <c r="E59" s="10"/>
      <c r="F59" s="10"/>
      <c r="G59" s="10"/>
      <c r="H59" s="10"/>
      <c r="I59" s="10"/>
      <c r="J59" s="14"/>
    </row>
    <row r="60" spans="3:10" ht="13.5">
      <c r="C60" s="8"/>
      <c r="D60" s="10"/>
      <c r="E60" s="10"/>
      <c r="F60" s="10"/>
      <c r="G60" s="10"/>
      <c r="H60" s="10"/>
      <c r="I60" s="10"/>
      <c r="J60" s="14"/>
    </row>
    <row r="61" spans="3:10" ht="13.5">
      <c r="C61" s="8"/>
      <c r="D61" s="10"/>
      <c r="E61" s="10"/>
      <c r="F61" s="10"/>
      <c r="G61" s="10"/>
      <c r="H61" s="10"/>
      <c r="I61" s="10"/>
      <c r="J61" s="14"/>
    </row>
    <row r="62" spans="3:10" ht="13.5">
      <c r="C62" s="8"/>
      <c r="D62" s="10"/>
      <c r="E62" s="10"/>
      <c r="F62" s="10"/>
      <c r="G62" s="10"/>
      <c r="H62" s="10"/>
      <c r="I62" s="10"/>
      <c r="J62" s="14"/>
    </row>
    <row r="63" spans="3:10" ht="13.5">
      <c r="C63" s="8"/>
      <c r="D63" s="10"/>
      <c r="E63" s="10"/>
      <c r="F63" s="10"/>
      <c r="G63" s="10"/>
      <c r="H63" s="10"/>
      <c r="I63" s="10"/>
      <c r="J63" s="14"/>
    </row>
    <row r="64" spans="3:10" ht="13.5">
      <c r="C64" s="8"/>
      <c r="D64" s="10"/>
      <c r="E64" s="10"/>
      <c r="F64" s="10"/>
      <c r="G64" s="10"/>
      <c r="H64" s="10"/>
      <c r="I64" s="10"/>
      <c r="J64" s="14"/>
    </row>
    <row r="65" spans="3:10" ht="13.5">
      <c r="C65" s="8"/>
      <c r="D65" s="10"/>
      <c r="E65" s="10"/>
      <c r="F65" s="10"/>
      <c r="G65" s="10"/>
      <c r="H65" s="10"/>
      <c r="I65" s="10"/>
      <c r="J65" s="14"/>
    </row>
    <row r="66" spans="3:10" ht="13.5">
      <c r="C66" s="8"/>
      <c r="D66" s="10"/>
      <c r="E66" s="10"/>
      <c r="F66" s="10"/>
      <c r="G66" s="10"/>
      <c r="H66" s="10"/>
      <c r="I66" s="10"/>
      <c r="J66" s="14"/>
    </row>
    <row r="67" spans="3:10" ht="13.5">
      <c r="C67" s="8"/>
      <c r="D67" s="10"/>
      <c r="E67" s="10"/>
      <c r="F67" s="10"/>
      <c r="G67" s="10"/>
      <c r="H67" s="10"/>
      <c r="I67" s="10"/>
      <c r="J67" s="14"/>
    </row>
    <row r="68" spans="3:10" ht="13.5">
      <c r="C68" s="8"/>
      <c r="D68" s="10"/>
      <c r="E68" s="10"/>
      <c r="F68" s="10"/>
      <c r="G68" s="10"/>
      <c r="H68" s="10"/>
      <c r="I68" s="10"/>
      <c r="J68" s="14"/>
    </row>
    <row r="69" spans="3:10" ht="13.5">
      <c r="C69" s="8"/>
      <c r="D69" s="10"/>
      <c r="E69" s="10"/>
      <c r="F69" s="10"/>
      <c r="G69" s="10"/>
      <c r="H69" s="10"/>
      <c r="I69" s="10"/>
      <c r="J69" s="14"/>
    </row>
    <row r="70" spans="3:10" ht="13.5">
      <c r="C70" s="8"/>
      <c r="D70" s="10"/>
      <c r="E70" s="10"/>
      <c r="F70" s="10"/>
      <c r="G70" s="10"/>
      <c r="H70" s="10"/>
      <c r="I70" s="10"/>
      <c r="J70" s="14"/>
    </row>
    <row r="71" spans="3:10" ht="13.5">
      <c r="C71" s="8"/>
      <c r="D71" s="10"/>
      <c r="E71" s="10"/>
      <c r="F71" s="10"/>
      <c r="G71" s="10"/>
      <c r="H71" s="10"/>
      <c r="I71" s="10"/>
      <c r="J71" s="14"/>
    </row>
    <row r="72" spans="3:10" ht="13.5">
      <c r="C72" s="8"/>
      <c r="D72" s="10"/>
      <c r="E72" s="10"/>
      <c r="F72" s="10"/>
      <c r="G72" s="10"/>
      <c r="H72" s="10"/>
      <c r="I72" s="10"/>
      <c r="J72" s="14"/>
    </row>
    <row r="73" spans="3:10" ht="13.5">
      <c r="C73" s="8"/>
      <c r="D73" s="10"/>
      <c r="E73" s="10"/>
      <c r="F73" s="10"/>
      <c r="G73" s="10"/>
      <c r="H73" s="10"/>
      <c r="I73" s="10"/>
      <c r="J73" s="14"/>
    </row>
    <row r="74" spans="3:10" ht="13.5">
      <c r="C74" s="8"/>
      <c r="D74" s="10"/>
      <c r="E74" s="10"/>
      <c r="F74" s="10"/>
      <c r="G74" s="10"/>
      <c r="H74" s="10"/>
      <c r="I74" s="10"/>
      <c r="J74" s="14"/>
    </row>
    <row r="75" spans="3:10" ht="13.5">
      <c r="C75" s="8"/>
      <c r="D75" s="10"/>
      <c r="E75" s="10"/>
      <c r="F75" s="10"/>
      <c r="G75" s="10"/>
      <c r="H75" s="10"/>
      <c r="I75" s="10"/>
      <c r="J75" s="14"/>
    </row>
    <row r="76" spans="3:10" ht="13.5">
      <c r="C76" s="8"/>
      <c r="D76" s="10"/>
      <c r="E76" s="10"/>
      <c r="F76" s="10"/>
      <c r="G76" s="10"/>
      <c r="H76" s="10"/>
      <c r="I76" s="10"/>
      <c r="J76" s="14"/>
    </row>
    <row r="77" spans="3:10" ht="13.5">
      <c r="C77" s="8"/>
      <c r="D77" s="10"/>
      <c r="E77" s="10"/>
      <c r="F77" s="10"/>
      <c r="G77" s="10"/>
      <c r="H77" s="10"/>
      <c r="I77" s="10"/>
      <c r="J77" s="14"/>
    </row>
    <row r="78" spans="3:10" ht="13.5">
      <c r="C78" s="8"/>
      <c r="D78" s="10"/>
      <c r="E78" s="10"/>
      <c r="F78" s="10"/>
      <c r="G78" s="10"/>
      <c r="H78" s="10"/>
      <c r="I78" s="10"/>
      <c r="J78" s="14"/>
    </row>
    <row r="79" spans="3:10" ht="13.5">
      <c r="C79" s="8"/>
      <c r="D79" s="10"/>
      <c r="E79" s="10"/>
      <c r="F79" s="10"/>
      <c r="G79" s="10"/>
      <c r="H79" s="10"/>
      <c r="I79" s="10"/>
      <c r="J79" s="14"/>
    </row>
    <row r="80" spans="3:10" ht="13.5">
      <c r="C80" s="8"/>
      <c r="D80" s="10"/>
      <c r="E80" s="10"/>
      <c r="F80" s="10"/>
      <c r="G80" s="10"/>
      <c r="H80" s="10"/>
      <c r="I80" s="10"/>
      <c r="J80" s="14"/>
    </row>
    <row r="81" spans="3:10" ht="13.5">
      <c r="C81" s="8"/>
      <c r="D81" s="10"/>
      <c r="E81" s="10"/>
      <c r="F81" s="10"/>
      <c r="G81" s="10"/>
      <c r="H81" s="10"/>
      <c r="I81" s="10"/>
      <c r="J81" s="14"/>
    </row>
    <row r="82" spans="3:10" ht="13.5">
      <c r="C82" s="8"/>
      <c r="D82" s="10"/>
      <c r="E82" s="10"/>
      <c r="F82" s="10"/>
      <c r="G82" s="10"/>
      <c r="H82" s="10"/>
      <c r="I82" s="10"/>
      <c r="J82" s="14"/>
    </row>
    <row r="83" spans="3:10" ht="13.5">
      <c r="C83" s="8"/>
      <c r="D83" s="10"/>
      <c r="E83" s="10"/>
      <c r="F83" s="10"/>
      <c r="G83" s="10"/>
      <c r="H83" s="10"/>
      <c r="I83" s="10"/>
      <c r="J83" s="14"/>
    </row>
    <row r="84" spans="3:10" ht="13.5">
      <c r="C84" s="8"/>
      <c r="D84" s="10"/>
      <c r="E84" s="10"/>
      <c r="F84" s="10"/>
      <c r="G84" s="10"/>
      <c r="H84" s="10"/>
      <c r="I84" s="10"/>
      <c r="J84" s="14"/>
    </row>
    <row r="85" spans="3:10" ht="13.5">
      <c r="C85" s="8"/>
      <c r="D85" s="10"/>
      <c r="E85" s="10"/>
      <c r="F85" s="10"/>
      <c r="G85" s="10"/>
      <c r="H85" s="10"/>
      <c r="I85" s="10"/>
      <c r="J85" s="14"/>
    </row>
    <row r="86" spans="3:10" ht="13.5">
      <c r="C86" s="8"/>
      <c r="D86" s="10"/>
      <c r="E86" s="10"/>
      <c r="F86" s="10"/>
      <c r="G86" s="10"/>
      <c r="H86" s="10"/>
      <c r="I86" s="10"/>
      <c r="J86" s="14"/>
    </row>
    <row r="87" spans="3:10" ht="13.5">
      <c r="C87" s="8"/>
      <c r="D87" s="10"/>
      <c r="E87" s="10"/>
      <c r="F87" s="10"/>
      <c r="G87" s="10"/>
      <c r="H87" s="10"/>
      <c r="I87" s="10"/>
      <c r="J87" s="14"/>
    </row>
    <row r="88" spans="3:10" ht="13.5">
      <c r="C88" s="8"/>
      <c r="D88" s="10"/>
      <c r="E88" s="10"/>
      <c r="F88" s="10"/>
      <c r="G88" s="10"/>
      <c r="H88" s="10"/>
      <c r="I88" s="10"/>
      <c r="J88" s="14"/>
    </row>
    <row r="89" spans="3:10" ht="13.5">
      <c r="C89" s="8"/>
      <c r="D89" s="10"/>
      <c r="E89" s="10"/>
      <c r="F89" s="10"/>
      <c r="G89" s="10"/>
      <c r="H89" s="10"/>
      <c r="I89" s="10"/>
      <c r="J89" s="14"/>
    </row>
  </sheetData>
  <mergeCells count="5">
    <mergeCell ref="C3:D3"/>
    <mergeCell ref="E3:F3"/>
    <mergeCell ref="G3:H3"/>
    <mergeCell ref="I4:J4"/>
    <mergeCell ref="I3:J3"/>
  </mergeCells>
  <printOptions/>
  <pageMargins left="0.984251968503937" right="0.7874015748031497" top="0.7480314960629921" bottom="0.984251968503937" header="0.5118110236220472" footer="0.5118110236220472"/>
  <pageSetup horizontalDpi="600" verticalDpi="600" orientation="portrait" paperSize="9" scale="92" r:id="rId1"/>
</worksheet>
</file>

<file path=xl/worksheets/sheet16.xml><?xml version="1.0" encoding="utf-8"?>
<worksheet xmlns="http://schemas.openxmlformats.org/spreadsheetml/2006/main" xmlns:r="http://schemas.openxmlformats.org/officeDocument/2006/relationships">
  <dimension ref="C1:J89"/>
  <sheetViews>
    <sheetView tabSelected="1" view="pageBreakPreview" zoomScaleSheetLayoutView="100" workbookViewId="0" topLeftCell="B22">
      <selection activeCell="E11" sqref="E11"/>
    </sheetView>
  </sheetViews>
  <sheetFormatPr defaultColWidth="9.00390625" defaultRowHeight="13.5"/>
  <cols>
    <col min="1" max="1" width="4.875" style="0" hidden="1" customWidth="1"/>
    <col min="2" max="2" width="0.6171875" style="0" customWidth="1"/>
    <col min="3" max="3" width="12.625" style="29" customWidth="1"/>
    <col min="4" max="4" width="6.25390625" style="21" customWidth="1"/>
    <col min="5" max="9" width="5.00390625" style="21" customWidth="1"/>
    <col min="10" max="10" width="30.125" style="0" customWidth="1"/>
  </cols>
  <sheetData>
    <row r="1" spans="4:9" ht="13.5">
      <c r="D1" s="21">
        <f aca="true" t="shared" si="0" ref="D1:I1">$G$4-SUM(D7:D9)</f>
        <v>2</v>
      </c>
      <c r="E1" s="21">
        <f t="shared" si="0"/>
        <v>0</v>
      </c>
      <c r="F1" s="21">
        <f t="shared" si="0"/>
        <v>0</v>
      </c>
      <c r="G1" s="21">
        <f t="shared" si="0"/>
        <v>0</v>
      </c>
      <c r="H1" s="21">
        <f t="shared" si="0"/>
        <v>0</v>
      </c>
      <c r="I1" s="21">
        <f t="shared" si="0"/>
        <v>0</v>
      </c>
    </row>
    <row r="2" ht="14.25" thickBot="1"/>
    <row r="3" spans="3:10" s="122" customFormat="1" ht="15" thickBot="1">
      <c r="C3" s="254" t="s">
        <v>1283</v>
      </c>
      <c r="D3" s="255"/>
      <c r="E3" s="254" t="s">
        <v>1298</v>
      </c>
      <c r="F3" s="255"/>
      <c r="G3" s="254" t="s">
        <v>1707</v>
      </c>
      <c r="H3" s="255"/>
      <c r="I3" s="254" t="s">
        <v>1299</v>
      </c>
      <c r="J3" s="255"/>
    </row>
    <row r="4" spans="3:10" ht="25.5" customHeight="1" thickBot="1">
      <c r="C4" s="205" t="s">
        <v>1970</v>
      </c>
      <c r="D4" s="206"/>
      <c r="E4" s="205">
        <v>53</v>
      </c>
      <c r="F4" s="206"/>
      <c r="G4" s="205">
        <f>COUNTA(C12:C151)-1</f>
        <v>16</v>
      </c>
      <c r="H4" s="206"/>
      <c r="I4" s="256">
        <f>G4/E4</f>
        <v>0.3018867924528302</v>
      </c>
      <c r="J4" s="256"/>
    </row>
    <row r="5" spans="3:4" ht="11.25" customHeight="1" thickBot="1">
      <c r="C5" s="34"/>
      <c r="D5" s="23"/>
    </row>
    <row r="6" spans="3:10" ht="14.25" thickBot="1">
      <c r="C6" s="35" t="s">
        <v>1705</v>
      </c>
      <c r="D6" s="40" t="s">
        <v>1284</v>
      </c>
      <c r="E6" s="40" t="s">
        <v>1285</v>
      </c>
      <c r="F6" s="40" t="s">
        <v>1286</v>
      </c>
      <c r="G6" s="40" t="s">
        <v>1287</v>
      </c>
      <c r="H6" s="40" t="s">
        <v>1288</v>
      </c>
      <c r="I6" s="43" t="s">
        <v>1289</v>
      </c>
      <c r="J6" s="2"/>
    </row>
    <row r="7" spans="3:10" ht="13.5">
      <c r="C7" s="36" t="s">
        <v>1967</v>
      </c>
      <c r="D7" s="32">
        <f>COUNTIF($D$12:$D$151,C7)</f>
        <v>0</v>
      </c>
      <c r="E7" s="32">
        <f>COUNTIF($E$12:$E$151,C7)</f>
        <v>0</v>
      </c>
      <c r="F7" s="32">
        <f>COUNTIF($F$12:$F$151,C7)</f>
        <v>13</v>
      </c>
      <c r="G7" s="32">
        <f>COUNTIF($G$12:$G$151,C7)</f>
        <v>8</v>
      </c>
      <c r="H7" s="32">
        <f>COUNTIF($H$12:$H$151,C7)</f>
        <v>12</v>
      </c>
      <c r="I7" s="44">
        <f>COUNTIF($I$12:$I$151,C7)</f>
        <v>7</v>
      </c>
      <c r="J7" s="2"/>
    </row>
    <row r="8" spans="3:10" ht="13.5">
      <c r="C8" s="36" t="s">
        <v>1968</v>
      </c>
      <c r="D8" s="10">
        <f>COUNTIF($D$12:$D$151,C8)</f>
        <v>10</v>
      </c>
      <c r="E8" s="10">
        <f>COUNTIF($E$12:$E$151,C8)</f>
        <v>10</v>
      </c>
      <c r="F8" s="10">
        <f>COUNTIF($F$12:$F$151,C8)</f>
        <v>3</v>
      </c>
      <c r="G8" s="10">
        <f>COUNTIF($G$12:$G$151,C8)</f>
        <v>2</v>
      </c>
      <c r="H8" s="10">
        <f>COUNTIF($H$12:$H$151,C8)</f>
        <v>2</v>
      </c>
      <c r="I8" s="45">
        <f>COUNTIF($I$12:$I$151,C8)</f>
        <v>4</v>
      </c>
      <c r="J8" s="2"/>
    </row>
    <row r="9" spans="3:10" ht="14.25" thickBot="1">
      <c r="C9" s="37" t="s">
        <v>1969</v>
      </c>
      <c r="D9" s="41">
        <f>COUNTIF($D$12:$D$151,C9)</f>
        <v>4</v>
      </c>
      <c r="E9" s="41">
        <f>COUNTIF($E$12:$E$151,C9)</f>
        <v>6</v>
      </c>
      <c r="F9" s="41">
        <f>COUNTIF($F$12:$F$151,C9)</f>
        <v>0</v>
      </c>
      <c r="G9" s="41">
        <f>COUNTIF($G$12:$G$151,C9)</f>
        <v>6</v>
      </c>
      <c r="H9" s="41">
        <f>COUNTIF($H$12:$H$151,C9)</f>
        <v>2</v>
      </c>
      <c r="I9" s="46">
        <f>COUNTIF($I$12:$I$151,C9)</f>
        <v>5</v>
      </c>
      <c r="J9" s="2"/>
    </row>
    <row r="10" spans="3:9" s="2" customFormat="1" ht="13.5">
      <c r="C10" s="38"/>
      <c r="D10" s="42"/>
      <c r="E10" s="42"/>
      <c r="F10" s="42"/>
      <c r="G10" s="42"/>
      <c r="H10" s="42"/>
      <c r="I10" s="42"/>
    </row>
    <row r="11" spans="3:10" s="2" customFormat="1" ht="13.5">
      <c r="C11" s="26" t="s">
        <v>1297</v>
      </c>
      <c r="D11" s="10" t="s">
        <v>1284</v>
      </c>
      <c r="E11" s="10" t="s">
        <v>1285</v>
      </c>
      <c r="F11" s="10" t="s">
        <v>1286</v>
      </c>
      <c r="G11" s="10" t="s">
        <v>1287</v>
      </c>
      <c r="H11" s="10" t="s">
        <v>1288</v>
      </c>
      <c r="I11" s="10" t="s">
        <v>1289</v>
      </c>
      <c r="J11" s="14" t="s">
        <v>1290</v>
      </c>
    </row>
    <row r="12" spans="3:10" ht="40.5">
      <c r="C12" s="18" t="s">
        <v>1971</v>
      </c>
      <c r="D12" s="18" t="s">
        <v>1103</v>
      </c>
      <c r="E12" s="18" t="s">
        <v>1103</v>
      </c>
      <c r="F12" s="18" t="s">
        <v>1104</v>
      </c>
      <c r="G12" s="18" t="s">
        <v>1104</v>
      </c>
      <c r="H12" s="18" t="s">
        <v>1104</v>
      </c>
      <c r="I12" s="18" t="s">
        <v>1104</v>
      </c>
      <c r="J12" s="67" t="s">
        <v>1616</v>
      </c>
    </row>
    <row r="13" spans="3:10" ht="13.5">
      <c r="C13" s="18" t="s">
        <v>1972</v>
      </c>
      <c r="D13" s="18" t="s">
        <v>1105</v>
      </c>
      <c r="E13" s="18" t="s">
        <v>1765</v>
      </c>
      <c r="F13" s="18" t="s">
        <v>1766</v>
      </c>
      <c r="G13" s="18" t="s">
        <v>1105</v>
      </c>
      <c r="H13" s="18" t="s">
        <v>1766</v>
      </c>
      <c r="I13" s="18" t="s">
        <v>1105</v>
      </c>
      <c r="J13" s="67"/>
    </row>
    <row r="14" spans="3:10" ht="13.5">
      <c r="C14" s="18" t="s">
        <v>1973</v>
      </c>
      <c r="D14" s="18" t="s">
        <v>1990</v>
      </c>
      <c r="E14" s="18" t="s">
        <v>1992</v>
      </c>
      <c r="F14" s="18" t="s">
        <v>1733</v>
      </c>
      <c r="G14" s="18" t="s">
        <v>1992</v>
      </c>
      <c r="H14" s="18" t="s">
        <v>1992</v>
      </c>
      <c r="I14" s="18" t="s">
        <v>1990</v>
      </c>
      <c r="J14" s="67"/>
    </row>
    <row r="15" spans="3:10" ht="13.5">
      <c r="C15" s="18" t="s">
        <v>1974</v>
      </c>
      <c r="D15" s="18" t="s">
        <v>1511</v>
      </c>
      <c r="E15" s="18" t="s">
        <v>1511</v>
      </c>
      <c r="F15" s="18" t="s">
        <v>1512</v>
      </c>
      <c r="G15" s="18" t="s">
        <v>1511</v>
      </c>
      <c r="H15" s="18" t="s">
        <v>1511</v>
      </c>
      <c r="I15" s="18" t="s">
        <v>1511</v>
      </c>
      <c r="J15" s="67"/>
    </row>
    <row r="16" spans="3:10" ht="27">
      <c r="C16" s="18" t="s">
        <v>1975</v>
      </c>
      <c r="D16" s="18" t="s">
        <v>1751</v>
      </c>
      <c r="E16" s="18" t="s">
        <v>1751</v>
      </c>
      <c r="F16" s="18" t="s">
        <v>1752</v>
      </c>
      <c r="G16" s="18" t="s">
        <v>1750</v>
      </c>
      <c r="H16" s="18" t="s">
        <v>1750</v>
      </c>
      <c r="I16" s="18" t="s">
        <v>1750</v>
      </c>
      <c r="J16" s="67" t="s">
        <v>1988</v>
      </c>
    </row>
    <row r="17" spans="3:10" ht="27">
      <c r="C17" s="18" t="s">
        <v>1976</v>
      </c>
      <c r="D17" s="18" t="s">
        <v>1989</v>
      </c>
      <c r="E17" s="18" t="s">
        <v>1990</v>
      </c>
      <c r="F17" s="18" t="s">
        <v>1733</v>
      </c>
      <c r="G17" s="18" t="s">
        <v>1733</v>
      </c>
      <c r="H17" s="18" t="s">
        <v>1733</v>
      </c>
      <c r="I17" s="18" t="s">
        <v>1733</v>
      </c>
      <c r="J17" s="67" t="s">
        <v>1991</v>
      </c>
    </row>
    <row r="18" spans="3:10" ht="13.5">
      <c r="C18" s="18" t="s">
        <v>1977</v>
      </c>
      <c r="D18" s="18" t="s">
        <v>1987</v>
      </c>
      <c r="E18" s="18" t="s">
        <v>1987</v>
      </c>
      <c r="F18" s="18" t="s">
        <v>1512</v>
      </c>
      <c r="G18" s="18" t="s">
        <v>1987</v>
      </c>
      <c r="H18" s="18" t="s">
        <v>1512</v>
      </c>
      <c r="I18" s="18" t="s">
        <v>1511</v>
      </c>
      <c r="J18" s="67"/>
    </row>
    <row r="19" spans="3:10" ht="13.5">
      <c r="C19" s="18" t="s">
        <v>1978</v>
      </c>
      <c r="D19" s="18" t="s">
        <v>1547</v>
      </c>
      <c r="E19" s="18" t="s">
        <v>1547</v>
      </c>
      <c r="F19" s="18" t="s">
        <v>1547</v>
      </c>
      <c r="G19" s="18" t="s">
        <v>1546</v>
      </c>
      <c r="H19" s="18" t="s">
        <v>1546</v>
      </c>
      <c r="I19" s="18" t="s">
        <v>1562</v>
      </c>
      <c r="J19" s="67" t="s">
        <v>1615</v>
      </c>
    </row>
    <row r="20" spans="3:10" ht="13.5">
      <c r="C20" s="18" t="s">
        <v>1979</v>
      </c>
      <c r="D20" s="18" t="s">
        <v>1750</v>
      </c>
      <c r="E20" s="18" t="s">
        <v>1750</v>
      </c>
      <c r="F20" s="18" t="s">
        <v>1752</v>
      </c>
      <c r="G20" s="18" t="s">
        <v>1752</v>
      </c>
      <c r="H20" s="18" t="s">
        <v>1752</v>
      </c>
      <c r="I20" s="18" t="s">
        <v>1752</v>
      </c>
      <c r="J20" s="67"/>
    </row>
    <row r="21" spans="3:10" ht="40.5">
      <c r="C21" s="18" t="s">
        <v>1980</v>
      </c>
      <c r="D21" s="18" t="s">
        <v>1553</v>
      </c>
      <c r="E21" s="18" t="s">
        <v>1553</v>
      </c>
      <c r="F21" s="18" t="s">
        <v>1554</v>
      </c>
      <c r="G21" s="18" t="s">
        <v>1554</v>
      </c>
      <c r="H21" s="18" t="s">
        <v>1554</v>
      </c>
      <c r="I21" s="18" t="s">
        <v>1554</v>
      </c>
      <c r="J21" s="67" t="s">
        <v>1100</v>
      </c>
    </row>
    <row r="22" spans="3:10" ht="67.5">
      <c r="C22" s="18" t="s">
        <v>1981</v>
      </c>
      <c r="D22" s="18" t="s">
        <v>1106</v>
      </c>
      <c r="E22" s="18" t="s">
        <v>1107</v>
      </c>
      <c r="F22" s="18" t="s">
        <v>1106</v>
      </c>
      <c r="G22" s="18" t="s">
        <v>1107</v>
      </c>
      <c r="H22" s="18" t="s">
        <v>1107</v>
      </c>
      <c r="I22" s="18" t="s">
        <v>1107</v>
      </c>
      <c r="J22" s="67" t="s">
        <v>1101</v>
      </c>
    </row>
    <row r="23" spans="3:10" ht="13.5">
      <c r="C23" s="18" t="s">
        <v>1982</v>
      </c>
      <c r="D23" s="18" t="s">
        <v>1108</v>
      </c>
      <c r="E23" s="18" t="s">
        <v>1108</v>
      </c>
      <c r="F23" s="18" t="s">
        <v>1109</v>
      </c>
      <c r="G23" s="18" t="s">
        <v>1109</v>
      </c>
      <c r="H23" s="18" t="s">
        <v>1109</v>
      </c>
      <c r="I23" s="18" t="s">
        <v>1109</v>
      </c>
      <c r="J23" s="67"/>
    </row>
    <row r="24" spans="3:10" ht="13.5">
      <c r="C24" s="18" t="s">
        <v>1983</v>
      </c>
      <c r="D24" s="18" t="s">
        <v>1473</v>
      </c>
      <c r="E24" s="18" t="s">
        <v>1476</v>
      </c>
      <c r="F24" s="18" t="s">
        <v>1474</v>
      </c>
      <c r="G24" s="18" t="s">
        <v>1474</v>
      </c>
      <c r="H24" s="18" t="s">
        <v>1474</v>
      </c>
      <c r="I24" s="18" t="s">
        <v>1474</v>
      </c>
      <c r="J24" s="67"/>
    </row>
    <row r="25" spans="3:10" ht="103.5" customHeight="1">
      <c r="C25" s="18" t="s">
        <v>1984</v>
      </c>
      <c r="D25" s="18" t="s">
        <v>1110</v>
      </c>
      <c r="E25" s="18" t="s">
        <v>1111</v>
      </c>
      <c r="F25" s="18" t="s">
        <v>1110</v>
      </c>
      <c r="G25" s="18" t="s">
        <v>1111</v>
      </c>
      <c r="H25" s="18" t="s">
        <v>1112</v>
      </c>
      <c r="I25" s="18" t="s">
        <v>1111</v>
      </c>
      <c r="J25" s="67" t="s">
        <v>1617</v>
      </c>
    </row>
    <row r="26" spans="3:10" ht="13.5">
      <c r="C26" s="18" t="s">
        <v>1985</v>
      </c>
      <c r="D26" s="18" t="s">
        <v>1476</v>
      </c>
      <c r="E26" s="18" t="s">
        <v>1473</v>
      </c>
      <c r="F26" s="18" t="s">
        <v>1474</v>
      </c>
      <c r="G26" s="18" t="s">
        <v>1474</v>
      </c>
      <c r="H26" s="18" t="s">
        <v>1474</v>
      </c>
      <c r="I26" s="18" t="s">
        <v>1474</v>
      </c>
      <c r="J26" s="67"/>
    </row>
    <row r="27" spans="3:10" ht="13.5">
      <c r="C27" s="18" t="s">
        <v>1986</v>
      </c>
      <c r="D27" s="18" t="s">
        <v>1989</v>
      </c>
      <c r="E27" s="18" t="s">
        <v>1990</v>
      </c>
      <c r="F27" s="18" t="s">
        <v>1733</v>
      </c>
      <c r="G27" s="18" t="s">
        <v>1992</v>
      </c>
      <c r="H27" s="18" t="s">
        <v>1733</v>
      </c>
      <c r="I27" s="18" t="s">
        <v>1992</v>
      </c>
      <c r="J27" s="67" t="s">
        <v>1102</v>
      </c>
    </row>
    <row r="28" spans="3:10" ht="101.25" customHeight="1">
      <c r="C28" s="8" t="s">
        <v>1113</v>
      </c>
      <c r="D28" s="282" t="s">
        <v>1114</v>
      </c>
      <c r="E28" s="283"/>
      <c r="F28" s="283"/>
      <c r="G28" s="283"/>
      <c r="H28" s="283"/>
      <c r="I28" s="283"/>
      <c r="J28" s="284"/>
    </row>
    <row r="29" spans="3:10" ht="13.5">
      <c r="C29" s="8"/>
      <c r="D29" s="10"/>
      <c r="E29" s="10"/>
      <c r="F29" s="10"/>
      <c r="G29" s="10"/>
      <c r="H29" s="10"/>
      <c r="I29" s="10"/>
      <c r="J29" s="14"/>
    </row>
    <row r="30" spans="3:10" ht="13.5">
      <c r="C30" s="8"/>
      <c r="D30" s="10"/>
      <c r="E30" s="10"/>
      <c r="F30" s="10"/>
      <c r="G30" s="10"/>
      <c r="H30" s="10"/>
      <c r="I30" s="10"/>
      <c r="J30" s="14"/>
    </row>
    <row r="31" spans="3:10" ht="13.5">
      <c r="C31" s="8"/>
      <c r="D31" s="10"/>
      <c r="E31" s="10"/>
      <c r="F31" s="10"/>
      <c r="G31" s="10"/>
      <c r="H31" s="10"/>
      <c r="I31" s="10"/>
      <c r="J31" s="14"/>
    </row>
    <row r="32" spans="3:10" ht="13.5">
      <c r="C32" s="8"/>
      <c r="D32" s="10"/>
      <c r="E32" s="10"/>
      <c r="F32" s="10"/>
      <c r="G32" s="10"/>
      <c r="H32" s="10"/>
      <c r="I32" s="10"/>
      <c r="J32" s="14"/>
    </row>
    <row r="33" spans="3:10" ht="13.5">
      <c r="C33" s="8"/>
      <c r="D33" s="10"/>
      <c r="E33" s="10"/>
      <c r="F33" s="10"/>
      <c r="G33" s="10"/>
      <c r="H33" s="10"/>
      <c r="I33" s="10"/>
      <c r="J33" s="14"/>
    </row>
    <row r="34" spans="3:10" ht="13.5">
      <c r="C34" s="8"/>
      <c r="D34" s="10"/>
      <c r="E34" s="10"/>
      <c r="F34" s="10"/>
      <c r="G34" s="10"/>
      <c r="H34" s="10"/>
      <c r="I34" s="10"/>
      <c r="J34" s="14"/>
    </row>
    <row r="35" spans="3:10" ht="13.5">
      <c r="C35" s="8"/>
      <c r="D35" s="10"/>
      <c r="E35" s="10"/>
      <c r="F35" s="10"/>
      <c r="G35" s="10"/>
      <c r="H35" s="10"/>
      <c r="I35" s="10"/>
      <c r="J35" s="14"/>
    </row>
    <row r="36" spans="3:10" ht="13.5">
      <c r="C36" s="8"/>
      <c r="D36" s="10"/>
      <c r="E36" s="10"/>
      <c r="F36" s="10"/>
      <c r="G36" s="10"/>
      <c r="H36" s="10"/>
      <c r="I36" s="10"/>
      <c r="J36" s="14"/>
    </row>
    <row r="37" spans="3:10" ht="13.5">
      <c r="C37" s="8"/>
      <c r="D37" s="10"/>
      <c r="E37" s="10"/>
      <c r="F37" s="10"/>
      <c r="G37" s="10"/>
      <c r="H37" s="10"/>
      <c r="I37" s="10"/>
      <c r="J37" s="14"/>
    </row>
    <row r="38" spans="3:10" ht="13.5">
      <c r="C38" s="8"/>
      <c r="D38" s="10"/>
      <c r="E38" s="10"/>
      <c r="F38" s="10"/>
      <c r="G38" s="10"/>
      <c r="H38" s="10"/>
      <c r="I38" s="10"/>
      <c r="J38" s="14"/>
    </row>
    <row r="39" spans="3:10" ht="13.5">
      <c r="C39" s="8"/>
      <c r="D39" s="10"/>
      <c r="E39" s="10"/>
      <c r="F39" s="10"/>
      <c r="G39" s="10"/>
      <c r="H39" s="10"/>
      <c r="I39" s="10"/>
      <c r="J39" s="14"/>
    </row>
    <row r="40" spans="3:10" ht="13.5">
      <c r="C40" s="8"/>
      <c r="D40" s="10"/>
      <c r="E40" s="10"/>
      <c r="F40" s="10"/>
      <c r="G40" s="10"/>
      <c r="H40" s="10"/>
      <c r="I40" s="10"/>
      <c r="J40" s="14"/>
    </row>
    <row r="41" spans="3:10" ht="13.5">
      <c r="C41" s="8"/>
      <c r="D41" s="10"/>
      <c r="E41" s="10"/>
      <c r="F41" s="10"/>
      <c r="G41" s="10"/>
      <c r="H41" s="10"/>
      <c r="I41" s="10"/>
      <c r="J41" s="14"/>
    </row>
    <row r="42" spans="3:10" ht="13.5">
      <c r="C42" s="8"/>
      <c r="D42" s="10"/>
      <c r="E42" s="10"/>
      <c r="F42" s="10"/>
      <c r="G42" s="10"/>
      <c r="H42" s="10"/>
      <c r="I42" s="10"/>
      <c r="J42" s="14"/>
    </row>
    <row r="43" spans="3:10" ht="13.5">
      <c r="C43" s="8"/>
      <c r="D43" s="10"/>
      <c r="E43" s="10"/>
      <c r="F43" s="10"/>
      <c r="G43" s="10"/>
      <c r="H43" s="10"/>
      <c r="I43" s="10"/>
      <c r="J43" s="14"/>
    </row>
    <row r="44" spans="3:10" ht="13.5">
      <c r="C44" s="8"/>
      <c r="D44" s="10"/>
      <c r="E44" s="10"/>
      <c r="F44" s="10"/>
      <c r="G44" s="10"/>
      <c r="H44" s="10"/>
      <c r="I44" s="10"/>
      <c r="J44" s="14"/>
    </row>
    <row r="45" spans="3:10" ht="13.5">
      <c r="C45" s="8"/>
      <c r="D45" s="10"/>
      <c r="E45" s="10"/>
      <c r="F45" s="10"/>
      <c r="G45" s="10"/>
      <c r="H45" s="10"/>
      <c r="I45" s="10"/>
      <c r="J45" s="14"/>
    </row>
    <row r="46" spans="3:10" ht="13.5">
      <c r="C46" s="8"/>
      <c r="D46" s="10"/>
      <c r="E46" s="10"/>
      <c r="F46" s="10"/>
      <c r="G46" s="10"/>
      <c r="H46" s="10"/>
      <c r="I46" s="10"/>
      <c r="J46" s="14"/>
    </row>
    <row r="47" spans="3:10" ht="13.5">
      <c r="C47" s="8"/>
      <c r="D47" s="10"/>
      <c r="E47" s="10"/>
      <c r="F47" s="10"/>
      <c r="G47" s="10"/>
      <c r="H47" s="10"/>
      <c r="I47" s="10"/>
      <c r="J47" s="14"/>
    </row>
    <row r="48" spans="3:10" ht="13.5">
      <c r="C48" s="8"/>
      <c r="D48" s="10"/>
      <c r="E48" s="10"/>
      <c r="F48" s="10"/>
      <c r="G48" s="10"/>
      <c r="H48" s="10"/>
      <c r="I48" s="10"/>
      <c r="J48" s="14"/>
    </row>
    <row r="49" spans="3:10" ht="13.5">
      <c r="C49" s="8"/>
      <c r="D49" s="10"/>
      <c r="E49" s="10"/>
      <c r="F49" s="10"/>
      <c r="G49" s="10"/>
      <c r="H49" s="10"/>
      <c r="I49" s="10"/>
      <c r="J49" s="14"/>
    </row>
    <row r="50" spans="3:10" ht="13.5">
      <c r="C50" s="8"/>
      <c r="D50" s="10"/>
      <c r="E50" s="10"/>
      <c r="F50" s="10"/>
      <c r="G50" s="10"/>
      <c r="H50" s="10"/>
      <c r="I50" s="10"/>
      <c r="J50" s="14"/>
    </row>
    <row r="51" spans="3:10" ht="13.5">
      <c r="C51" s="8"/>
      <c r="D51" s="10"/>
      <c r="E51" s="10"/>
      <c r="F51" s="10"/>
      <c r="G51" s="10"/>
      <c r="H51" s="10"/>
      <c r="I51" s="10"/>
      <c r="J51" s="14"/>
    </row>
    <row r="52" spans="3:10" ht="13.5">
      <c r="C52" s="8"/>
      <c r="D52" s="10"/>
      <c r="E52" s="10"/>
      <c r="F52" s="10"/>
      <c r="G52" s="10"/>
      <c r="H52" s="10"/>
      <c r="I52" s="10"/>
      <c r="J52" s="14"/>
    </row>
    <row r="53" spans="3:10" ht="13.5">
      <c r="C53" s="8"/>
      <c r="D53" s="10"/>
      <c r="E53" s="10"/>
      <c r="F53" s="10"/>
      <c r="G53" s="10"/>
      <c r="H53" s="10"/>
      <c r="I53" s="10"/>
      <c r="J53" s="14"/>
    </row>
    <row r="54" spans="3:10" ht="13.5">
      <c r="C54" s="8"/>
      <c r="D54" s="10"/>
      <c r="E54" s="10"/>
      <c r="F54" s="10"/>
      <c r="G54" s="10"/>
      <c r="H54" s="10"/>
      <c r="I54" s="10"/>
      <c r="J54" s="14"/>
    </row>
    <row r="55" spans="3:10" ht="13.5">
      <c r="C55" s="8"/>
      <c r="D55" s="10"/>
      <c r="E55" s="10"/>
      <c r="F55" s="10"/>
      <c r="G55" s="10"/>
      <c r="H55" s="10"/>
      <c r="I55" s="10"/>
      <c r="J55" s="14"/>
    </row>
    <row r="56" spans="3:10" ht="13.5">
      <c r="C56" s="8"/>
      <c r="D56" s="10"/>
      <c r="E56" s="10"/>
      <c r="F56" s="10"/>
      <c r="G56" s="10"/>
      <c r="H56" s="10"/>
      <c r="I56" s="10"/>
      <c r="J56" s="14"/>
    </row>
    <row r="57" spans="3:10" ht="13.5">
      <c r="C57" s="8"/>
      <c r="D57" s="10"/>
      <c r="E57" s="10"/>
      <c r="F57" s="10"/>
      <c r="G57" s="10"/>
      <c r="H57" s="10"/>
      <c r="I57" s="10"/>
      <c r="J57" s="14"/>
    </row>
    <row r="58" spans="3:10" ht="13.5">
      <c r="C58" s="8"/>
      <c r="D58" s="10"/>
      <c r="E58" s="10"/>
      <c r="F58" s="10"/>
      <c r="G58" s="10"/>
      <c r="H58" s="10"/>
      <c r="I58" s="10"/>
      <c r="J58" s="14"/>
    </row>
    <row r="59" spans="3:10" ht="13.5">
      <c r="C59" s="8"/>
      <c r="D59" s="10"/>
      <c r="E59" s="10"/>
      <c r="F59" s="10"/>
      <c r="G59" s="10"/>
      <c r="H59" s="10"/>
      <c r="I59" s="10"/>
      <c r="J59" s="14"/>
    </row>
    <row r="60" spans="3:10" ht="13.5">
      <c r="C60" s="8"/>
      <c r="D60" s="10"/>
      <c r="E60" s="10"/>
      <c r="F60" s="10"/>
      <c r="G60" s="10"/>
      <c r="H60" s="10"/>
      <c r="I60" s="10"/>
      <c r="J60" s="14"/>
    </row>
    <row r="61" spans="3:10" ht="13.5">
      <c r="C61" s="8"/>
      <c r="D61" s="10"/>
      <c r="E61" s="10"/>
      <c r="F61" s="10"/>
      <c r="G61" s="10"/>
      <c r="H61" s="10"/>
      <c r="I61" s="10"/>
      <c r="J61" s="14"/>
    </row>
    <row r="62" spans="3:10" ht="13.5">
      <c r="C62" s="8"/>
      <c r="D62" s="10"/>
      <c r="E62" s="10"/>
      <c r="F62" s="10"/>
      <c r="G62" s="10"/>
      <c r="H62" s="10"/>
      <c r="I62" s="10"/>
      <c r="J62" s="14"/>
    </row>
    <row r="63" spans="3:10" ht="13.5">
      <c r="C63" s="8"/>
      <c r="D63" s="10"/>
      <c r="E63" s="10"/>
      <c r="F63" s="10"/>
      <c r="G63" s="10"/>
      <c r="H63" s="10"/>
      <c r="I63" s="10"/>
      <c r="J63" s="14"/>
    </row>
    <row r="64" spans="3:10" ht="13.5">
      <c r="C64" s="8"/>
      <c r="D64" s="10"/>
      <c r="E64" s="10"/>
      <c r="F64" s="10"/>
      <c r="G64" s="10"/>
      <c r="H64" s="10"/>
      <c r="I64" s="10"/>
      <c r="J64" s="14"/>
    </row>
    <row r="65" spans="3:10" ht="13.5">
      <c r="C65" s="8"/>
      <c r="D65" s="10"/>
      <c r="E65" s="10"/>
      <c r="F65" s="10"/>
      <c r="G65" s="10"/>
      <c r="H65" s="10"/>
      <c r="I65" s="10"/>
      <c r="J65" s="14"/>
    </row>
    <row r="66" spans="3:10" ht="13.5">
      <c r="C66" s="8"/>
      <c r="D66" s="10"/>
      <c r="E66" s="10"/>
      <c r="F66" s="10"/>
      <c r="G66" s="10"/>
      <c r="H66" s="10"/>
      <c r="I66" s="10"/>
      <c r="J66" s="14"/>
    </row>
    <row r="67" spans="3:10" ht="13.5">
      <c r="C67" s="8"/>
      <c r="D67" s="10"/>
      <c r="E67" s="10"/>
      <c r="F67" s="10"/>
      <c r="G67" s="10"/>
      <c r="H67" s="10"/>
      <c r="I67" s="10"/>
      <c r="J67" s="14"/>
    </row>
    <row r="68" spans="3:10" ht="13.5">
      <c r="C68" s="8"/>
      <c r="D68" s="10"/>
      <c r="E68" s="10"/>
      <c r="F68" s="10"/>
      <c r="G68" s="10"/>
      <c r="H68" s="10"/>
      <c r="I68" s="10"/>
      <c r="J68" s="14"/>
    </row>
    <row r="69" spans="3:10" ht="13.5">
      <c r="C69" s="8"/>
      <c r="D69" s="10"/>
      <c r="E69" s="10"/>
      <c r="F69" s="10"/>
      <c r="G69" s="10"/>
      <c r="H69" s="10"/>
      <c r="I69" s="10"/>
      <c r="J69" s="14"/>
    </row>
    <row r="70" spans="3:10" ht="13.5">
      <c r="C70" s="8"/>
      <c r="D70" s="10"/>
      <c r="E70" s="10"/>
      <c r="F70" s="10"/>
      <c r="G70" s="10"/>
      <c r="H70" s="10"/>
      <c r="I70" s="10"/>
      <c r="J70" s="14"/>
    </row>
    <row r="71" spans="3:10" ht="13.5">
      <c r="C71" s="8"/>
      <c r="D71" s="10"/>
      <c r="E71" s="10"/>
      <c r="F71" s="10"/>
      <c r="G71" s="10"/>
      <c r="H71" s="10"/>
      <c r="I71" s="10"/>
      <c r="J71" s="14"/>
    </row>
    <row r="72" spans="3:10" ht="13.5">
      <c r="C72" s="8"/>
      <c r="D72" s="10"/>
      <c r="E72" s="10"/>
      <c r="F72" s="10"/>
      <c r="G72" s="10"/>
      <c r="H72" s="10"/>
      <c r="I72" s="10"/>
      <c r="J72" s="14"/>
    </row>
    <row r="73" spans="3:10" ht="13.5">
      <c r="C73" s="8"/>
      <c r="D73" s="10"/>
      <c r="E73" s="10"/>
      <c r="F73" s="10"/>
      <c r="G73" s="10"/>
      <c r="H73" s="10"/>
      <c r="I73" s="10"/>
      <c r="J73" s="14"/>
    </row>
    <row r="74" spans="3:10" ht="13.5">
      <c r="C74" s="8"/>
      <c r="D74" s="10"/>
      <c r="E74" s="10"/>
      <c r="F74" s="10"/>
      <c r="G74" s="10"/>
      <c r="H74" s="10"/>
      <c r="I74" s="10"/>
      <c r="J74" s="14"/>
    </row>
    <row r="75" spans="3:10" ht="13.5">
      <c r="C75" s="8"/>
      <c r="D75" s="10"/>
      <c r="E75" s="10"/>
      <c r="F75" s="10"/>
      <c r="G75" s="10"/>
      <c r="H75" s="10"/>
      <c r="I75" s="10"/>
      <c r="J75" s="14"/>
    </row>
    <row r="76" spans="3:10" ht="13.5">
      <c r="C76" s="8"/>
      <c r="D76" s="10"/>
      <c r="E76" s="10"/>
      <c r="F76" s="10"/>
      <c r="G76" s="10"/>
      <c r="H76" s="10"/>
      <c r="I76" s="10"/>
      <c r="J76" s="14"/>
    </row>
    <row r="77" spans="3:10" ht="13.5">
      <c r="C77" s="8"/>
      <c r="D77" s="10"/>
      <c r="E77" s="10"/>
      <c r="F77" s="10"/>
      <c r="G77" s="10"/>
      <c r="H77" s="10"/>
      <c r="I77" s="10"/>
      <c r="J77" s="14"/>
    </row>
    <row r="78" spans="3:10" ht="13.5">
      <c r="C78" s="8"/>
      <c r="D78" s="10"/>
      <c r="E78" s="10"/>
      <c r="F78" s="10"/>
      <c r="G78" s="10"/>
      <c r="H78" s="10"/>
      <c r="I78" s="10"/>
      <c r="J78" s="14"/>
    </row>
    <row r="79" spans="3:10" ht="13.5">
      <c r="C79" s="8"/>
      <c r="D79" s="10"/>
      <c r="E79" s="10"/>
      <c r="F79" s="10"/>
      <c r="G79" s="10"/>
      <c r="H79" s="10"/>
      <c r="I79" s="10"/>
      <c r="J79" s="14"/>
    </row>
    <row r="80" spans="3:10" ht="13.5">
      <c r="C80" s="8"/>
      <c r="D80" s="10"/>
      <c r="E80" s="10"/>
      <c r="F80" s="10"/>
      <c r="G80" s="10"/>
      <c r="H80" s="10"/>
      <c r="I80" s="10"/>
      <c r="J80" s="14"/>
    </row>
    <row r="81" spans="3:10" ht="13.5">
      <c r="C81" s="8"/>
      <c r="D81" s="10"/>
      <c r="E81" s="10"/>
      <c r="F81" s="10"/>
      <c r="G81" s="10"/>
      <c r="H81" s="10"/>
      <c r="I81" s="10"/>
      <c r="J81" s="14"/>
    </row>
    <row r="82" spans="3:10" ht="13.5">
      <c r="C82" s="8"/>
      <c r="D82" s="10"/>
      <c r="E82" s="10"/>
      <c r="F82" s="10"/>
      <c r="G82" s="10"/>
      <c r="H82" s="10"/>
      <c r="I82" s="10"/>
      <c r="J82" s="14"/>
    </row>
    <row r="83" spans="3:10" ht="13.5">
      <c r="C83" s="8"/>
      <c r="D83" s="10"/>
      <c r="E83" s="10"/>
      <c r="F83" s="10"/>
      <c r="G83" s="10"/>
      <c r="H83" s="10"/>
      <c r="I83" s="10"/>
      <c r="J83" s="14"/>
    </row>
    <row r="84" spans="3:10" ht="13.5">
      <c r="C84" s="8"/>
      <c r="D84" s="10"/>
      <c r="E84" s="10"/>
      <c r="F84" s="10"/>
      <c r="G84" s="10"/>
      <c r="H84" s="10"/>
      <c r="I84" s="10"/>
      <c r="J84" s="14"/>
    </row>
    <row r="85" spans="3:10" ht="13.5">
      <c r="C85" s="8"/>
      <c r="D85" s="10"/>
      <c r="E85" s="10"/>
      <c r="F85" s="10"/>
      <c r="G85" s="10"/>
      <c r="H85" s="10"/>
      <c r="I85" s="10"/>
      <c r="J85" s="14"/>
    </row>
    <row r="86" spans="3:10" ht="13.5">
      <c r="C86" s="8"/>
      <c r="D86" s="10"/>
      <c r="E86" s="10"/>
      <c r="F86" s="10"/>
      <c r="G86" s="10"/>
      <c r="H86" s="10"/>
      <c r="I86" s="10"/>
      <c r="J86" s="14"/>
    </row>
    <row r="87" spans="3:10" ht="13.5">
      <c r="C87" s="8"/>
      <c r="D87" s="10"/>
      <c r="E87" s="10"/>
      <c r="F87" s="10"/>
      <c r="G87" s="10"/>
      <c r="H87" s="10"/>
      <c r="I87" s="10"/>
      <c r="J87" s="14"/>
    </row>
    <row r="88" spans="3:10" ht="13.5">
      <c r="C88" s="8"/>
      <c r="D88" s="10"/>
      <c r="E88" s="10"/>
      <c r="F88" s="10"/>
      <c r="G88" s="10"/>
      <c r="H88" s="10"/>
      <c r="I88" s="10"/>
      <c r="J88" s="14"/>
    </row>
    <row r="89" spans="3:10" ht="13.5">
      <c r="C89" s="8"/>
      <c r="D89" s="10"/>
      <c r="E89" s="10"/>
      <c r="F89" s="10"/>
      <c r="G89" s="10"/>
      <c r="H89" s="10"/>
      <c r="I89" s="10"/>
      <c r="J89" s="14"/>
    </row>
  </sheetData>
  <mergeCells count="6">
    <mergeCell ref="D28:J28"/>
    <mergeCell ref="C3:D3"/>
    <mergeCell ref="E3:F3"/>
    <mergeCell ref="G3:H3"/>
    <mergeCell ref="I4:J4"/>
    <mergeCell ref="I3:J3"/>
  </mergeCells>
  <printOptions/>
  <pageMargins left="0.984251968503937" right="0.7874015748031497" top="0.7480314960629921" bottom="0.98425196850393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C1:J89"/>
  <sheetViews>
    <sheetView tabSelected="1" view="pageBreakPreview" zoomScaleSheetLayoutView="100" workbookViewId="0" topLeftCell="B1">
      <selection activeCell="E11" sqref="E11"/>
    </sheetView>
  </sheetViews>
  <sheetFormatPr defaultColWidth="9.00390625" defaultRowHeight="13.5"/>
  <cols>
    <col min="1" max="1" width="4.875" style="0" hidden="1" customWidth="1"/>
    <col min="2" max="2" width="0.6171875" style="0" customWidth="1"/>
    <col min="3" max="3" width="10.00390625" style="29" customWidth="1"/>
    <col min="4" max="9" width="5.00390625" style="21" customWidth="1"/>
    <col min="10" max="10" width="35.125" style="233" customWidth="1"/>
  </cols>
  <sheetData>
    <row r="1" spans="4:9" ht="13.5">
      <c r="D1" s="21">
        <f aca="true" t="shared" si="0" ref="D1:I1">$G$4-SUM(D7:D9)</f>
        <v>0</v>
      </c>
      <c r="E1" s="21">
        <f t="shared" si="0"/>
        <v>0</v>
      </c>
      <c r="F1" s="21">
        <f t="shared" si="0"/>
        <v>0</v>
      </c>
      <c r="G1" s="21">
        <f t="shared" si="0"/>
        <v>0</v>
      </c>
      <c r="H1" s="21">
        <f t="shared" si="0"/>
        <v>0</v>
      </c>
      <c r="I1" s="21">
        <f t="shared" si="0"/>
        <v>0</v>
      </c>
    </row>
    <row r="2" ht="14.25" thickBot="1"/>
    <row r="3" spans="3:10" s="122" customFormat="1" ht="15" thickBot="1">
      <c r="C3" s="254" t="s">
        <v>1283</v>
      </c>
      <c r="D3" s="255"/>
      <c r="E3" s="254" t="s">
        <v>1298</v>
      </c>
      <c r="F3" s="255"/>
      <c r="G3" s="254" t="s">
        <v>1707</v>
      </c>
      <c r="H3" s="255"/>
      <c r="I3" s="254" t="s">
        <v>1299</v>
      </c>
      <c r="J3" s="255"/>
    </row>
    <row r="4" spans="3:10" ht="25.5" customHeight="1" thickBot="1">
      <c r="C4" s="205" t="s">
        <v>845</v>
      </c>
      <c r="D4" s="206"/>
      <c r="E4" s="205">
        <v>40</v>
      </c>
      <c r="F4" s="206"/>
      <c r="G4" s="205">
        <f>COUNTA(C12:C151)</f>
        <v>6</v>
      </c>
      <c r="H4" s="206"/>
      <c r="I4" s="256">
        <f>G4/E4</f>
        <v>0.15</v>
      </c>
      <c r="J4" s="256"/>
    </row>
    <row r="5" spans="3:4" ht="11.25" customHeight="1" thickBot="1">
      <c r="C5" s="34"/>
      <c r="D5" s="23"/>
    </row>
    <row r="6" spans="3:10" ht="14.25" thickBot="1">
      <c r="C6" s="35" t="s">
        <v>1705</v>
      </c>
      <c r="D6" s="40" t="s">
        <v>1284</v>
      </c>
      <c r="E6" s="40" t="s">
        <v>1285</v>
      </c>
      <c r="F6" s="40" t="s">
        <v>1286</v>
      </c>
      <c r="G6" s="40" t="s">
        <v>1287</v>
      </c>
      <c r="H6" s="40" t="s">
        <v>1288</v>
      </c>
      <c r="I6" s="43" t="s">
        <v>1289</v>
      </c>
      <c r="J6" s="234"/>
    </row>
    <row r="7" spans="3:10" ht="13.5">
      <c r="C7" s="36" t="s">
        <v>842</v>
      </c>
      <c r="D7" s="32">
        <f>COUNTIF($D$12:$D$151,C7)</f>
        <v>0</v>
      </c>
      <c r="E7" s="32">
        <f>COUNTIF($E$12:$E$151,C7)</f>
        <v>3</v>
      </c>
      <c r="F7" s="32">
        <f>COUNTIF($F$12:$F$151,C7)</f>
        <v>5</v>
      </c>
      <c r="G7" s="32">
        <f>COUNTIF($G$12:$G$151,C7)</f>
        <v>4</v>
      </c>
      <c r="H7" s="32">
        <f>COUNTIF($H$12:$H$151,C7)</f>
        <v>5</v>
      </c>
      <c r="I7" s="44">
        <f>COUNTIF($I$12:$I$151,C7)</f>
        <v>3</v>
      </c>
      <c r="J7" s="234"/>
    </row>
    <row r="8" spans="3:10" ht="13.5">
      <c r="C8" s="36" t="s">
        <v>843</v>
      </c>
      <c r="D8" s="10">
        <f>COUNTIF($D$12:$D$151,C8)</f>
        <v>5</v>
      </c>
      <c r="E8" s="10">
        <f>COUNTIF($E$12:$E$151,C8)</f>
        <v>1</v>
      </c>
      <c r="F8" s="10">
        <f>COUNTIF($F$12:$F$151,C8)</f>
        <v>1</v>
      </c>
      <c r="G8" s="10">
        <f>COUNTIF($G$12:$G$151,C8)</f>
        <v>0</v>
      </c>
      <c r="H8" s="10">
        <f>COUNTIF($H$12:$H$151,C8)</f>
        <v>0</v>
      </c>
      <c r="I8" s="45">
        <f>COUNTIF($I$12:$I$151,C8)</f>
        <v>0</v>
      </c>
      <c r="J8" s="234"/>
    </row>
    <row r="9" spans="3:10" ht="14.25" thickBot="1">
      <c r="C9" s="37" t="s">
        <v>844</v>
      </c>
      <c r="D9" s="41">
        <f>COUNTIF($D$12:$D$151,C9)</f>
        <v>1</v>
      </c>
      <c r="E9" s="41">
        <f>COUNTIF($E$12:$E$151,C9)</f>
        <v>2</v>
      </c>
      <c r="F9" s="41">
        <f>COUNTIF($F$12:$F$151,C9)</f>
        <v>0</v>
      </c>
      <c r="G9" s="41">
        <f>COUNTIF($G$12:$G$151,C9)</f>
        <v>2</v>
      </c>
      <c r="H9" s="41">
        <f>COUNTIF($H$12:$H$151,C9)</f>
        <v>1</v>
      </c>
      <c r="I9" s="46">
        <f>COUNTIF($I$12:$I$151,C9)</f>
        <v>3</v>
      </c>
      <c r="J9" s="234"/>
    </row>
    <row r="10" spans="3:10" s="2" customFormat="1" ht="13.5">
      <c r="C10" s="38"/>
      <c r="D10" s="42"/>
      <c r="E10" s="42"/>
      <c r="F10" s="42"/>
      <c r="G10" s="42"/>
      <c r="H10" s="42"/>
      <c r="I10" s="42"/>
      <c r="J10" s="234"/>
    </row>
    <row r="11" spans="3:10" s="2" customFormat="1" ht="13.5">
      <c r="C11" s="26" t="s">
        <v>1297</v>
      </c>
      <c r="D11" s="10" t="s">
        <v>1284</v>
      </c>
      <c r="E11" s="10" t="s">
        <v>1285</v>
      </c>
      <c r="F11" s="10" t="s">
        <v>1286</v>
      </c>
      <c r="G11" s="10" t="s">
        <v>1287</v>
      </c>
      <c r="H11" s="10" t="s">
        <v>1288</v>
      </c>
      <c r="I11" s="10" t="s">
        <v>1289</v>
      </c>
      <c r="J11" s="235" t="s">
        <v>1290</v>
      </c>
    </row>
    <row r="12" spans="3:10" ht="13.5">
      <c r="C12" s="18" t="s">
        <v>846</v>
      </c>
      <c r="D12" s="18" t="s">
        <v>403</v>
      </c>
      <c r="E12" s="18" t="s">
        <v>403</v>
      </c>
      <c r="F12" s="18" t="s">
        <v>1736</v>
      </c>
      <c r="G12" s="18" t="s">
        <v>1736</v>
      </c>
      <c r="H12" s="18" t="s">
        <v>1736</v>
      </c>
      <c r="I12" s="18" t="s">
        <v>1736</v>
      </c>
      <c r="J12" s="156"/>
    </row>
    <row r="13" spans="3:10" ht="13.5">
      <c r="C13" s="18" t="s">
        <v>847</v>
      </c>
      <c r="D13" s="18" t="s">
        <v>403</v>
      </c>
      <c r="E13" s="18" t="s">
        <v>1736</v>
      </c>
      <c r="F13" s="18" t="s">
        <v>403</v>
      </c>
      <c r="G13" s="18" t="s">
        <v>1736</v>
      </c>
      <c r="H13" s="18" t="s">
        <v>1736</v>
      </c>
      <c r="I13" s="18" t="s">
        <v>1736</v>
      </c>
      <c r="J13" s="156" t="s">
        <v>848</v>
      </c>
    </row>
    <row r="14" spans="3:10" ht="13.5">
      <c r="C14" s="18" t="s">
        <v>849</v>
      </c>
      <c r="D14" s="18" t="s">
        <v>1750</v>
      </c>
      <c r="E14" s="18" t="s">
        <v>1751</v>
      </c>
      <c r="F14" s="18" t="s">
        <v>1752</v>
      </c>
      <c r="G14" s="18" t="s">
        <v>1751</v>
      </c>
      <c r="H14" s="18" t="s">
        <v>1751</v>
      </c>
      <c r="I14" s="18" t="s">
        <v>1751</v>
      </c>
      <c r="J14" s="156" t="s">
        <v>850</v>
      </c>
    </row>
    <row r="15" spans="3:10" ht="121.5" customHeight="1">
      <c r="C15" s="18" t="s">
        <v>851</v>
      </c>
      <c r="D15" s="18" t="s">
        <v>1751</v>
      </c>
      <c r="E15" s="18" t="s">
        <v>1751</v>
      </c>
      <c r="F15" s="18" t="s">
        <v>1752</v>
      </c>
      <c r="G15" s="18" t="s">
        <v>1752</v>
      </c>
      <c r="H15" s="18" t="s">
        <v>1752</v>
      </c>
      <c r="I15" s="18" t="s">
        <v>1752</v>
      </c>
      <c r="J15" s="15" t="s">
        <v>852</v>
      </c>
    </row>
    <row r="16" spans="3:10" ht="13.5">
      <c r="C16" s="18" t="s">
        <v>853</v>
      </c>
      <c r="D16" s="18" t="s">
        <v>1990</v>
      </c>
      <c r="E16" s="18" t="s">
        <v>1733</v>
      </c>
      <c r="F16" s="18" t="s">
        <v>1733</v>
      </c>
      <c r="G16" s="18" t="s">
        <v>1992</v>
      </c>
      <c r="H16" s="18" t="s">
        <v>1733</v>
      </c>
      <c r="I16" s="18" t="s">
        <v>1992</v>
      </c>
      <c r="J16" s="156"/>
    </row>
    <row r="17" spans="3:10" ht="13.5">
      <c r="C17" s="18" t="s">
        <v>854</v>
      </c>
      <c r="D17" s="18" t="s">
        <v>1743</v>
      </c>
      <c r="E17" s="18" t="s">
        <v>1744</v>
      </c>
      <c r="F17" s="18" t="s">
        <v>1744</v>
      </c>
      <c r="G17" s="18" t="s">
        <v>1744</v>
      </c>
      <c r="H17" s="18" t="s">
        <v>1744</v>
      </c>
      <c r="I17" s="18" t="s">
        <v>1745</v>
      </c>
      <c r="J17" s="156" t="s">
        <v>855</v>
      </c>
    </row>
    <row r="18" spans="3:10" ht="13.5">
      <c r="C18" s="8"/>
      <c r="D18" s="10"/>
      <c r="E18" s="10"/>
      <c r="F18" s="10"/>
      <c r="G18" s="10"/>
      <c r="H18" s="10"/>
      <c r="I18" s="10"/>
      <c r="J18" s="235"/>
    </row>
    <row r="19" spans="3:10" ht="13.5">
      <c r="C19" s="8"/>
      <c r="D19" s="10"/>
      <c r="E19" s="10"/>
      <c r="F19" s="10"/>
      <c r="G19" s="10"/>
      <c r="H19" s="10"/>
      <c r="I19" s="10"/>
      <c r="J19" s="235"/>
    </row>
    <row r="20" spans="3:10" ht="13.5">
      <c r="C20" s="8"/>
      <c r="D20" s="10"/>
      <c r="E20" s="10"/>
      <c r="F20" s="10"/>
      <c r="G20" s="10"/>
      <c r="H20" s="10"/>
      <c r="I20" s="10"/>
      <c r="J20" s="235"/>
    </row>
    <row r="21" spans="3:10" ht="13.5">
      <c r="C21" s="8"/>
      <c r="D21" s="10"/>
      <c r="E21" s="10"/>
      <c r="F21" s="10"/>
      <c r="G21" s="10"/>
      <c r="H21" s="10"/>
      <c r="I21" s="10"/>
      <c r="J21" s="235"/>
    </row>
    <row r="22" spans="3:10" ht="13.5">
      <c r="C22" s="8"/>
      <c r="D22" s="10"/>
      <c r="E22" s="10"/>
      <c r="F22" s="10"/>
      <c r="G22" s="10"/>
      <c r="H22" s="10"/>
      <c r="I22" s="10"/>
      <c r="J22" s="235"/>
    </row>
    <row r="23" spans="3:10" ht="13.5">
      <c r="C23" s="8"/>
      <c r="D23" s="10"/>
      <c r="E23" s="10"/>
      <c r="F23" s="10"/>
      <c r="G23" s="10"/>
      <c r="H23" s="10"/>
      <c r="I23" s="10"/>
      <c r="J23" s="235"/>
    </row>
    <row r="24" spans="3:10" ht="13.5">
      <c r="C24" s="8"/>
      <c r="D24" s="10"/>
      <c r="E24" s="10"/>
      <c r="F24" s="10"/>
      <c r="G24" s="10"/>
      <c r="H24" s="10"/>
      <c r="I24" s="10"/>
      <c r="J24" s="235"/>
    </row>
    <row r="25" spans="3:10" ht="13.5">
      <c r="C25" s="8"/>
      <c r="D25" s="10"/>
      <c r="E25" s="10"/>
      <c r="F25" s="10"/>
      <c r="G25" s="10"/>
      <c r="H25" s="10"/>
      <c r="I25" s="10"/>
      <c r="J25" s="235"/>
    </row>
    <row r="26" spans="3:10" ht="13.5">
      <c r="C26" s="8"/>
      <c r="D26" s="10"/>
      <c r="E26" s="10"/>
      <c r="F26" s="10"/>
      <c r="G26" s="10"/>
      <c r="H26" s="10"/>
      <c r="I26" s="10"/>
      <c r="J26" s="235"/>
    </row>
    <row r="27" spans="3:10" ht="13.5">
      <c r="C27" s="8"/>
      <c r="D27" s="10"/>
      <c r="E27" s="10"/>
      <c r="F27" s="10"/>
      <c r="G27" s="10"/>
      <c r="H27" s="10"/>
      <c r="I27" s="10"/>
      <c r="J27" s="235"/>
    </row>
    <row r="28" spans="3:10" ht="13.5">
      <c r="C28" s="8"/>
      <c r="D28" s="10"/>
      <c r="E28" s="10"/>
      <c r="F28" s="10"/>
      <c r="G28" s="10"/>
      <c r="H28" s="10"/>
      <c r="I28" s="10"/>
      <c r="J28" s="235"/>
    </row>
    <row r="29" spans="3:10" ht="13.5">
      <c r="C29" s="8"/>
      <c r="D29" s="10"/>
      <c r="E29" s="10"/>
      <c r="F29" s="10"/>
      <c r="G29" s="10"/>
      <c r="H29" s="10"/>
      <c r="I29" s="10"/>
      <c r="J29" s="235"/>
    </row>
    <row r="30" spans="3:10" ht="13.5">
      <c r="C30" s="8"/>
      <c r="D30" s="10"/>
      <c r="E30" s="10"/>
      <c r="F30" s="10"/>
      <c r="G30" s="10"/>
      <c r="H30" s="10"/>
      <c r="I30" s="10"/>
      <c r="J30" s="235"/>
    </row>
    <row r="31" spans="3:10" ht="13.5">
      <c r="C31" s="8"/>
      <c r="D31" s="10"/>
      <c r="E31" s="10"/>
      <c r="F31" s="10"/>
      <c r="G31" s="10"/>
      <c r="H31" s="10"/>
      <c r="I31" s="10"/>
      <c r="J31" s="235"/>
    </row>
    <row r="32" spans="3:10" ht="13.5">
      <c r="C32" s="8"/>
      <c r="D32" s="10"/>
      <c r="E32" s="10"/>
      <c r="F32" s="10"/>
      <c r="G32" s="10"/>
      <c r="H32" s="10"/>
      <c r="I32" s="10"/>
      <c r="J32" s="235"/>
    </row>
    <row r="33" spans="3:10" ht="13.5">
      <c r="C33" s="8"/>
      <c r="D33" s="10"/>
      <c r="E33" s="10"/>
      <c r="F33" s="10"/>
      <c r="G33" s="10"/>
      <c r="H33" s="10"/>
      <c r="I33" s="10"/>
      <c r="J33" s="235"/>
    </row>
    <row r="34" spans="3:10" ht="13.5">
      <c r="C34" s="8"/>
      <c r="D34" s="10"/>
      <c r="E34" s="10"/>
      <c r="F34" s="10"/>
      <c r="G34" s="10"/>
      <c r="H34" s="10"/>
      <c r="I34" s="10"/>
      <c r="J34" s="235"/>
    </row>
    <row r="35" spans="3:10" ht="13.5">
      <c r="C35" s="8"/>
      <c r="D35" s="10"/>
      <c r="E35" s="10"/>
      <c r="F35" s="10"/>
      <c r="G35" s="10"/>
      <c r="H35" s="10"/>
      <c r="I35" s="10"/>
      <c r="J35" s="235"/>
    </row>
    <row r="36" spans="3:10" ht="13.5">
      <c r="C36" s="8"/>
      <c r="D36" s="10"/>
      <c r="E36" s="10"/>
      <c r="F36" s="10"/>
      <c r="G36" s="10"/>
      <c r="H36" s="10"/>
      <c r="I36" s="10"/>
      <c r="J36" s="235"/>
    </row>
    <row r="37" spans="3:10" ht="13.5">
      <c r="C37" s="8"/>
      <c r="D37" s="10"/>
      <c r="E37" s="10"/>
      <c r="F37" s="10"/>
      <c r="G37" s="10"/>
      <c r="H37" s="10"/>
      <c r="I37" s="10"/>
      <c r="J37" s="235"/>
    </row>
    <row r="38" spans="3:10" ht="13.5">
      <c r="C38" s="8"/>
      <c r="D38" s="10"/>
      <c r="E38" s="10"/>
      <c r="F38" s="10"/>
      <c r="G38" s="10"/>
      <c r="H38" s="10"/>
      <c r="I38" s="10"/>
      <c r="J38" s="235"/>
    </row>
    <row r="39" spans="3:10" ht="13.5">
      <c r="C39" s="8"/>
      <c r="D39" s="10"/>
      <c r="E39" s="10"/>
      <c r="F39" s="10"/>
      <c r="G39" s="10"/>
      <c r="H39" s="10"/>
      <c r="I39" s="10"/>
      <c r="J39" s="235"/>
    </row>
    <row r="40" spans="3:10" ht="13.5">
      <c r="C40" s="8"/>
      <c r="D40" s="10"/>
      <c r="E40" s="10"/>
      <c r="F40" s="10"/>
      <c r="G40" s="10"/>
      <c r="H40" s="10"/>
      <c r="I40" s="10"/>
      <c r="J40" s="235"/>
    </row>
    <row r="41" spans="3:10" ht="13.5">
      <c r="C41" s="8"/>
      <c r="D41" s="10"/>
      <c r="E41" s="10"/>
      <c r="F41" s="10"/>
      <c r="G41" s="10"/>
      <c r="H41" s="10"/>
      <c r="I41" s="10"/>
      <c r="J41" s="235"/>
    </row>
    <row r="42" spans="3:10" ht="13.5">
      <c r="C42" s="8"/>
      <c r="D42" s="10"/>
      <c r="E42" s="10"/>
      <c r="F42" s="10"/>
      <c r="G42" s="10"/>
      <c r="H42" s="10"/>
      <c r="I42" s="10"/>
      <c r="J42" s="235"/>
    </row>
    <row r="43" spans="3:10" ht="13.5">
      <c r="C43" s="8"/>
      <c r="D43" s="10"/>
      <c r="E43" s="10"/>
      <c r="F43" s="10"/>
      <c r="G43" s="10"/>
      <c r="H43" s="10"/>
      <c r="I43" s="10"/>
      <c r="J43" s="235"/>
    </row>
    <row r="44" spans="3:10" ht="13.5">
      <c r="C44" s="8"/>
      <c r="D44" s="10"/>
      <c r="E44" s="10"/>
      <c r="F44" s="10"/>
      <c r="G44" s="10"/>
      <c r="H44" s="10"/>
      <c r="I44" s="10"/>
      <c r="J44" s="235"/>
    </row>
    <row r="45" spans="3:10" ht="13.5">
      <c r="C45" s="8"/>
      <c r="D45" s="10"/>
      <c r="E45" s="10"/>
      <c r="F45" s="10"/>
      <c r="G45" s="10"/>
      <c r="H45" s="10"/>
      <c r="I45" s="10"/>
      <c r="J45" s="235"/>
    </row>
    <row r="46" spans="3:10" ht="13.5">
      <c r="C46" s="8"/>
      <c r="D46" s="10"/>
      <c r="E46" s="10"/>
      <c r="F46" s="10"/>
      <c r="G46" s="10"/>
      <c r="H46" s="10"/>
      <c r="I46" s="10"/>
      <c r="J46" s="235"/>
    </row>
    <row r="47" spans="3:10" ht="13.5">
      <c r="C47" s="8"/>
      <c r="D47" s="10"/>
      <c r="E47" s="10"/>
      <c r="F47" s="10"/>
      <c r="G47" s="10"/>
      <c r="H47" s="10"/>
      <c r="I47" s="10"/>
      <c r="J47" s="235"/>
    </row>
    <row r="48" spans="3:10" ht="13.5">
      <c r="C48" s="8"/>
      <c r="D48" s="10"/>
      <c r="E48" s="10"/>
      <c r="F48" s="10"/>
      <c r="G48" s="10"/>
      <c r="H48" s="10"/>
      <c r="I48" s="10"/>
      <c r="J48" s="235"/>
    </row>
    <row r="49" spans="3:10" ht="13.5">
      <c r="C49" s="8"/>
      <c r="D49" s="10"/>
      <c r="E49" s="10"/>
      <c r="F49" s="10"/>
      <c r="G49" s="10"/>
      <c r="H49" s="10"/>
      <c r="I49" s="10"/>
      <c r="J49" s="235"/>
    </row>
    <row r="50" spans="3:10" ht="13.5">
      <c r="C50" s="8"/>
      <c r="D50" s="10"/>
      <c r="E50" s="10"/>
      <c r="F50" s="10"/>
      <c r="G50" s="10"/>
      <c r="H50" s="10"/>
      <c r="I50" s="10"/>
      <c r="J50" s="235"/>
    </row>
    <row r="51" spans="3:10" ht="13.5">
      <c r="C51" s="8"/>
      <c r="D51" s="10"/>
      <c r="E51" s="10"/>
      <c r="F51" s="10"/>
      <c r="G51" s="10"/>
      <c r="H51" s="10"/>
      <c r="I51" s="10"/>
      <c r="J51" s="235"/>
    </row>
    <row r="52" spans="3:10" ht="13.5">
      <c r="C52" s="8"/>
      <c r="D52" s="10"/>
      <c r="E52" s="10"/>
      <c r="F52" s="10"/>
      <c r="G52" s="10"/>
      <c r="H52" s="10"/>
      <c r="I52" s="10"/>
      <c r="J52" s="235"/>
    </row>
    <row r="53" spans="3:10" ht="13.5">
      <c r="C53" s="8"/>
      <c r="D53" s="10"/>
      <c r="E53" s="10"/>
      <c r="F53" s="10"/>
      <c r="G53" s="10"/>
      <c r="H53" s="10"/>
      <c r="I53" s="10"/>
      <c r="J53" s="235"/>
    </row>
    <row r="54" spans="3:10" ht="13.5">
      <c r="C54" s="8"/>
      <c r="D54" s="10"/>
      <c r="E54" s="10"/>
      <c r="F54" s="10"/>
      <c r="G54" s="10"/>
      <c r="H54" s="10"/>
      <c r="I54" s="10"/>
      <c r="J54" s="235"/>
    </row>
    <row r="55" spans="3:10" ht="13.5">
      <c r="C55" s="8"/>
      <c r="D55" s="10"/>
      <c r="E55" s="10"/>
      <c r="F55" s="10"/>
      <c r="G55" s="10"/>
      <c r="H55" s="10"/>
      <c r="I55" s="10"/>
      <c r="J55" s="235"/>
    </row>
    <row r="56" spans="3:10" ht="13.5">
      <c r="C56" s="8"/>
      <c r="D56" s="10"/>
      <c r="E56" s="10"/>
      <c r="F56" s="10"/>
      <c r="G56" s="10"/>
      <c r="H56" s="10"/>
      <c r="I56" s="10"/>
      <c r="J56" s="235"/>
    </row>
    <row r="57" spans="3:10" ht="13.5">
      <c r="C57" s="8"/>
      <c r="D57" s="10"/>
      <c r="E57" s="10"/>
      <c r="F57" s="10"/>
      <c r="G57" s="10"/>
      <c r="H57" s="10"/>
      <c r="I57" s="10"/>
      <c r="J57" s="235"/>
    </row>
    <row r="58" spans="3:10" ht="13.5">
      <c r="C58" s="8"/>
      <c r="D58" s="10"/>
      <c r="E58" s="10"/>
      <c r="F58" s="10"/>
      <c r="G58" s="10"/>
      <c r="H58" s="10"/>
      <c r="I58" s="10"/>
      <c r="J58" s="235"/>
    </row>
    <row r="59" spans="3:10" ht="13.5">
      <c r="C59" s="8"/>
      <c r="D59" s="10"/>
      <c r="E59" s="10"/>
      <c r="F59" s="10"/>
      <c r="G59" s="10"/>
      <c r="H59" s="10"/>
      <c r="I59" s="10"/>
      <c r="J59" s="235"/>
    </row>
    <row r="60" spans="3:10" ht="13.5">
      <c r="C60" s="8"/>
      <c r="D60" s="10"/>
      <c r="E60" s="10"/>
      <c r="F60" s="10"/>
      <c r="G60" s="10"/>
      <c r="H60" s="10"/>
      <c r="I60" s="10"/>
      <c r="J60" s="235"/>
    </row>
    <row r="61" spans="3:10" ht="13.5">
      <c r="C61" s="8"/>
      <c r="D61" s="10"/>
      <c r="E61" s="10"/>
      <c r="F61" s="10"/>
      <c r="G61" s="10"/>
      <c r="H61" s="10"/>
      <c r="I61" s="10"/>
      <c r="J61" s="235"/>
    </row>
    <row r="62" spans="3:10" ht="13.5">
      <c r="C62" s="8"/>
      <c r="D62" s="10"/>
      <c r="E62" s="10"/>
      <c r="F62" s="10"/>
      <c r="G62" s="10"/>
      <c r="H62" s="10"/>
      <c r="I62" s="10"/>
      <c r="J62" s="235"/>
    </row>
    <row r="63" spans="3:10" ht="13.5">
      <c r="C63" s="8"/>
      <c r="D63" s="10"/>
      <c r="E63" s="10"/>
      <c r="F63" s="10"/>
      <c r="G63" s="10"/>
      <c r="H63" s="10"/>
      <c r="I63" s="10"/>
      <c r="J63" s="235"/>
    </row>
    <row r="64" spans="3:10" ht="13.5">
      <c r="C64" s="8"/>
      <c r="D64" s="10"/>
      <c r="E64" s="10"/>
      <c r="F64" s="10"/>
      <c r="G64" s="10"/>
      <c r="H64" s="10"/>
      <c r="I64" s="10"/>
      <c r="J64" s="235"/>
    </row>
    <row r="65" spans="3:10" ht="13.5">
      <c r="C65" s="8"/>
      <c r="D65" s="10"/>
      <c r="E65" s="10"/>
      <c r="F65" s="10"/>
      <c r="G65" s="10"/>
      <c r="H65" s="10"/>
      <c r="I65" s="10"/>
      <c r="J65" s="235"/>
    </row>
    <row r="66" spans="3:10" ht="13.5">
      <c r="C66" s="8"/>
      <c r="D66" s="10"/>
      <c r="E66" s="10"/>
      <c r="F66" s="10"/>
      <c r="G66" s="10"/>
      <c r="H66" s="10"/>
      <c r="I66" s="10"/>
      <c r="J66" s="235"/>
    </row>
    <row r="67" spans="3:10" ht="13.5">
      <c r="C67" s="8"/>
      <c r="D67" s="10"/>
      <c r="E67" s="10"/>
      <c r="F67" s="10"/>
      <c r="G67" s="10"/>
      <c r="H67" s="10"/>
      <c r="I67" s="10"/>
      <c r="J67" s="235"/>
    </row>
    <row r="68" spans="3:10" ht="13.5">
      <c r="C68" s="8"/>
      <c r="D68" s="10"/>
      <c r="E68" s="10"/>
      <c r="F68" s="10"/>
      <c r="G68" s="10"/>
      <c r="H68" s="10"/>
      <c r="I68" s="10"/>
      <c r="J68" s="235"/>
    </row>
    <row r="69" spans="3:10" ht="13.5">
      <c r="C69" s="8"/>
      <c r="D69" s="10"/>
      <c r="E69" s="10"/>
      <c r="F69" s="10"/>
      <c r="G69" s="10"/>
      <c r="H69" s="10"/>
      <c r="I69" s="10"/>
      <c r="J69" s="235"/>
    </row>
    <row r="70" spans="3:10" ht="13.5">
      <c r="C70" s="8"/>
      <c r="D70" s="10"/>
      <c r="E70" s="10"/>
      <c r="F70" s="10"/>
      <c r="G70" s="10"/>
      <c r="H70" s="10"/>
      <c r="I70" s="10"/>
      <c r="J70" s="235"/>
    </row>
    <row r="71" spans="3:10" ht="13.5">
      <c r="C71" s="8"/>
      <c r="D71" s="10"/>
      <c r="E71" s="10"/>
      <c r="F71" s="10"/>
      <c r="G71" s="10"/>
      <c r="H71" s="10"/>
      <c r="I71" s="10"/>
      <c r="J71" s="235"/>
    </row>
    <row r="72" spans="3:10" ht="13.5">
      <c r="C72" s="8"/>
      <c r="D72" s="10"/>
      <c r="E72" s="10"/>
      <c r="F72" s="10"/>
      <c r="G72" s="10"/>
      <c r="H72" s="10"/>
      <c r="I72" s="10"/>
      <c r="J72" s="235"/>
    </row>
    <row r="73" spans="3:10" ht="13.5">
      <c r="C73" s="8"/>
      <c r="D73" s="10"/>
      <c r="E73" s="10"/>
      <c r="F73" s="10"/>
      <c r="G73" s="10"/>
      <c r="H73" s="10"/>
      <c r="I73" s="10"/>
      <c r="J73" s="235"/>
    </row>
    <row r="74" spans="3:10" ht="13.5">
      <c r="C74" s="8"/>
      <c r="D74" s="10"/>
      <c r="E74" s="10"/>
      <c r="F74" s="10"/>
      <c r="G74" s="10"/>
      <c r="H74" s="10"/>
      <c r="I74" s="10"/>
      <c r="J74" s="235"/>
    </row>
    <row r="75" spans="3:10" ht="13.5">
      <c r="C75" s="8"/>
      <c r="D75" s="10"/>
      <c r="E75" s="10"/>
      <c r="F75" s="10"/>
      <c r="G75" s="10"/>
      <c r="H75" s="10"/>
      <c r="I75" s="10"/>
      <c r="J75" s="235"/>
    </row>
    <row r="76" spans="3:10" ht="13.5">
      <c r="C76" s="8"/>
      <c r="D76" s="10"/>
      <c r="E76" s="10"/>
      <c r="F76" s="10"/>
      <c r="G76" s="10"/>
      <c r="H76" s="10"/>
      <c r="I76" s="10"/>
      <c r="J76" s="235"/>
    </row>
    <row r="77" spans="3:10" ht="13.5">
      <c r="C77" s="8"/>
      <c r="D77" s="10"/>
      <c r="E77" s="10"/>
      <c r="F77" s="10"/>
      <c r="G77" s="10"/>
      <c r="H77" s="10"/>
      <c r="I77" s="10"/>
      <c r="J77" s="235"/>
    </row>
    <row r="78" spans="3:10" ht="13.5">
      <c r="C78" s="8"/>
      <c r="D78" s="10"/>
      <c r="E78" s="10"/>
      <c r="F78" s="10"/>
      <c r="G78" s="10"/>
      <c r="H78" s="10"/>
      <c r="I78" s="10"/>
      <c r="J78" s="235"/>
    </row>
    <row r="79" spans="3:10" ht="13.5">
      <c r="C79" s="8"/>
      <c r="D79" s="10"/>
      <c r="E79" s="10"/>
      <c r="F79" s="10"/>
      <c r="G79" s="10"/>
      <c r="H79" s="10"/>
      <c r="I79" s="10"/>
      <c r="J79" s="235"/>
    </row>
    <row r="80" spans="3:10" ht="13.5">
      <c r="C80" s="8"/>
      <c r="D80" s="10"/>
      <c r="E80" s="10"/>
      <c r="F80" s="10"/>
      <c r="G80" s="10"/>
      <c r="H80" s="10"/>
      <c r="I80" s="10"/>
      <c r="J80" s="235"/>
    </row>
    <row r="81" spans="3:10" ht="13.5">
      <c r="C81" s="8"/>
      <c r="D81" s="10"/>
      <c r="E81" s="10"/>
      <c r="F81" s="10"/>
      <c r="G81" s="10"/>
      <c r="H81" s="10"/>
      <c r="I81" s="10"/>
      <c r="J81" s="235"/>
    </row>
    <row r="82" spans="3:10" ht="13.5">
      <c r="C82" s="8"/>
      <c r="D82" s="10"/>
      <c r="E82" s="10"/>
      <c r="F82" s="10"/>
      <c r="G82" s="10"/>
      <c r="H82" s="10"/>
      <c r="I82" s="10"/>
      <c r="J82" s="235"/>
    </row>
    <row r="83" spans="3:10" ht="13.5">
      <c r="C83" s="8"/>
      <c r="D83" s="10"/>
      <c r="E83" s="10"/>
      <c r="F83" s="10"/>
      <c r="G83" s="10"/>
      <c r="H83" s="10"/>
      <c r="I83" s="10"/>
      <c r="J83" s="235"/>
    </row>
    <row r="84" spans="3:10" ht="13.5">
      <c r="C84" s="8"/>
      <c r="D84" s="10"/>
      <c r="E84" s="10"/>
      <c r="F84" s="10"/>
      <c r="G84" s="10"/>
      <c r="H84" s="10"/>
      <c r="I84" s="10"/>
      <c r="J84" s="235"/>
    </row>
    <row r="85" spans="3:10" ht="13.5">
      <c r="C85" s="8"/>
      <c r="D85" s="10"/>
      <c r="E85" s="10"/>
      <c r="F85" s="10"/>
      <c r="G85" s="10"/>
      <c r="H85" s="10"/>
      <c r="I85" s="10"/>
      <c r="J85" s="235"/>
    </row>
    <row r="86" spans="3:10" ht="13.5">
      <c r="C86" s="8"/>
      <c r="D86" s="10"/>
      <c r="E86" s="10"/>
      <c r="F86" s="10"/>
      <c r="G86" s="10"/>
      <c r="H86" s="10"/>
      <c r="I86" s="10"/>
      <c r="J86" s="235"/>
    </row>
    <row r="87" spans="3:10" ht="13.5">
      <c r="C87" s="8"/>
      <c r="D87" s="10"/>
      <c r="E87" s="10"/>
      <c r="F87" s="10"/>
      <c r="G87" s="10"/>
      <c r="H87" s="10"/>
      <c r="I87" s="10"/>
      <c r="J87" s="235"/>
    </row>
    <row r="88" spans="3:10" ht="13.5">
      <c r="C88" s="8"/>
      <c r="D88" s="10"/>
      <c r="E88" s="10"/>
      <c r="F88" s="10"/>
      <c r="G88" s="10"/>
      <c r="H88" s="10"/>
      <c r="I88" s="10"/>
      <c r="J88" s="235"/>
    </row>
    <row r="89" spans="3:10" ht="13.5">
      <c r="C89" s="8"/>
      <c r="D89" s="10"/>
      <c r="E89" s="10"/>
      <c r="F89" s="10"/>
      <c r="G89" s="10"/>
      <c r="H89" s="10"/>
      <c r="I89" s="10"/>
      <c r="J89" s="235"/>
    </row>
  </sheetData>
  <mergeCells count="5">
    <mergeCell ref="C3:D3"/>
    <mergeCell ref="E3:F3"/>
    <mergeCell ref="G3:H3"/>
    <mergeCell ref="I4:J4"/>
    <mergeCell ref="I3:J3"/>
  </mergeCells>
  <printOptions/>
  <pageMargins left="0.984251968503937" right="0.7874015748031497" top="0.7480314960629921" bottom="0.984251968503937"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C1:P89"/>
  <sheetViews>
    <sheetView tabSelected="1" view="pageBreakPreview" zoomScaleSheetLayoutView="100" workbookViewId="0" topLeftCell="B1">
      <selection activeCell="E11" sqref="E11"/>
    </sheetView>
  </sheetViews>
  <sheetFormatPr defaultColWidth="9.00390625" defaultRowHeight="13.5"/>
  <cols>
    <col min="1" max="1" width="4.875" style="0" hidden="1" customWidth="1"/>
    <col min="2" max="2" width="0.6171875" style="0" customWidth="1"/>
    <col min="3" max="3" width="14.875" style="29" customWidth="1"/>
    <col min="4" max="9" width="5.00390625" style="21" customWidth="1"/>
    <col min="10" max="10" width="34.25390625" style="29" customWidth="1"/>
    <col min="11" max="15" width="2.375" style="0" bestFit="1" customWidth="1"/>
    <col min="16" max="16" width="2.50390625" style="0" bestFit="1" customWidth="1"/>
  </cols>
  <sheetData>
    <row r="1" spans="4:9" ht="13.5">
      <c r="D1" s="21">
        <f aca="true" t="shared" si="0" ref="D1:I1">$G$4-SUM(D7:D9)</f>
        <v>0</v>
      </c>
      <c r="E1" s="21">
        <f t="shared" si="0"/>
        <v>0</v>
      </c>
      <c r="F1" s="21">
        <f t="shared" si="0"/>
        <v>0</v>
      </c>
      <c r="G1" s="21">
        <f t="shared" si="0"/>
        <v>0</v>
      </c>
      <c r="H1" s="21">
        <f t="shared" si="0"/>
        <v>0</v>
      </c>
      <c r="I1" s="21">
        <f t="shared" si="0"/>
        <v>0</v>
      </c>
    </row>
    <row r="2" ht="14.25" thickBot="1"/>
    <row r="3" spans="3:10" s="122" customFormat="1" ht="15" thickBot="1">
      <c r="C3" s="254" t="s">
        <v>1283</v>
      </c>
      <c r="D3" s="255"/>
      <c r="E3" s="254" t="s">
        <v>1298</v>
      </c>
      <c r="F3" s="255"/>
      <c r="G3" s="254" t="s">
        <v>1707</v>
      </c>
      <c r="H3" s="255"/>
      <c r="I3" s="254" t="s">
        <v>1299</v>
      </c>
      <c r="J3" s="255"/>
    </row>
    <row r="4" spans="3:10" ht="25.5" customHeight="1" thickBot="1">
      <c r="C4" s="205" t="s">
        <v>1803</v>
      </c>
      <c r="D4" s="206"/>
      <c r="E4" s="205">
        <v>46</v>
      </c>
      <c r="F4" s="206"/>
      <c r="G4" s="205">
        <f>COUNTA(C12:C151)-2</f>
        <v>13</v>
      </c>
      <c r="H4" s="206"/>
      <c r="I4" s="256">
        <f>G4/E4</f>
        <v>0.2826086956521739</v>
      </c>
      <c r="J4" s="256"/>
    </row>
    <row r="5" spans="3:4" ht="11.25" customHeight="1" thickBot="1">
      <c r="C5" s="34"/>
      <c r="D5" s="23"/>
    </row>
    <row r="6" spans="3:10" ht="14.25" thickBot="1">
      <c r="C6" s="35" t="s">
        <v>1705</v>
      </c>
      <c r="D6" s="40" t="s">
        <v>1284</v>
      </c>
      <c r="E6" s="40" t="s">
        <v>1285</v>
      </c>
      <c r="F6" s="40" t="s">
        <v>1286</v>
      </c>
      <c r="G6" s="40" t="s">
        <v>1287</v>
      </c>
      <c r="H6" s="40" t="s">
        <v>1288</v>
      </c>
      <c r="I6" s="43" t="s">
        <v>1289</v>
      </c>
      <c r="J6" s="38"/>
    </row>
    <row r="7" spans="3:10" ht="13.5">
      <c r="C7" s="36" t="s">
        <v>1774</v>
      </c>
      <c r="D7" s="32">
        <f>COUNTIF($D$12:$D$151,C7)</f>
        <v>0</v>
      </c>
      <c r="E7" s="32">
        <f>COUNTIF($E$12:$E$151,C7)</f>
        <v>10</v>
      </c>
      <c r="F7" s="32">
        <f>COUNTIF($F$12:$F$151,C7)</f>
        <v>3</v>
      </c>
      <c r="G7" s="32">
        <f>COUNTIF($G$12:$G$151,C7)</f>
        <v>9</v>
      </c>
      <c r="H7" s="32">
        <f>COUNTIF($H$12:$H$151,C7)</f>
        <v>12</v>
      </c>
      <c r="I7" s="44">
        <f>COUNTIF($I$12:$I$151,C7)</f>
        <v>4</v>
      </c>
      <c r="J7" s="38"/>
    </row>
    <row r="8" spans="3:10" ht="13.5">
      <c r="C8" s="36" t="s">
        <v>1775</v>
      </c>
      <c r="D8" s="10">
        <f>COUNTIF($D$12:$D$151,C8)</f>
        <v>13</v>
      </c>
      <c r="E8" s="10">
        <f>COUNTIF($E$12:$E$151,C8)</f>
        <v>0</v>
      </c>
      <c r="F8" s="10">
        <f>COUNTIF($F$12:$F$151,C8)</f>
        <v>10</v>
      </c>
      <c r="G8" s="10">
        <f>COUNTIF($G$12:$G$151,C8)</f>
        <v>0</v>
      </c>
      <c r="H8" s="10">
        <f>COUNTIF($H$12:$H$151,C8)</f>
        <v>0</v>
      </c>
      <c r="I8" s="45">
        <f>COUNTIF($I$12:$I$151,C8)</f>
        <v>0</v>
      </c>
      <c r="J8" s="38"/>
    </row>
    <row r="9" spans="3:10" ht="14.25" thickBot="1">
      <c r="C9" s="37" t="s">
        <v>1776</v>
      </c>
      <c r="D9" s="41">
        <f>COUNTIF($D$12:$D$151,C9)</f>
        <v>0</v>
      </c>
      <c r="E9" s="41">
        <f>COUNTIF($E$12:$E$151,C9)</f>
        <v>3</v>
      </c>
      <c r="F9" s="41">
        <f>COUNTIF($F$12:$F$151,C9)</f>
        <v>0</v>
      </c>
      <c r="G9" s="41">
        <f>COUNTIF($G$12:$G$151,C9)</f>
        <v>4</v>
      </c>
      <c r="H9" s="41">
        <f>COUNTIF($H$12:$H$151,C9)</f>
        <v>1</v>
      </c>
      <c r="I9" s="46">
        <f>COUNTIF($I$12:$I$151,C9)</f>
        <v>9</v>
      </c>
      <c r="J9" s="38"/>
    </row>
    <row r="10" spans="3:10" s="2" customFormat="1" ht="13.5">
      <c r="C10" s="38"/>
      <c r="D10" s="42"/>
      <c r="E10" s="42"/>
      <c r="F10" s="42"/>
      <c r="G10" s="42"/>
      <c r="H10" s="42"/>
      <c r="I10" s="42"/>
      <c r="J10" s="38"/>
    </row>
    <row r="11" spans="3:10" s="2" customFormat="1" ht="13.5">
      <c r="C11" s="26" t="s">
        <v>1297</v>
      </c>
      <c r="D11" s="10" t="s">
        <v>1284</v>
      </c>
      <c r="E11" s="10" t="s">
        <v>1285</v>
      </c>
      <c r="F11" s="10" t="s">
        <v>1286</v>
      </c>
      <c r="G11" s="10" t="s">
        <v>1287</v>
      </c>
      <c r="H11" s="10" t="s">
        <v>1288</v>
      </c>
      <c r="I11" s="10" t="s">
        <v>1289</v>
      </c>
      <c r="J11" s="26" t="s">
        <v>1290</v>
      </c>
    </row>
    <row r="12" spans="3:16" ht="27">
      <c r="C12" s="18" t="s">
        <v>1777</v>
      </c>
      <c r="D12" s="19" t="s">
        <v>1293</v>
      </c>
      <c r="E12" s="128" t="s">
        <v>1291</v>
      </c>
      <c r="F12" s="19" t="s">
        <v>1293</v>
      </c>
      <c r="G12" s="19" t="s">
        <v>1291</v>
      </c>
      <c r="H12" s="19" t="s">
        <v>1291</v>
      </c>
      <c r="I12" s="19" t="s">
        <v>1295</v>
      </c>
      <c r="J12" s="67" t="s">
        <v>1778</v>
      </c>
      <c r="K12" t="str">
        <f aca="true" t="shared" si="1" ref="K12:P12">ASC(D12)</f>
        <v>b</v>
      </c>
      <c r="L12" t="str">
        <f t="shared" si="1"/>
        <v>a</v>
      </c>
      <c r="M12" t="str">
        <f t="shared" si="1"/>
        <v>b</v>
      </c>
      <c r="N12" t="str">
        <f t="shared" si="1"/>
        <v>a</v>
      </c>
      <c r="O12" t="str">
        <f t="shared" si="1"/>
        <v>a</v>
      </c>
      <c r="P12" t="str">
        <f t="shared" si="1"/>
        <v>c</v>
      </c>
    </row>
    <row r="13" spans="3:16" ht="40.5">
      <c r="C13" s="18" t="s">
        <v>1779</v>
      </c>
      <c r="D13" s="19" t="s">
        <v>1293</v>
      </c>
      <c r="E13" s="128" t="s">
        <v>1291</v>
      </c>
      <c r="F13" s="19" t="s">
        <v>1293</v>
      </c>
      <c r="G13" s="19" t="s">
        <v>1291</v>
      </c>
      <c r="H13" s="19" t="s">
        <v>1291</v>
      </c>
      <c r="I13" s="19" t="s">
        <v>1295</v>
      </c>
      <c r="J13" s="67" t="s">
        <v>1780</v>
      </c>
      <c r="K13" t="str">
        <f aca="true" t="shared" si="2" ref="K13:K26">ASC(D13)</f>
        <v>b</v>
      </c>
      <c r="L13" t="str">
        <f aca="true" t="shared" si="3" ref="L13:L26">ASC(E13)</f>
        <v>a</v>
      </c>
      <c r="M13" t="str">
        <f aca="true" t="shared" si="4" ref="M13:M26">ASC(F13)</f>
        <v>b</v>
      </c>
      <c r="N13" t="str">
        <f aca="true" t="shared" si="5" ref="N13:N26">ASC(G13)</f>
        <v>a</v>
      </c>
      <c r="O13" t="str">
        <f aca="true" t="shared" si="6" ref="O13:O26">ASC(H13)</f>
        <v>a</v>
      </c>
      <c r="P13" t="str">
        <f aca="true" t="shared" si="7" ref="P13:P26">ASC(I13)</f>
        <v>c</v>
      </c>
    </row>
    <row r="14" spans="3:16" ht="27">
      <c r="C14" s="18" t="s">
        <v>1781</v>
      </c>
      <c r="D14" s="19" t="s">
        <v>1293</v>
      </c>
      <c r="E14" s="128" t="s">
        <v>1291</v>
      </c>
      <c r="F14" s="19" t="s">
        <v>1293</v>
      </c>
      <c r="G14" s="19" t="s">
        <v>1291</v>
      </c>
      <c r="H14" s="19" t="s">
        <v>1291</v>
      </c>
      <c r="I14" s="19" t="s">
        <v>1295</v>
      </c>
      <c r="J14" s="67" t="s">
        <v>1782</v>
      </c>
      <c r="K14" t="str">
        <f t="shared" si="2"/>
        <v>b</v>
      </c>
      <c r="L14" t="str">
        <f t="shared" si="3"/>
        <v>a</v>
      </c>
      <c r="M14" t="str">
        <f t="shared" si="4"/>
        <v>b</v>
      </c>
      <c r="N14" t="str">
        <f t="shared" si="5"/>
        <v>a</v>
      </c>
      <c r="O14" t="str">
        <f t="shared" si="6"/>
        <v>a</v>
      </c>
      <c r="P14" t="str">
        <f t="shared" si="7"/>
        <v>c</v>
      </c>
    </row>
    <row r="15" spans="3:16" ht="13.5">
      <c r="C15" s="18" t="s">
        <v>1783</v>
      </c>
      <c r="D15" s="19" t="s">
        <v>1293</v>
      </c>
      <c r="E15" s="128" t="s">
        <v>1291</v>
      </c>
      <c r="F15" s="19" t="s">
        <v>1293</v>
      </c>
      <c r="G15" s="19" t="s">
        <v>1291</v>
      </c>
      <c r="H15" s="19" t="s">
        <v>1291</v>
      </c>
      <c r="I15" s="19" t="s">
        <v>1295</v>
      </c>
      <c r="J15" s="67" t="s">
        <v>1784</v>
      </c>
      <c r="K15" t="str">
        <f t="shared" si="2"/>
        <v>b</v>
      </c>
      <c r="L15" t="str">
        <f t="shared" si="3"/>
        <v>a</v>
      </c>
      <c r="M15" t="str">
        <f t="shared" si="4"/>
        <v>b</v>
      </c>
      <c r="N15" t="str">
        <f t="shared" si="5"/>
        <v>a</v>
      </c>
      <c r="O15" t="str">
        <f t="shared" si="6"/>
        <v>a</v>
      </c>
      <c r="P15" t="str">
        <f t="shared" si="7"/>
        <v>c</v>
      </c>
    </row>
    <row r="16" spans="3:16" ht="13.5">
      <c r="C16" s="18" t="s">
        <v>1785</v>
      </c>
      <c r="D16" s="19" t="s">
        <v>1293</v>
      </c>
      <c r="E16" s="128" t="s">
        <v>1291</v>
      </c>
      <c r="F16" s="19" t="s">
        <v>1293</v>
      </c>
      <c r="G16" s="19" t="s">
        <v>1291</v>
      </c>
      <c r="H16" s="19" t="s">
        <v>1291</v>
      </c>
      <c r="I16" s="19" t="s">
        <v>1295</v>
      </c>
      <c r="J16" s="67" t="s">
        <v>1786</v>
      </c>
      <c r="K16" t="str">
        <f t="shared" si="2"/>
        <v>b</v>
      </c>
      <c r="L16" t="str">
        <f t="shared" si="3"/>
        <v>a</v>
      </c>
      <c r="M16" t="str">
        <f t="shared" si="4"/>
        <v>b</v>
      </c>
      <c r="N16" t="str">
        <f t="shared" si="5"/>
        <v>a</v>
      </c>
      <c r="O16" t="str">
        <f t="shared" si="6"/>
        <v>a</v>
      </c>
      <c r="P16" t="str">
        <f t="shared" si="7"/>
        <v>c</v>
      </c>
    </row>
    <row r="17" spans="3:16" ht="13.5">
      <c r="C17" s="18" t="s">
        <v>1787</v>
      </c>
      <c r="D17" s="19" t="s">
        <v>1293</v>
      </c>
      <c r="E17" s="128" t="s">
        <v>1291</v>
      </c>
      <c r="F17" s="19" t="s">
        <v>1293</v>
      </c>
      <c r="G17" s="19" t="s">
        <v>1291</v>
      </c>
      <c r="H17" s="19" t="s">
        <v>1291</v>
      </c>
      <c r="I17" s="19" t="s">
        <v>1295</v>
      </c>
      <c r="J17" s="67" t="s">
        <v>1788</v>
      </c>
      <c r="K17" t="str">
        <f t="shared" si="2"/>
        <v>b</v>
      </c>
      <c r="L17" t="str">
        <f t="shared" si="3"/>
        <v>a</v>
      </c>
      <c r="M17" t="str">
        <f t="shared" si="4"/>
        <v>b</v>
      </c>
      <c r="N17" t="str">
        <f t="shared" si="5"/>
        <v>a</v>
      </c>
      <c r="O17" t="str">
        <f t="shared" si="6"/>
        <v>a</v>
      </c>
      <c r="P17" t="str">
        <f t="shared" si="7"/>
        <v>c</v>
      </c>
    </row>
    <row r="18" spans="3:16" ht="13.5">
      <c r="C18" s="18" t="s">
        <v>1789</v>
      </c>
      <c r="D18" s="19" t="s">
        <v>1293</v>
      </c>
      <c r="E18" s="128" t="s">
        <v>1295</v>
      </c>
      <c r="F18" s="19" t="s">
        <v>1293</v>
      </c>
      <c r="G18" s="19" t="s">
        <v>1291</v>
      </c>
      <c r="H18" s="19" t="s">
        <v>1291</v>
      </c>
      <c r="I18" s="19" t="s">
        <v>1291</v>
      </c>
      <c r="J18" s="67" t="s">
        <v>1790</v>
      </c>
      <c r="K18" t="str">
        <f t="shared" si="2"/>
        <v>b</v>
      </c>
      <c r="L18" t="str">
        <f t="shared" si="3"/>
        <v>c</v>
      </c>
      <c r="M18" t="str">
        <f t="shared" si="4"/>
        <v>b</v>
      </c>
      <c r="N18" t="str">
        <f t="shared" si="5"/>
        <v>a</v>
      </c>
      <c r="O18" t="str">
        <f t="shared" si="6"/>
        <v>a</v>
      </c>
      <c r="P18" t="str">
        <f t="shared" si="7"/>
        <v>a</v>
      </c>
    </row>
    <row r="19" spans="3:16" ht="27">
      <c r="C19" s="18" t="s">
        <v>1791</v>
      </c>
      <c r="D19" s="19" t="s">
        <v>1293</v>
      </c>
      <c r="E19" s="19" t="s">
        <v>1291</v>
      </c>
      <c r="F19" s="19" t="s">
        <v>1291</v>
      </c>
      <c r="G19" s="19" t="s">
        <v>1291</v>
      </c>
      <c r="H19" s="19" t="s">
        <v>1291</v>
      </c>
      <c r="I19" s="19" t="s">
        <v>1291</v>
      </c>
      <c r="J19" s="67" t="s">
        <v>1792</v>
      </c>
      <c r="K19" t="str">
        <f t="shared" si="2"/>
        <v>b</v>
      </c>
      <c r="L19" t="str">
        <f t="shared" si="3"/>
        <v>a</v>
      </c>
      <c r="M19" t="str">
        <f t="shared" si="4"/>
        <v>a</v>
      </c>
      <c r="N19" t="str">
        <f t="shared" si="5"/>
        <v>a</v>
      </c>
      <c r="O19" t="str">
        <f t="shared" si="6"/>
        <v>a</v>
      </c>
      <c r="P19" t="str">
        <f t="shared" si="7"/>
        <v>a</v>
      </c>
    </row>
    <row r="20" spans="3:16" ht="13.5">
      <c r="C20" s="18" t="s">
        <v>1793</v>
      </c>
      <c r="D20" s="19" t="s">
        <v>1293</v>
      </c>
      <c r="E20" s="19" t="s">
        <v>1291</v>
      </c>
      <c r="F20" s="19" t="s">
        <v>1291</v>
      </c>
      <c r="G20" s="19" t="s">
        <v>1291</v>
      </c>
      <c r="H20" s="19" t="s">
        <v>1291</v>
      </c>
      <c r="I20" s="19" t="s">
        <v>1291</v>
      </c>
      <c r="J20" s="67"/>
      <c r="K20" t="str">
        <f t="shared" si="2"/>
        <v>b</v>
      </c>
      <c r="L20" t="str">
        <f t="shared" si="3"/>
        <v>a</v>
      </c>
      <c r="M20" t="str">
        <f t="shared" si="4"/>
        <v>a</v>
      </c>
      <c r="N20" t="str">
        <f t="shared" si="5"/>
        <v>a</v>
      </c>
      <c r="O20" t="str">
        <f t="shared" si="6"/>
        <v>a</v>
      </c>
      <c r="P20" t="str">
        <f t="shared" si="7"/>
        <v>a</v>
      </c>
    </row>
    <row r="21" spans="3:16" ht="72" customHeight="1">
      <c r="C21" s="18" t="s">
        <v>1794</v>
      </c>
      <c r="D21" s="19" t="s">
        <v>1293</v>
      </c>
      <c r="E21" s="19" t="s">
        <v>1295</v>
      </c>
      <c r="F21" s="19" t="s">
        <v>1293</v>
      </c>
      <c r="G21" s="19" t="s">
        <v>1295</v>
      </c>
      <c r="H21" s="19" t="s">
        <v>1291</v>
      </c>
      <c r="I21" s="19" t="s">
        <v>1291</v>
      </c>
      <c r="J21" s="67" t="s">
        <v>1795</v>
      </c>
      <c r="K21" t="str">
        <f t="shared" si="2"/>
        <v>b</v>
      </c>
      <c r="L21" t="str">
        <f t="shared" si="3"/>
        <v>c</v>
      </c>
      <c r="M21" t="str">
        <f t="shared" si="4"/>
        <v>b</v>
      </c>
      <c r="N21" t="str">
        <f t="shared" si="5"/>
        <v>c</v>
      </c>
      <c r="O21" t="str">
        <f t="shared" si="6"/>
        <v>a</v>
      </c>
      <c r="P21" t="str">
        <f t="shared" si="7"/>
        <v>a</v>
      </c>
    </row>
    <row r="22" spans="3:16" ht="13.5">
      <c r="C22" s="18" t="s">
        <v>1796</v>
      </c>
      <c r="D22" s="19" t="s">
        <v>1293</v>
      </c>
      <c r="E22" s="19" t="s">
        <v>1295</v>
      </c>
      <c r="F22" s="19" t="s">
        <v>1291</v>
      </c>
      <c r="G22" s="19" t="s">
        <v>1295</v>
      </c>
      <c r="H22" s="19" t="s">
        <v>1295</v>
      </c>
      <c r="I22" s="19" t="s">
        <v>1295</v>
      </c>
      <c r="J22" s="67"/>
      <c r="K22" t="str">
        <f t="shared" si="2"/>
        <v>b</v>
      </c>
      <c r="L22" t="str">
        <f t="shared" si="3"/>
        <v>c</v>
      </c>
      <c r="M22" t="str">
        <f t="shared" si="4"/>
        <v>a</v>
      </c>
      <c r="N22" t="str">
        <f t="shared" si="5"/>
        <v>c</v>
      </c>
      <c r="O22" t="str">
        <f t="shared" si="6"/>
        <v>c</v>
      </c>
      <c r="P22" t="str">
        <f t="shared" si="7"/>
        <v>c</v>
      </c>
    </row>
    <row r="23" spans="3:16" ht="84" customHeight="1">
      <c r="C23" s="67" t="s">
        <v>1797</v>
      </c>
      <c r="D23" s="19" t="s">
        <v>1293</v>
      </c>
      <c r="E23" s="19" t="s">
        <v>1291</v>
      </c>
      <c r="F23" s="19" t="s">
        <v>1293</v>
      </c>
      <c r="G23" s="19" t="s">
        <v>1295</v>
      </c>
      <c r="H23" s="19" t="s">
        <v>1291</v>
      </c>
      <c r="I23" s="19" t="s">
        <v>1295</v>
      </c>
      <c r="J23" s="67" t="s">
        <v>1798</v>
      </c>
      <c r="K23" t="str">
        <f t="shared" si="2"/>
        <v>b</v>
      </c>
      <c r="L23" t="str">
        <f t="shared" si="3"/>
        <v>a</v>
      </c>
      <c r="M23" t="str">
        <f t="shared" si="4"/>
        <v>b</v>
      </c>
      <c r="N23" t="str">
        <f t="shared" si="5"/>
        <v>c</v>
      </c>
      <c r="O23" t="str">
        <f t="shared" si="6"/>
        <v>a</v>
      </c>
      <c r="P23" t="str">
        <f t="shared" si="7"/>
        <v>c</v>
      </c>
    </row>
    <row r="24" spans="3:16" ht="159" customHeight="1">
      <c r="C24" s="18" t="s">
        <v>1799</v>
      </c>
      <c r="D24" s="285" t="s">
        <v>1800</v>
      </c>
      <c r="E24" s="286"/>
      <c r="F24" s="286"/>
      <c r="G24" s="286"/>
      <c r="H24" s="286"/>
      <c r="I24" s="286"/>
      <c r="J24" s="286"/>
      <c r="K24" t="str">
        <f t="shared" si="2"/>
        <v> 市民ｵﾝﾌﾞｽﾞﾏﾝ石川 御中 ｢政務調査費｣ｱﾝｹｰﾄについて
 標記の件､石川県議会において､石川県議会改革推進研究会を設置して､分権時代を先導する議会を目指し､議会制度及び議会運営に関して調査･研究を行うことにいたしております｡
 ついては､全国の状況等を勘案し､調査費の件についても取り上げることにいたしており､今後､各会派と協議し､方向性を見い出すことにいたしておりますので､これをもって個々の回答にかえさせていただきます｡
平成19年6月28日 自由民主党石川県議会議員協議会</v>
      </c>
      <c r="L24">
        <f t="shared" si="3"/>
      </c>
      <c r="M24">
        <f t="shared" si="4"/>
      </c>
      <c r="N24">
        <f t="shared" si="5"/>
      </c>
      <c r="O24">
        <f t="shared" si="6"/>
      </c>
      <c r="P24">
        <f t="shared" si="7"/>
      </c>
    </row>
    <row r="25" spans="3:16" ht="129.75" customHeight="1">
      <c r="C25" s="18" t="s">
        <v>1801</v>
      </c>
      <c r="D25" s="285" t="s">
        <v>1802</v>
      </c>
      <c r="E25" s="286"/>
      <c r="F25" s="286"/>
      <c r="G25" s="286"/>
      <c r="H25" s="286"/>
      <c r="I25" s="286"/>
      <c r="J25" s="286"/>
      <c r="K25" t="str">
        <f t="shared" si="2"/>
        <v>新進石川議員会
 今般､貴団体よりｱﾝｹｰﾄの依頼がありましたが､石川県議会では､今年度より石川県議会改革推進研究会を設置し､その中で当該の政務調査費の問題も議論の俎上にのぼってくるものと思っております｡
 その推移を見守った上で今後の方向を示して行けたらと思っておりますので､個々の回答は差し控えさせていただきますので､ご了承ください｡ 平成19年6月29日</v>
      </c>
      <c r="L25">
        <f t="shared" si="3"/>
      </c>
      <c r="M25">
        <f t="shared" si="4"/>
      </c>
      <c r="N25">
        <f t="shared" si="5"/>
      </c>
      <c r="O25">
        <f t="shared" si="6"/>
      </c>
      <c r="P25">
        <f t="shared" si="7"/>
      </c>
    </row>
    <row r="26" spans="3:16" ht="27">
      <c r="C26" s="67" t="s">
        <v>1797</v>
      </c>
      <c r="D26" s="121" t="s">
        <v>1293</v>
      </c>
      <c r="E26" s="121" t="s">
        <v>1291</v>
      </c>
      <c r="F26" s="19" t="s">
        <v>1293</v>
      </c>
      <c r="G26" s="19" t="s">
        <v>1295</v>
      </c>
      <c r="H26" s="19" t="s">
        <v>1291</v>
      </c>
      <c r="I26" s="19" t="s">
        <v>1295</v>
      </c>
      <c r="J26" s="67"/>
      <c r="K26" t="str">
        <f t="shared" si="2"/>
        <v>b</v>
      </c>
      <c r="L26" t="str">
        <f t="shared" si="3"/>
        <v>a</v>
      </c>
      <c r="M26" t="str">
        <f t="shared" si="4"/>
        <v>b</v>
      </c>
      <c r="N26" t="str">
        <f t="shared" si="5"/>
        <v>c</v>
      </c>
      <c r="O26" t="str">
        <f t="shared" si="6"/>
        <v>a</v>
      </c>
      <c r="P26" t="str">
        <f t="shared" si="7"/>
        <v>c</v>
      </c>
    </row>
    <row r="27" spans="3:10" ht="13.5">
      <c r="C27" s="8"/>
      <c r="D27" s="10"/>
      <c r="E27" s="10"/>
      <c r="F27" s="10"/>
      <c r="G27" s="10"/>
      <c r="H27" s="10"/>
      <c r="I27" s="10"/>
      <c r="J27" s="26"/>
    </row>
    <row r="28" spans="3:10" ht="13.5">
      <c r="C28" s="8"/>
      <c r="D28" s="10"/>
      <c r="E28" s="10"/>
      <c r="F28" s="10"/>
      <c r="G28" s="10"/>
      <c r="H28" s="10"/>
      <c r="I28" s="10"/>
      <c r="J28" s="26"/>
    </row>
    <row r="29" spans="3:10" ht="13.5">
      <c r="C29" s="8"/>
      <c r="D29" s="10"/>
      <c r="E29" s="10"/>
      <c r="F29" s="10"/>
      <c r="G29" s="10"/>
      <c r="H29" s="10"/>
      <c r="I29" s="10"/>
      <c r="J29" s="26"/>
    </row>
    <row r="30" spans="3:10" ht="13.5">
      <c r="C30" s="8"/>
      <c r="D30" s="10"/>
      <c r="E30" s="10"/>
      <c r="F30" s="10"/>
      <c r="G30" s="10"/>
      <c r="H30" s="10"/>
      <c r="I30" s="10"/>
      <c r="J30" s="26"/>
    </row>
    <row r="31" spans="3:10" ht="13.5">
      <c r="C31" s="8"/>
      <c r="D31" s="10"/>
      <c r="E31" s="10"/>
      <c r="F31" s="10"/>
      <c r="G31" s="10"/>
      <c r="H31" s="10"/>
      <c r="I31" s="10"/>
      <c r="J31" s="26"/>
    </row>
    <row r="32" spans="3:10" ht="13.5">
      <c r="C32" s="8"/>
      <c r="D32" s="10"/>
      <c r="E32" s="10"/>
      <c r="F32" s="10"/>
      <c r="G32" s="10"/>
      <c r="H32" s="10"/>
      <c r="I32" s="10"/>
      <c r="J32" s="26"/>
    </row>
    <row r="33" spans="3:10" ht="13.5">
      <c r="C33" s="8"/>
      <c r="D33" s="10"/>
      <c r="E33" s="10"/>
      <c r="F33" s="10"/>
      <c r="G33" s="10"/>
      <c r="H33" s="10"/>
      <c r="I33" s="10"/>
      <c r="J33" s="26"/>
    </row>
    <row r="34" spans="3:10" ht="13.5">
      <c r="C34" s="8"/>
      <c r="D34" s="10"/>
      <c r="E34" s="10"/>
      <c r="F34" s="10"/>
      <c r="G34" s="10"/>
      <c r="H34" s="10"/>
      <c r="I34" s="10"/>
      <c r="J34" s="26"/>
    </row>
    <row r="35" spans="3:10" ht="13.5">
      <c r="C35" s="8"/>
      <c r="D35" s="10"/>
      <c r="E35" s="10"/>
      <c r="F35" s="10"/>
      <c r="G35" s="10"/>
      <c r="H35" s="10"/>
      <c r="I35" s="10"/>
      <c r="J35" s="26"/>
    </row>
    <row r="36" spans="3:10" ht="13.5">
      <c r="C36" s="8"/>
      <c r="D36" s="10"/>
      <c r="E36" s="10"/>
      <c r="F36" s="10"/>
      <c r="G36" s="10"/>
      <c r="H36" s="10"/>
      <c r="I36" s="10"/>
      <c r="J36" s="26"/>
    </row>
    <row r="37" spans="3:10" ht="13.5">
      <c r="C37" s="8"/>
      <c r="D37" s="10"/>
      <c r="E37" s="10"/>
      <c r="F37" s="10"/>
      <c r="G37" s="10"/>
      <c r="H37" s="10"/>
      <c r="I37" s="10"/>
      <c r="J37" s="26"/>
    </row>
    <row r="38" spans="3:10" ht="13.5">
      <c r="C38" s="8"/>
      <c r="D38" s="10"/>
      <c r="E38" s="10"/>
      <c r="F38" s="10"/>
      <c r="G38" s="10"/>
      <c r="H38" s="10"/>
      <c r="I38" s="10"/>
      <c r="J38" s="26"/>
    </row>
    <row r="39" spans="3:10" ht="13.5">
      <c r="C39" s="8"/>
      <c r="D39" s="10"/>
      <c r="E39" s="10"/>
      <c r="F39" s="10"/>
      <c r="G39" s="10"/>
      <c r="H39" s="10"/>
      <c r="I39" s="10"/>
      <c r="J39" s="26"/>
    </row>
    <row r="40" spans="3:10" ht="13.5">
      <c r="C40" s="8"/>
      <c r="D40" s="10"/>
      <c r="E40" s="10"/>
      <c r="F40" s="10"/>
      <c r="G40" s="10"/>
      <c r="H40" s="10"/>
      <c r="I40" s="10"/>
      <c r="J40" s="26"/>
    </row>
    <row r="41" spans="3:10" ht="13.5">
      <c r="C41" s="8"/>
      <c r="D41" s="10"/>
      <c r="E41" s="10"/>
      <c r="F41" s="10"/>
      <c r="G41" s="10"/>
      <c r="H41" s="10"/>
      <c r="I41" s="10"/>
      <c r="J41" s="26"/>
    </row>
    <row r="42" spans="3:10" ht="13.5">
      <c r="C42" s="8"/>
      <c r="D42" s="10"/>
      <c r="E42" s="10"/>
      <c r="F42" s="10"/>
      <c r="G42" s="10"/>
      <c r="H42" s="10"/>
      <c r="I42" s="10"/>
      <c r="J42" s="26"/>
    </row>
    <row r="43" spans="3:10" ht="13.5">
      <c r="C43" s="8"/>
      <c r="D43" s="10"/>
      <c r="E43" s="10"/>
      <c r="F43" s="10"/>
      <c r="G43" s="10"/>
      <c r="H43" s="10"/>
      <c r="I43" s="10"/>
      <c r="J43" s="26"/>
    </row>
    <row r="44" spans="3:10" ht="13.5">
      <c r="C44" s="8"/>
      <c r="D44" s="10"/>
      <c r="E44" s="10"/>
      <c r="F44" s="10"/>
      <c r="G44" s="10"/>
      <c r="H44" s="10"/>
      <c r="I44" s="10"/>
      <c r="J44" s="26"/>
    </row>
    <row r="45" spans="3:10" ht="13.5">
      <c r="C45" s="8"/>
      <c r="D45" s="10"/>
      <c r="E45" s="10"/>
      <c r="F45" s="10"/>
      <c r="G45" s="10"/>
      <c r="H45" s="10"/>
      <c r="I45" s="10"/>
      <c r="J45" s="26"/>
    </row>
    <row r="46" spans="3:10" ht="13.5">
      <c r="C46" s="8"/>
      <c r="D46" s="10"/>
      <c r="E46" s="10"/>
      <c r="F46" s="10"/>
      <c r="G46" s="10"/>
      <c r="H46" s="10"/>
      <c r="I46" s="10"/>
      <c r="J46" s="26"/>
    </row>
    <row r="47" spans="3:10" ht="13.5">
      <c r="C47" s="8"/>
      <c r="D47" s="10"/>
      <c r="E47" s="10"/>
      <c r="F47" s="10"/>
      <c r="G47" s="10"/>
      <c r="H47" s="10"/>
      <c r="I47" s="10"/>
      <c r="J47" s="26"/>
    </row>
    <row r="48" spans="3:10" ht="13.5">
      <c r="C48" s="8"/>
      <c r="D48" s="10"/>
      <c r="E48" s="10"/>
      <c r="F48" s="10"/>
      <c r="G48" s="10"/>
      <c r="H48" s="10"/>
      <c r="I48" s="10"/>
      <c r="J48" s="26"/>
    </row>
    <row r="49" spans="3:10" ht="13.5">
      <c r="C49" s="8"/>
      <c r="D49" s="10"/>
      <c r="E49" s="10"/>
      <c r="F49" s="10"/>
      <c r="G49" s="10"/>
      <c r="H49" s="10"/>
      <c r="I49" s="10"/>
      <c r="J49" s="26"/>
    </row>
    <row r="50" spans="3:10" ht="13.5">
      <c r="C50" s="8"/>
      <c r="D50" s="10"/>
      <c r="E50" s="10"/>
      <c r="F50" s="10"/>
      <c r="G50" s="10"/>
      <c r="H50" s="10"/>
      <c r="I50" s="10"/>
      <c r="J50" s="26"/>
    </row>
    <row r="51" spans="3:10" ht="13.5">
      <c r="C51" s="8"/>
      <c r="D51" s="10"/>
      <c r="E51" s="10"/>
      <c r="F51" s="10"/>
      <c r="G51" s="10"/>
      <c r="H51" s="10"/>
      <c r="I51" s="10"/>
      <c r="J51" s="26"/>
    </row>
    <row r="52" spans="3:10" ht="13.5">
      <c r="C52" s="8"/>
      <c r="D52" s="10"/>
      <c r="E52" s="10"/>
      <c r="F52" s="10"/>
      <c r="G52" s="10"/>
      <c r="H52" s="10"/>
      <c r="I52" s="10"/>
      <c r="J52" s="26"/>
    </row>
    <row r="53" spans="3:10" ht="13.5">
      <c r="C53" s="8"/>
      <c r="D53" s="10"/>
      <c r="E53" s="10"/>
      <c r="F53" s="10"/>
      <c r="G53" s="10"/>
      <c r="H53" s="10"/>
      <c r="I53" s="10"/>
      <c r="J53" s="26"/>
    </row>
    <row r="54" spans="3:10" ht="13.5">
      <c r="C54" s="8"/>
      <c r="D54" s="10"/>
      <c r="E54" s="10"/>
      <c r="F54" s="10"/>
      <c r="G54" s="10"/>
      <c r="H54" s="10"/>
      <c r="I54" s="10"/>
      <c r="J54" s="26"/>
    </row>
    <row r="55" spans="3:10" ht="13.5">
      <c r="C55" s="8"/>
      <c r="D55" s="10"/>
      <c r="E55" s="10"/>
      <c r="F55" s="10"/>
      <c r="G55" s="10"/>
      <c r="H55" s="10"/>
      <c r="I55" s="10"/>
      <c r="J55" s="26"/>
    </row>
    <row r="56" spans="3:10" ht="13.5">
      <c r="C56" s="8"/>
      <c r="D56" s="10"/>
      <c r="E56" s="10"/>
      <c r="F56" s="10"/>
      <c r="G56" s="10"/>
      <c r="H56" s="10"/>
      <c r="I56" s="10"/>
      <c r="J56" s="26"/>
    </row>
    <row r="57" spans="3:10" ht="13.5">
      <c r="C57" s="8"/>
      <c r="D57" s="10"/>
      <c r="E57" s="10"/>
      <c r="F57" s="10"/>
      <c r="G57" s="10"/>
      <c r="H57" s="10"/>
      <c r="I57" s="10"/>
      <c r="J57" s="26"/>
    </row>
    <row r="58" spans="3:10" ht="13.5">
      <c r="C58" s="8"/>
      <c r="D58" s="10"/>
      <c r="E58" s="10"/>
      <c r="F58" s="10"/>
      <c r="G58" s="10"/>
      <c r="H58" s="10"/>
      <c r="I58" s="10"/>
      <c r="J58" s="26"/>
    </row>
    <row r="59" spans="3:10" ht="13.5">
      <c r="C59" s="8"/>
      <c r="D59" s="10"/>
      <c r="E59" s="10"/>
      <c r="F59" s="10"/>
      <c r="G59" s="10"/>
      <c r="H59" s="10"/>
      <c r="I59" s="10"/>
      <c r="J59" s="26"/>
    </row>
    <row r="60" spans="3:10" ht="13.5">
      <c r="C60" s="8"/>
      <c r="D60" s="10"/>
      <c r="E60" s="10"/>
      <c r="F60" s="10"/>
      <c r="G60" s="10"/>
      <c r="H60" s="10"/>
      <c r="I60" s="10"/>
      <c r="J60" s="26"/>
    </row>
    <row r="61" spans="3:10" ht="13.5">
      <c r="C61" s="8"/>
      <c r="D61" s="10"/>
      <c r="E61" s="10"/>
      <c r="F61" s="10"/>
      <c r="G61" s="10"/>
      <c r="H61" s="10"/>
      <c r="I61" s="10"/>
      <c r="J61" s="26"/>
    </row>
    <row r="62" spans="3:10" ht="13.5">
      <c r="C62" s="8"/>
      <c r="D62" s="10"/>
      <c r="E62" s="10"/>
      <c r="F62" s="10"/>
      <c r="G62" s="10"/>
      <c r="H62" s="10"/>
      <c r="I62" s="10"/>
      <c r="J62" s="26"/>
    </row>
    <row r="63" spans="3:10" ht="13.5">
      <c r="C63" s="8"/>
      <c r="D63" s="10"/>
      <c r="E63" s="10"/>
      <c r="F63" s="10"/>
      <c r="G63" s="10"/>
      <c r="H63" s="10"/>
      <c r="I63" s="10"/>
      <c r="J63" s="26"/>
    </row>
    <row r="64" spans="3:10" ht="13.5">
      <c r="C64" s="8"/>
      <c r="D64" s="10"/>
      <c r="E64" s="10"/>
      <c r="F64" s="10"/>
      <c r="G64" s="10"/>
      <c r="H64" s="10"/>
      <c r="I64" s="10"/>
      <c r="J64" s="26"/>
    </row>
    <row r="65" spans="3:10" ht="13.5">
      <c r="C65" s="8"/>
      <c r="D65" s="10"/>
      <c r="E65" s="10"/>
      <c r="F65" s="10"/>
      <c r="G65" s="10"/>
      <c r="H65" s="10"/>
      <c r="I65" s="10"/>
      <c r="J65" s="26"/>
    </row>
    <row r="66" spans="3:10" ht="13.5">
      <c r="C66" s="8"/>
      <c r="D66" s="10"/>
      <c r="E66" s="10"/>
      <c r="F66" s="10"/>
      <c r="G66" s="10"/>
      <c r="H66" s="10"/>
      <c r="I66" s="10"/>
      <c r="J66" s="26"/>
    </row>
    <row r="67" spans="3:10" ht="13.5">
      <c r="C67" s="8"/>
      <c r="D67" s="10"/>
      <c r="E67" s="10"/>
      <c r="F67" s="10"/>
      <c r="G67" s="10"/>
      <c r="H67" s="10"/>
      <c r="I67" s="10"/>
      <c r="J67" s="26"/>
    </row>
    <row r="68" spans="3:10" ht="13.5">
      <c r="C68" s="8"/>
      <c r="D68" s="10"/>
      <c r="E68" s="10"/>
      <c r="F68" s="10"/>
      <c r="G68" s="10"/>
      <c r="H68" s="10"/>
      <c r="I68" s="10"/>
      <c r="J68" s="26"/>
    </row>
    <row r="69" spans="3:10" ht="13.5">
      <c r="C69" s="8"/>
      <c r="D69" s="10"/>
      <c r="E69" s="10"/>
      <c r="F69" s="10"/>
      <c r="G69" s="10"/>
      <c r="H69" s="10"/>
      <c r="I69" s="10"/>
      <c r="J69" s="26"/>
    </row>
    <row r="70" spans="3:10" ht="13.5">
      <c r="C70" s="8"/>
      <c r="D70" s="10"/>
      <c r="E70" s="10"/>
      <c r="F70" s="10"/>
      <c r="G70" s="10"/>
      <c r="H70" s="10"/>
      <c r="I70" s="10"/>
      <c r="J70" s="26"/>
    </row>
    <row r="71" spans="3:10" ht="13.5">
      <c r="C71" s="8"/>
      <c r="D71" s="10"/>
      <c r="E71" s="10"/>
      <c r="F71" s="10"/>
      <c r="G71" s="10"/>
      <c r="H71" s="10"/>
      <c r="I71" s="10"/>
      <c r="J71" s="26"/>
    </row>
    <row r="72" spans="3:10" ht="13.5">
      <c r="C72" s="8"/>
      <c r="D72" s="10"/>
      <c r="E72" s="10"/>
      <c r="F72" s="10"/>
      <c r="G72" s="10"/>
      <c r="H72" s="10"/>
      <c r="I72" s="10"/>
      <c r="J72" s="26"/>
    </row>
    <row r="73" spans="3:10" ht="13.5">
      <c r="C73" s="8"/>
      <c r="D73" s="10"/>
      <c r="E73" s="10"/>
      <c r="F73" s="10"/>
      <c r="G73" s="10"/>
      <c r="H73" s="10"/>
      <c r="I73" s="10"/>
      <c r="J73" s="26"/>
    </row>
    <row r="74" spans="3:10" ht="13.5">
      <c r="C74" s="8"/>
      <c r="D74" s="10"/>
      <c r="E74" s="10"/>
      <c r="F74" s="10"/>
      <c r="G74" s="10"/>
      <c r="H74" s="10"/>
      <c r="I74" s="10"/>
      <c r="J74" s="26"/>
    </row>
    <row r="75" spans="3:10" ht="13.5">
      <c r="C75" s="8"/>
      <c r="D75" s="10"/>
      <c r="E75" s="10"/>
      <c r="F75" s="10"/>
      <c r="G75" s="10"/>
      <c r="H75" s="10"/>
      <c r="I75" s="10"/>
      <c r="J75" s="26"/>
    </row>
    <row r="76" spans="3:10" ht="13.5">
      <c r="C76" s="8"/>
      <c r="D76" s="10"/>
      <c r="E76" s="10"/>
      <c r="F76" s="10"/>
      <c r="G76" s="10"/>
      <c r="H76" s="10"/>
      <c r="I76" s="10"/>
      <c r="J76" s="26"/>
    </row>
    <row r="77" spans="3:10" ht="13.5">
      <c r="C77" s="8"/>
      <c r="D77" s="10"/>
      <c r="E77" s="10"/>
      <c r="F77" s="10"/>
      <c r="G77" s="10"/>
      <c r="H77" s="10"/>
      <c r="I77" s="10"/>
      <c r="J77" s="26"/>
    </row>
    <row r="78" spans="3:10" ht="13.5">
      <c r="C78" s="8"/>
      <c r="D78" s="10"/>
      <c r="E78" s="10"/>
      <c r="F78" s="10"/>
      <c r="G78" s="10"/>
      <c r="H78" s="10"/>
      <c r="I78" s="10"/>
      <c r="J78" s="26"/>
    </row>
    <row r="79" spans="3:10" ht="13.5">
      <c r="C79" s="8"/>
      <c r="D79" s="10"/>
      <c r="E79" s="10"/>
      <c r="F79" s="10"/>
      <c r="G79" s="10"/>
      <c r="H79" s="10"/>
      <c r="I79" s="10"/>
      <c r="J79" s="26"/>
    </row>
    <row r="80" spans="3:10" ht="13.5">
      <c r="C80" s="8"/>
      <c r="D80" s="10"/>
      <c r="E80" s="10"/>
      <c r="F80" s="10"/>
      <c r="G80" s="10"/>
      <c r="H80" s="10"/>
      <c r="I80" s="10"/>
      <c r="J80" s="26"/>
    </row>
    <row r="81" spans="3:10" ht="13.5">
      <c r="C81" s="8"/>
      <c r="D81" s="10"/>
      <c r="E81" s="10"/>
      <c r="F81" s="10"/>
      <c r="G81" s="10"/>
      <c r="H81" s="10"/>
      <c r="I81" s="10"/>
      <c r="J81" s="26"/>
    </row>
    <row r="82" spans="3:10" ht="13.5">
      <c r="C82" s="8"/>
      <c r="D82" s="10"/>
      <c r="E82" s="10"/>
      <c r="F82" s="10"/>
      <c r="G82" s="10"/>
      <c r="H82" s="10"/>
      <c r="I82" s="10"/>
      <c r="J82" s="26"/>
    </row>
    <row r="83" spans="3:10" ht="13.5">
      <c r="C83" s="8"/>
      <c r="D83" s="10"/>
      <c r="E83" s="10"/>
      <c r="F83" s="10"/>
      <c r="G83" s="10"/>
      <c r="H83" s="10"/>
      <c r="I83" s="10"/>
      <c r="J83" s="26"/>
    </row>
    <row r="84" spans="3:10" ht="13.5">
      <c r="C84" s="8"/>
      <c r="D84" s="10"/>
      <c r="E84" s="10"/>
      <c r="F84" s="10"/>
      <c r="G84" s="10"/>
      <c r="H84" s="10"/>
      <c r="I84" s="10"/>
      <c r="J84" s="26"/>
    </row>
    <row r="85" spans="3:10" ht="13.5">
      <c r="C85" s="8"/>
      <c r="D85" s="10"/>
      <c r="E85" s="10"/>
      <c r="F85" s="10"/>
      <c r="G85" s="10"/>
      <c r="H85" s="10"/>
      <c r="I85" s="10"/>
      <c r="J85" s="26"/>
    </row>
    <row r="86" spans="3:10" ht="13.5">
      <c r="C86" s="8"/>
      <c r="D86" s="10"/>
      <c r="E86" s="10"/>
      <c r="F86" s="10"/>
      <c r="G86" s="10"/>
      <c r="H86" s="10"/>
      <c r="I86" s="10"/>
      <c r="J86" s="26"/>
    </row>
    <row r="87" spans="3:10" ht="13.5">
      <c r="C87" s="8"/>
      <c r="D87" s="10"/>
      <c r="E87" s="10"/>
      <c r="F87" s="10"/>
      <c r="G87" s="10"/>
      <c r="H87" s="10"/>
      <c r="I87" s="10"/>
      <c r="J87" s="26"/>
    </row>
    <row r="88" spans="3:10" ht="13.5">
      <c r="C88" s="8"/>
      <c r="D88" s="10"/>
      <c r="E88" s="10"/>
      <c r="F88" s="10"/>
      <c r="G88" s="10"/>
      <c r="H88" s="10"/>
      <c r="I88" s="10"/>
      <c r="J88" s="26"/>
    </row>
    <row r="89" spans="3:10" ht="13.5">
      <c r="C89" s="8"/>
      <c r="D89" s="10"/>
      <c r="E89" s="10"/>
      <c r="F89" s="10"/>
      <c r="G89" s="10"/>
      <c r="H89" s="10"/>
      <c r="I89" s="10"/>
      <c r="J89" s="26"/>
    </row>
  </sheetData>
  <mergeCells count="7">
    <mergeCell ref="D24:J24"/>
    <mergeCell ref="D25:J25"/>
    <mergeCell ref="C3:D3"/>
    <mergeCell ref="E3:F3"/>
    <mergeCell ref="G3:H3"/>
    <mergeCell ref="I4:J4"/>
    <mergeCell ref="I3:J3"/>
  </mergeCells>
  <printOptions/>
  <pageMargins left="0.984251968503937" right="0.7874015748031497" top="0.7480314960629921" bottom="0.984251968503937"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C1:P89"/>
  <sheetViews>
    <sheetView tabSelected="1" view="pageBreakPreview" zoomScaleSheetLayoutView="100" workbookViewId="0" topLeftCell="B1">
      <selection activeCell="E11" sqref="E11"/>
    </sheetView>
  </sheetViews>
  <sheetFormatPr defaultColWidth="9.00390625" defaultRowHeight="13.5"/>
  <cols>
    <col min="1" max="1" width="4.875" style="0" hidden="1" customWidth="1"/>
    <col min="2" max="2" width="0.6171875" style="0" customWidth="1"/>
    <col min="3" max="3" width="11.625" style="29" bestFit="1" customWidth="1"/>
    <col min="4" max="9" width="5.00390625" style="21" customWidth="1"/>
    <col min="10" max="10" width="38.875" style="0" bestFit="1" customWidth="1"/>
    <col min="11" max="13" width="2.375" style="0" bestFit="1" customWidth="1"/>
    <col min="14" max="16" width="2.50390625" style="0" bestFit="1" customWidth="1"/>
  </cols>
  <sheetData>
    <row r="1" spans="4:9" ht="13.5">
      <c r="D1" s="21">
        <f aca="true" t="shared" si="0" ref="D1:I1">$G$4-SUM(D7:D9)</f>
        <v>3</v>
      </c>
      <c r="E1" s="21">
        <f t="shared" si="0"/>
        <v>0</v>
      </c>
      <c r="F1" s="21">
        <f t="shared" si="0"/>
        <v>0</v>
      </c>
      <c r="G1" s="21">
        <f t="shared" si="0"/>
        <v>3</v>
      </c>
      <c r="H1" s="21">
        <f t="shared" si="0"/>
        <v>0</v>
      </c>
      <c r="I1" s="21">
        <f t="shared" si="0"/>
        <v>0</v>
      </c>
    </row>
    <row r="2" ht="14.25" thickBot="1"/>
    <row r="3" spans="3:10" s="122" customFormat="1" ht="15" thickBot="1">
      <c r="C3" s="254" t="s">
        <v>1283</v>
      </c>
      <c r="D3" s="255"/>
      <c r="E3" s="254" t="s">
        <v>1298</v>
      </c>
      <c r="F3" s="255"/>
      <c r="G3" s="254" t="s">
        <v>1707</v>
      </c>
      <c r="H3" s="255"/>
      <c r="I3" s="254" t="s">
        <v>1299</v>
      </c>
      <c r="J3" s="255"/>
    </row>
    <row r="4" spans="3:10" ht="25.5" customHeight="1" thickBot="1">
      <c r="C4" s="205" t="s">
        <v>1118</v>
      </c>
      <c r="D4" s="206"/>
      <c r="E4" s="205">
        <v>40</v>
      </c>
      <c r="F4" s="206"/>
      <c r="G4" s="205">
        <f>COUNTA(C12:C151)</f>
        <v>39</v>
      </c>
      <c r="H4" s="206"/>
      <c r="I4" s="256">
        <f>G4/E4</f>
        <v>0.975</v>
      </c>
      <c r="J4" s="256"/>
    </row>
    <row r="5" spans="3:4" ht="11.25" customHeight="1" thickBot="1">
      <c r="C5" s="34"/>
      <c r="D5" s="23"/>
    </row>
    <row r="6" spans="3:10" ht="14.25" thickBot="1">
      <c r="C6" s="35" t="s">
        <v>1705</v>
      </c>
      <c r="D6" s="40" t="s">
        <v>1284</v>
      </c>
      <c r="E6" s="40" t="s">
        <v>1285</v>
      </c>
      <c r="F6" s="40" t="s">
        <v>1286</v>
      </c>
      <c r="G6" s="40" t="s">
        <v>1287</v>
      </c>
      <c r="H6" s="40" t="s">
        <v>1288</v>
      </c>
      <c r="I6" s="43" t="s">
        <v>1289</v>
      </c>
      <c r="J6" s="2"/>
    </row>
    <row r="7" spans="3:10" ht="13.5">
      <c r="C7" s="36" t="s">
        <v>1115</v>
      </c>
      <c r="D7" s="32">
        <f>COUNTIF($D$12:$D$151,C7)</f>
        <v>3</v>
      </c>
      <c r="E7" s="32">
        <f>COUNTIF($E$12:$E$151,C7)</f>
        <v>37</v>
      </c>
      <c r="F7" s="32">
        <f>COUNTIF($F$12:$F$151,C7)</f>
        <v>24</v>
      </c>
      <c r="G7" s="32">
        <f>COUNTIF($G$12:$G$151,C7)</f>
        <v>16</v>
      </c>
      <c r="H7" s="32">
        <f>COUNTIF($H$12:$H$151,C7)</f>
        <v>20</v>
      </c>
      <c r="I7" s="44">
        <f>COUNTIF($I$12:$I$151,C7)</f>
        <v>21</v>
      </c>
      <c r="J7" s="2"/>
    </row>
    <row r="8" spans="3:10" ht="13.5">
      <c r="C8" s="36" t="s">
        <v>1116</v>
      </c>
      <c r="D8" s="10">
        <f>COUNTIF($D$12:$D$151,C8)</f>
        <v>33</v>
      </c>
      <c r="E8" s="10">
        <f>COUNTIF($E$12:$E$151,C8)</f>
        <v>0</v>
      </c>
      <c r="F8" s="10">
        <f>COUNTIF($F$12:$F$151,C8)</f>
        <v>15</v>
      </c>
      <c r="G8" s="10">
        <f>COUNTIF($G$12:$G$151,C8)</f>
        <v>0</v>
      </c>
      <c r="H8" s="10">
        <f>COUNTIF($H$12:$H$151,C8)</f>
        <v>0</v>
      </c>
      <c r="I8" s="45">
        <f>COUNTIF($I$12:$I$151,C8)</f>
        <v>0</v>
      </c>
      <c r="J8" s="2"/>
    </row>
    <row r="9" spans="3:10" ht="14.25" thickBot="1">
      <c r="C9" s="37" t="s">
        <v>1117</v>
      </c>
      <c r="D9" s="41">
        <f>COUNTIF($D$12:$D$151,C9)</f>
        <v>0</v>
      </c>
      <c r="E9" s="41">
        <f>COUNTIF($E$12:$E$151,C9)</f>
        <v>2</v>
      </c>
      <c r="F9" s="41">
        <f>COUNTIF($F$12:$F$151,C9)</f>
        <v>0</v>
      </c>
      <c r="G9" s="41">
        <f>COUNTIF($G$12:$G$151,C9)</f>
        <v>20</v>
      </c>
      <c r="H9" s="41">
        <f>COUNTIF($H$12:$H$151,C9)</f>
        <v>19</v>
      </c>
      <c r="I9" s="46">
        <f>COUNTIF($I$12:$I$151,C9)</f>
        <v>18</v>
      </c>
      <c r="J9" s="2"/>
    </row>
    <row r="10" spans="3:9" s="2" customFormat="1" ht="13.5">
      <c r="C10" s="38"/>
      <c r="D10" s="42"/>
      <c r="E10" s="42"/>
      <c r="F10" s="42"/>
      <c r="G10" s="42"/>
      <c r="H10" s="42"/>
      <c r="I10" s="42"/>
    </row>
    <row r="11" spans="3:10" s="2" customFormat="1" ht="13.5">
      <c r="C11" s="26" t="s">
        <v>1297</v>
      </c>
      <c r="D11" s="10" t="s">
        <v>1284</v>
      </c>
      <c r="E11" s="10" t="s">
        <v>1285</v>
      </c>
      <c r="F11" s="10" t="s">
        <v>1286</v>
      </c>
      <c r="G11" s="10" t="s">
        <v>1287</v>
      </c>
      <c r="H11" s="10" t="s">
        <v>1288</v>
      </c>
      <c r="I11" s="10" t="s">
        <v>1289</v>
      </c>
      <c r="J11" s="14" t="s">
        <v>1290</v>
      </c>
    </row>
    <row r="12" spans="3:16" ht="13.5">
      <c r="C12" s="186" t="s">
        <v>1119</v>
      </c>
      <c r="D12" s="10" t="s">
        <v>1293</v>
      </c>
      <c r="E12" s="10" t="s">
        <v>1291</v>
      </c>
      <c r="F12" s="10" t="s">
        <v>1293</v>
      </c>
      <c r="G12" s="10" t="s">
        <v>1295</v>
      </c>
      <c r="H12" s="10" t="s">
        <v>1295</v>
      </c>
      <c r="I12" s="10" t="s">
        <v>1295</v>
      </c>
      <c r="J12" s="1" t="s">
        <v>1158</v>
      </c>
      <c r="K12" t="str">
        <f aca="true" t="shared" si="1" ref="K12:P12">ASC(D12)</f>
        <v>b</v>
      </c>
      <c r="L12" t="str">
        <f t="shared" si="1"/>
        <v>a</v>
      </c>
      <c r="M12" t="str">
        <f t="shared" si="1"/>
        <v>b</v>
      </c>
      <c r="N12" t="str">
        <f t="shared" si="1"/>
        <v>c</v>
      </c>
      <c r="O12" t="str">
        <f t="shared" si="1"/>
        <v>c</v>
      </c>
      <c r="P12" t="str">
        <f t="shared" si="1"/>
        <v>c</v>
      </c>
    </row>
    <row r="13" spans="3:16" ht="13.5">
      <c r="C13" s="186" t="s">
        <v>1120</v>
      </c>
      <c r="D13" s="10" t="s">
        <v>1293</v>
      </c>
      <c r="E13" s="10" t="s">
        <v>1291</v>
      </c>
      <c r="F13" s="10" t="s">
        <v>1293</v>
      </c>
      <c r="G13" s="10" t="s">
        <v>1295</v>
      </c>
      <c r="H13" s="10" t="s">
        <v>1295</v>
      </c>
      <c r="I13" s="10" t="s">
        <v>1295</v>
      </c>
      <c r="J13" s="1" t="s">
        <v>1158</v>
      </c>
      <c r="K13" t="str">
        <f aca="true" t="shared" si="2" ref="K13:K50">ASC(D13)</f>
        <v>b</v>
      </c>
      <c r="L13" t="str">
        <f aca="true" t="shared" si="3" ref="L13:L50">ASC(E13)</f>
        <v>a</v>
      </c>
      <c r="M13" t="str">
        <f aca="true" t="shared" si="4" ref="M13:M50">ASC(F13)</f>
        <v>b</v>
      </c>
      <c r="N13" t="str">
        <f aca="true" t="shared" si="5" ref="N13:N50">ASC(G13)</f>
        <v>c</v>
      </c>
      <c r="O13" t="str">
        <f aca="true" t="shared" si="6" ref="O13:O50">ASC(H13)</f>
        <v>c</v>
      </c>
      <c r="P13" t="str">
        <f aca="true" t="shared" si="7" ref="P13:P50">ASC(I13)</f>
        <v>c</v>
      </c>
    </row>
    <row r="14" spans="3:16" ht="13.5">
      <c r="C14" s="186" t="s">
        <v>1121</v>
      </c>
      <c r="D14" s="10" t="s">
        <v>1293</v>
      </c>
      <c r="E14" s="10" t="s">
        <v>1291</v>
      </c>
      <c r="F14" s="10" t="s">
        <v>1293</v>
      </c>
      <c r="G14" s="10" t="s">
        <v>1295</v>
      </c>
      <c r="H14" s="10" t="s">
        <v>1295</v>
      </c>
      <c r="I14" s="10" t="s">
        <v>1295</v>
      </c>
      <c r="J14" s="1" t="s">
        <v>1159</v>
      </c>
      <c r="K14" t="str">
        <f t="shared" si="2"/>
        <v>b</v>
      </c>
      <c r="L14" t="str">
        <f t="shared" si="3"/>
        <v>a</v>
      </c>
      <c r="M14" t="str">
        <f t="shared" si="4"/>
        <v>b</v>
      </c>
      <c r="N14" t="str">
        <f t="shared" si="5"/>
        <v>c</v>
      </c>
      <c r="O14" t="str">
        <f t="shared" si="6"/>
        <v>c</v>
      </c>
      <c r="P14" t="str">
        <f t="shared" si="7"/>
        <v>c</v>
      </c>
    </row>
    <row r="15" spans="3:16" ht="13.5">
      <c r="C15" s="186" t="s">
        <v>1122</v>
      </c>
      <c r="D15" s="10" t="s">
        <v>1293</v>
      </c>
      <c r="E15" s="10" t="s">
        <v>1291</v>
      </c>
      <c r="F15" s="10" t="s">
        <v>1291</v>
      </c>
      <c r="G15" s="10" t="s">
        <v>1295</v>
      </c>
      <c r="H15" s="10" t="s">
        <v>1295</v>
      </c>
      <c r="I15" s="10" t="s">
        <v>1295</v>
      </c>
      <c r="J15" s="1"/>
      <c r="K15" t="str">
        <f t="shared" si="2"/>
        <v>b</v>
      </c>
      <c r="L15" t="str">
        <f t="shared" si="3"/>
        <v>a</v>
      </c>
      <c r="M15" t="str">
        <f t="shared" si="4"/>
        <v>a</v>
      </c>
      <c r="N15" t="str">
        <f t="shared" si="5"/>
        <v>c</v>
      </c>
      <c r="O15" t="str">
        <f t="shared" si="6"/>
        <v>c</v>
      </c>
      <c r="P15" t="str">
        <f t="shared" si="7"/>
        <v>c</v>
      </c>
    </row>
    <row r="16" spans="3:16" ht="13.5">
      <c r="C16" s="186" t="s">
        <v>1123</v>
      </c>
      <c r="D16" s="10" t="s">
        <v>1293</v>
      </c>
      <c r="E16" s="10" t="s">
        <v>1291</v>
      </c>
      <c r="F16" s="10" t="s">
        <v>1293</v>
      </c>
      <c r="G16" s="10" t="s">
        <v>1295</v>
      </c>
      <c r="H16" s="10" t="s">
        <v>1295</v>
      </c>
      <c r="I16" s="10" t="s">
        <v>1295</v>
      </c>
      <c r="J16" s="1" t="s">
        <v>1160</v>
      </c>
      <c r="K16" t="str">
        <f t="shared" si="2"/>
        <v>b</v>
      </c>
      <c r="L16" t="str">
        <f t="shared" si="3"/>
        <v>a</v>
      </c>
      <c r="M16" t="str">
        <f t="shared" si="4"/>
        <v>b</v>
      </c>
      <c r="N16" t="str">
        <f t="shared" si="5"/>
        <v>c</v>
      </c>
      <c r="O16" t="str">
        <f t="shared" si="6"/>
        <v>c</v>
      </c>
      <c r="P16" t="str">
        <f t="shared" si="7"/>
        <v>c</v>
      </c>
    </row>
    <row r="17" spans="3:16" ht="13.5">
      <c r="C17" s="186" t="s">
        <v>1124</v>
      </c>
      <c r="D17" s="10" t="s">
        <v>1293</v>
      </c>
      <c r="E17" s="10" t="s">
        <v>1291</v>
      </c>
      <c r="F17" s="10" t="s">
        <v>1291</v>
      </c>
      <c r="G17" s="10" t="s">
        <v>1295</v>
      </c>
      <c r="H17" s="10" t="s">
        <v>1295</v>
      </c>
      <c r="I17" s="10" t="s">
        <v>1295</v>
      </c>
      <c r="J17" s="1"/>
      <c r="K17" t="str">
        <f t="shared" si="2"/>
        <v>b</v>
      </c>
      <c r="L17" t="str">
        <f t="shared" si="3"/>
        <v>a</v>
      </c>
      <c r="M17" t="str">
        <f t="shared" si="4"/>
        <v>a</v>
      </c>
      <c r="N17" t="str">
        <f t="shared" si="5"/>
        <v>c</v>
      </c>
      <c r="O17" t="str">
        <f t="shared" si="6"/>
        <v>c</v>
      </c>
      <c r="P17" t="str">
        <f t="shared" si="7"/>
        <v>c</v>
      </c>
    </row>
    <row r="18" spans="3:16" ht="13.5">
      <c r="C18" s="186" t="s">
        <v>1125</v>
      </c>
      <c r="D18" s="10" t="s">
        <v>1293</v>
      </c>
      <c r="E18" s="10" t="s">
        <v>1291</v>
      </c>
      <c r="F18" s="10" t="s">
        <v>1291</v>
      </c>
      <c r="G18" s="10" t="s">
        <v>1295</v>
      </c>
      <c r="H18" s="10" t="s">
        <v>1295</v>
      </c>
      <c r="I18" s="10" t="s">
        <v>1295</v>
      </c>
      <c r="J18" s="1"/>
      <c r="K18" t="str">
        <f t="shared" si="2"/>
        <v>b</v>
      </c>
      <c r="L18" t="str">
        <f t="shared" si="3"/>
        <v>a</v>
      </c>
      <c r="M18" t="str">
        <f t="shared" si="4"/>
        <v>a</v>
      </c>
      <c r="N18" t="str">
        <f t="shared" si="5"/>
        <v>c</v>
      </c>
      <c r="O18" t="str">
        <f t="shared" si="6"/>
        <v>c</v>
      </c>
      <c r="P18" t="str">
        <f t="shared" si="7"/>
        <v>c</v>
      </c>
    </row>
    <row r="19" spans="3:16" ht="13.5">
      <c r="C19" s="186" t="s">
        <v>1126</v>
      </c>
      <c r="D19" s="10" t="s">
        <v>1293</v>
      </c>
      <c r="E19" s="10" t="s">
        <v>1291</v>
      </c>
      <c r="F19" s="10" t="s">
        <v>1293</v>
      </c>
      <c r="G19" s="10" t="s">
        <v>1295</v>
      </c>
      <c r="H19" s="10" t="s">
        <v>1295</v>
      </c>
      <c r="I19" s="10" t="s">
        <v>1295</v>
      </c>
      <c r="J19" s="1" t="s">
        <v>1159</v>
      </c>
      <c r="K19" t="str">
        <f t="shared" si="2"/>
        <v>b</v>
      </c>
      <c r="L19" t="str">
        <f t="shared" si="3"/>
        <v>a</v>
      </c>
      <c r="M19" t="str">
        <f t="shared" si="4"/>
        <v>b</v>
      </c>
      <c r="N19" t="str">
        <f t="shared" si="5"/>
        <v>c</v>
      </c>
      <c r="O19" t="str">
        <f t="shared" si="6"/>
        <v>c</v>
      </c>
      <c r="P19" t="str">
        <f t="shared" si="7"/>
        <v>c</v>
      </c>
    </row>
    <row r="20" spans="3:16" ht="13.5">
      <c r="C20" s="186" t="s">
        <v>1127</v>
      </c>
      <c r="D20" s="10" t="s">
        <v>1293</v>
      </c>
      <c r="E20" s="10" t="s">
        <v>1291</v>
      </c>
      <c r="F20" s="10" t="s">
        <v>1293</v>
      </c>
      <c r="G20" s="10" t="s">
        <v>1295</v>
      </c>
      <c r="H20" s="10" t="s">
        <v>1295</v>
      </c>
      <c r="I20" s="10" t="s">
        <v>1295</v>
      </c>
      <c r="J20" s="1" t="s">
        <v>1160</v>
      </c>
      <c r="K20" t="str">
        <f t="shared" si="2"/>
        <v>b</v>
      </c>
      <c r="L20" t="str">
        <f t="shared" si="3"/>
        <v>a</v>
      </c>
      <c r="M20" t="str">
        <f t="shared" si="4"/>
        <v>b</v>
      </c>
      <c r="N20" t="str">
        <f t="shared" si="5"/>
        <v>c</v>
      </c>
      <c r="O20" t="str">
        <f t="shared" si="6"/>
        <v>c</v>
      </c>
      <c r="P20" t="str">
        <f t="shared" si="7"/>
        <v>c</v>
      </c>
    </row>
    <row r="21" spans="3:16" ht="13.5">
      <c r="C21" s="186" t="s">
        <v>1128</v>
      </c>
      <c r="D21" s="10" t="s">
        <v>1293</v>
      </c>
      <c r="E21" s="10" t="s">
        <v>1291</v>
      </c>
      <c r="F21" s="10" t="s">
        <v>1293</v>
      </c>
      <c r="G21" s="10" t="s">
        <v>1295</v>
      </c>
      <c r="H21" s="10" t="s">
        <v>1295</v>
      </c>
      <c r="I21" s="10" t="s">
        <v>1295</v>
      </c>
      <c r="J21" s="1" t="s">
        <v>1159</v>
      </c>
      <c r="K21" t="str">
        <f t="shared" si="2"/>
        <v>b</v>
      </c>
      <c r="L21" t="str">
        <f t="shared" si="3"/>
        <v>a</v>
      </c>
      <c r="M21" t="str">
        <f t="shared" si="4"/>
        <v>b</v>
      </c>
      <c r="N21" t="str">
        <f t="shared" si="5"/>
        <v>c</v>
      </c>
      <c r="O21" t="str">
        <f t="shared" si="6"/>
        <v>c</v>
      </c>
      <c r="P21" t="str">
        <f t="shared" si="7"/>
        <v>c</v>
      </c>
    </row>
    <row r="22" spans="3:16" ht="13.5">
      <c r="C22" s="186" t="s">
        <v>1129</v>
      </c>
      <c r="D22" s="10" t="s">
        <v>1293</v>
      </c>
      <c r="E22" s="10" t="s">
        <v>1291</v>
      </c>
      <c r="F22" s="10" t="s">
        <v>1293</v>
      </c>
      <c r="G22" s="10" t="s">
        <v>1295</v>
      </c>
      <c r="H22" s="10" t="s">
        <v>1295</v>
      </c>
      <c r="I22" s="10" t="s">
        <v>1295</v>
      </c>
      <c r="J22" s="1" t="s">
        <v>1161</v>
      </c>
      <c r="K22" t="str">
        <f t="shared" si="2"/>
        <v>b</v>
      </c>
      <c r="L22" t="str">
        <f t="shared" si="3"/>
        <v>a</v>
      </c>
      <c r="M22" t="str">
        <f t="shared" si="4"/>
        <v>b</v>
      </c>
      <c r="N22" t="str">
        <f t="shared" si="5"/>
        <v>c</v>
      </c>
      <c r="O22" t="str">
        <f t="shared" si="6"/>
        <v>c</v>
      </c>
      <c r="P22" t="str">
        <f t="shared" si="7"/>
        <v>c</v>
      </c>
    </row>
    <row r="23" spans="3:16" ht="13.5">
      <c r="C23" s="186" t="s">
        <v>1130</v>
      </c>
      <c r="D23" s="10" t="s">
        <v>1293</v>
      </c>
      <c r="E23" s="10" t="s">
        <v>1291</v>
      </c>
      <c r="F23" s="10" t="s">
        <v>1293</v>
      </c>
      <c r="G23" s="10" t="s">
        <v>1295</v>
      </c>
      <c r="H23" s="10" t="s">
        <v>1295</v>
      </c>
      <c r="I23" s="10" t="s">
        <v>1295</v>
      </c>
      <c r="J23" s="1" t="s">
        <v>1160</v>
      </c>
      <c r="K23" t="str">
        <f t="shared" si="2"/>
        <v>b</v>
      </c>
      <c r="L23" t="str">
        <f t="shared" si="3"/>
        <v>a</v>
      </c>
      <c r="M23" t="str">
        <f t="shared" si="4"/>
        <v>b</v>
      </c>
      <c r="N23" t="str">
        <f t="shared" si="5"/>
        <v>c</v>
      </c>
      <c r="O23" t="str">
        <f t="shared" si="6"/>
        <v>c</v>
      </c>
      <c r="P23" t="str">
        <f t="shared" si="7"/>
        <v>c</v>
      </c>
    </row>
    <row r="24" spans="3:16" ht="13.5">
      <c r="C24" s="186" t="s">
        <v>1131</v>
      </c>
      <c r="D24" s="10" t="s">
        <v>1293</v>
      </c>
      <c r="E24" s="10" t="s">
        <v>1291</v>
      </c>
      <c r="F24" s="10" t="s">
        <v>1293</v>
      </c>
      <c r="G24" s="10" t="s">
        <v>1295</v>
      </c>
      <c r="H24" s="10" t="s">
        <v>1295</v>
      </c>
      <c r="I24" s="10" t="s">
        <v>1295</v>
      </c>
      <c r="J24" s="1" t="s">
        <v>1159</v>
      </c>
      <c r="K24" t="str">
        <f t="shared" si="2"/>
        <v>b</v>
      </c>
      <c r="L24" t="str">
        <f t="shared" si="3"/>
        <v>a</v>
      </c>
      <c r="M24" t="str">
        <f t="shared" si="4"/>
        <v>b</v>
      </c>
      <c r="N24" t="str">
        <f t="shared" si="5"/>
        <v>c</v>
      </c>
      <c r="O24" t="str">
        <f t="shared" si="6"/>
        <v>c</v>
      </c>
      <c r="P24" t="str">
        <f t="shared" si="7"/>
        <v>c</v>
      </c>
    </row>
    <row r="25" spans="3:16" ht="13.5">
      <c r="C25" s="186" t="s">
        <v>1132</v>
      </c>
      <c r="D25" s="10" t="s">
        <v>1293</v>
      </c>
      <c r="E25" s="10" t="s">
        <v>1291</v>
      </c>
      <c r="F25" s="10" t="s">
        <v>1293</v>
      </c>
      <c r="G25" s="10" t="s">
        <v>1295</v>
      </c>
      <c r="H25" s="10" t="s">
        <v>1295</v>
      </c>
      <c r="I25" s="10" t="s">
        <v>1295</v>
      </c>
      <c r="J25" s="1" t="s">
        <v>1161</v>
      </c>
      <c r="K25" t="str">
        <f t="shared" si="2"/>
        <v>b</v>
      </c>
      <c r="L25" t="str">
        <f t="shared" si="3"/>
        <v>a</v>
      </c>
      <c r="M25" t="str">
        <f t="shared" si="4"/>
        <v>b</v>
      </c>
      <c r="N25" t="str">
        <f t="shared" si="5"/>
        <v>c</v>
      </c>
      <c r="O25" t="str">
        <f t="shared" si="6"/>
        <v>c</v>
      </c>
      <c r="P25" t="str">
        <f t="shared" si="7"/>
        <v>c</v>
      </c>
    </row>
    <row r="26" spans="3:16" ht="13.5">
      <c r="C26" s="186" t="s">
        <v>1133</v>
      </c>
      <c r="D26" s="10" t="s">
        <v>1293</v>
      </c>
      <c r="E26" s="10" t="s">
        <v>1291</v>
      </c>
      <c r="F26" s="10" t="s">
        <v>1293</v>
      </c>
      <c r="G26" s="10" t="s">
        <v>1295</v>
      </c>
      <c r="H26" s="10" t="s">
        <v>1295</v>
      </c>
      <c r="I26" s="10" t="s">
        <v>1295</v>
      </c>
      <c r="J26" s="1" t="s">
        <v>1162</v>
      </c>
      <c r="K26" t="str">
        <f t="shared" si="2"/>
        <v>b</v>
      </c>
      <c r="L26" t="str">
        <f t="shared" si="3"/>
        <v>a</v>
      </c>
      <c r="M26" t="str">
        <f t="shared" si="4"/>
        <v>b</v>
      </c>
      <c r="N26" t="str">
        <f t="shared" si="5"/>
        <v>c</v>
      </c>
      <c r="O26" t="str">
        <f t="shared" si="6"/>
        <v>c</v>
      </c>
      <c r="P26" t="str">
        <f t="shared" si="7"/>
        <v>c</v>
      </c>
    </row>
    <row r="27" spans="3:16" ht="13.5">
      <c r="C27" s="186" t="s">
        <v>1134</v>
      </c>
      <c r="D27" s="10" t="s">
        <v>1293</v>
      </c>
      <c r="E27" s="10" t="s">
        <v>1291</v>
      </c>
      <c r="F27" s="10" t="s">
        <v>1293</v>
      </c>
      <c r="G27" s="10" t="s">
        <v>1295</v>
      </c>
      <c r="H27" s="10" t="s">
        <v>1295</v>
      </c>
      <c r="I27" s="10" t="s">
        <v>1295</v>
      </c>
      <c r="J27" s="1" t="s">
        <v>1160</v>
      </c>
      <c r="K27" t="str">
        <f t="shared" si="2"/>
        <v>b</v>
      </c>
      <c r="L27" t="str">
        <f t="shared" si="3"/>
        <v>a</v>
      </c>
      <c r="M27" t="str">
        <f t="shared" si="4"/>
        <v>b</v>
      </c>
      <c r="N27" t="str">
        <f t="shared" si="5"/>
        <v>c</v>
      </c>
      <c r="O27" t="str">
        <f t="shared" si="6"/>
        <v>c</v>
      </c>
      <c r="P27" t="str">
        <f t="shared" si="7"/>
        <v>c</v>
      </c>
    </row>
    <row r="28" spans="3:16" ht="13.5">
      <c r="C28" s="186" t="s">
        <v>1135</v>
      </c>
      <c r="D28" s="10" t="s">
        <v>1293</v>
      </c>
      <c r="E28" s="10" t="s">
        <v>1291</v>
      </c>
      <c r="F28" s="10" t="s">
        <v>1293</v>
      </c>
      <c r="G28" s="10" t="s">
        <v>1295</v>
      </c>
      <c r="H28" s="10" t="s">
        <v>1295</v>
      </c>
      <c r="I28" s="10" t="s">
        <v>1295</v>
      </c>
      <c r="J28" s="1" t="s">
        <v>1159</v>
      </c>
      <c r="K28" t="str">
        <f t="shared" si="2"/>
        <v>b</v>
      </c>
      <c r="L28" t="str">
        <f t="shared" si="3"/>
        <v>a</v>
      </c>
      <c r="M28" t="str">
        <f t="shared" si="4"/>
        <v>b</v>
      </c>
      <c r="N28" t="str">
        <f t="shared" si="5"/>
        <v>c</v>
      </c>
      <c r="O28" t="str">
        <f t="shared" si="6"/>
        <v>c</v>
      </c>
      <c r="P28" t="str">
        <f t="shared" si="7"/>
        <v>c</v>
      </c>
    </row>
    <row r="29" spans="3:16" ht="13.5">
      <c r="C29" s="186" t="s">
        <v>1136</v>
      </c>
      <c r="D29" s="10" t="s">
        <v>1293</v>
      </c>
      <c r="E29" s="10" t="s">
        <v>1291</v>
      </c>
      <c r="F29" s="10" t="s">
        <v>1293</v>
      </c>
      <c r="G29" s="10" t="s">
        <v>1295</v>
      </c>
      <c r="H29" s="10" t="s">
        <v>1295</v>
      </c>
      <c r="I29" s="10" t="s">
        <v>1295</v>
      </c>
      <c r="J29" s="1" t="s">
        <v>1159</v>
      </c>
      <c r="K29" t="str">
        <f t="shared" si="2"/>
        <v>b</v>
      </c>
      <c r="L29" t="str">
        <f t="shared" si="3"/>
        <v>a</v>
      </c>
      <c r="M29" t="str">
        <f t="shared" si="4"/>
        <v>b</v>
      </c>
      <c r="N29" t="str">
        <f t="shared" si="5"/>
        <v>c</v>
      </c>
      <c r="O29" t="str">
        <f t="shared" si="6"/>
        <v>c</v>
      </c>
      <c r="P29" t="str">
        <f t="shared" si="7"/>
        <v>c</v>
      </c>
    </row>
    <row r="30" spans="3:16" ht="13.5">
      <c r="C30" s="186" t="s">
        <v>1137</v>
      </c>
      <c r="D30" s="10" t="s">
        <v>1293</v>
      </c>
      <c r="E30" s="10" t="s">
        <v>1291</v>
      </c>
      <c r="F30" s="10" t="s">
        <v>1291</v>
      </c>
      <c r="G30" s="10" t="s">
        <v>1291</v>
      </c>
      <c r="H30" s="10" t="s">
        <v>1291</v>
      </c>
      <c r="I30" s="10" t="s">
        <v>1291</v>
      </c>
      <c r="J30" s="1" t="s">
        <v>1163</v>
      </c>
      <c r="K30" t="str">
        <f t="shared" si="2"/>
        <v>b</v>
      </c>
      <c r="L30" t="str">
        <f t="shared" si="3"/>
        <v>a</v>
      </c>
      <c r="M30" t="str">
        <f t="shared" si="4"/>
        <v>a</v>
      </c>
      <c r="N30" t="str">
        <f t="shared" si="5"/>
        <v>a</v>
      </c>
      <c r="O30" t="str">
        <f t="shared" si="6"/>
        <v>a</v>
      </c>
      <c r="P30" t="str">
        <f t="shared" si="7"/>
        <v>a</v>
      </c>
    </row>
    <row r="31" spans="3:16" ht="13.5">
      <c r="C31" s="186" t="s">
        <v>1138</v>
      </c>
      <c r="D31" s="10" t="s">
        <v>1293</v>
      </c>
      <c r="E31" s="10" t="s">
        <v>1291</v>
      </c>
      <c r="F31" s="10" t="s">
        <v>1291</v>
      </c>
      <c r="G31" s="10" t="s">
        <v>1291</v>
      </c>
      <c r="H31" s="10" t="s">
        <v>1291</v>
      </c>
      <c r="I31" s="10" t="s">
        <v>1291</v>
      </c>
      <c r="J31" s="1" t="s">
        <v>1163</v>
      </c>
      <c r="K31" t="str">
        <f t="shared" si="2"/>
        <v>b</v>
      </c>
      <c r="L31" t="str">
        <f t="shared" si="3"/>
        <v>a</v>
      </c>
      <c r="M31" t="str">
        <f t="shared" si="4"/>
        <v>a</v>
      </c>
      <c r="N31" t="str">
        <f t="shared" si="5"/>
        <v>a</v>
      </c>
      <c r="O31" t="str">
        <f t="shared" si="6"/>
        <v>a</v>
      </c>
      <c r="P31" t="str">
        <f t="shared" si="7"/>
        <v>a</v>
      </c>
    </row>
    <row r="32" spans="3:16" ht="13.5">
      <c r="C32" s="186" t="s">
        <v>1139</v>
      </c>
      <c r="D32" s="10" t="s">
        <v>1293</v>
      </c>
      <c r="E32" s="10" t="s">
        <v>1291</v>
      </c>
      <c r="F32" s="10" t="s">
        <v>1291</v>
      </c>
      <c r="G32" s="10" t="s">
        <v>1291</v>
      </c>
      <c r="H32" s="10" t="s">
        <v>1291</v>
      </c>
      <c r="I32" s="10" t="s">
        <v>1291</v>
      </c>
      <c r="J32" s="1" t="s">
        <v>1163</v>
      </c>
      <c r="K32" t="str">
        <f t="shared" si="2"/>
        <v>b</v>
      </c>
      <c r="L32" t="str">
        <f t="shared" si="3"/>
        <v>a</v>
      </c>
      <c r="M32" t="str">
        <f t="shared" si="4"/>
        <v>a</v>
      </c>
      <c r="N32" t="str">
        <f t="shared" si="5"/>
        <v>a</v>
      </c>
      <c r="O32" t="str">
        <f t="shared" si="6"/>
        <v>a</v>
      </c>
      <c r="P32" t="str">
        <f t="shared" si="7"/>
        <v>a</v>
      </c>
    </row>
    <row r="33" spans="3:16" ht="13.5">
      <c r="C33" s="186" t="s">
        <v>1140</v>
      </c>
      <c r="D33" s="10" t="s">
        <v>1293</v>
      </c>
      <c r="E33" s="10" t="s">
        <v>1291</v>
      </c>
      <c r="F33" s="10" t="s">
        <v>1291</v>
      </c>
      <c r="G33" s="10" t="s">
        <v>1291</v>
      </c>
      <c r="H33" s="10" t="s">
        <v>1291</v>
      </c>
      <c r="I33" s="10" t="s">
        <v>1291</v>
      </c>
      <c r="J33" s="1"/>
      <c r="K33" t="str">
        <f t="shared" si="2"/>
        <v>b</v>
      </c>
      <c r="L33" t="str">
        <f t="shared" si="3"/>
        <v>a</v>
      </c>
      <c r="M33" t="str">
        <f t="shared" si="4"/>
        <v>a</v>
      </c>
      <c r="N33" t="str">
        <f t="shared" si="5"/>
        <v>a</v>
      </c>
      <c r="O33" t="str">
        <f t="shared" si="6"/>
        <v>a</v>
      </c>
      <c r="P33" t="str">
        <f t="shared" si="7"/>
        <v>a</v>
      </c>
    </row>
    <row r="34" spans="3:16" ht="13.5">
      <c r="C34" s="186" t="s">
        <v>1141</v>
      </c>
      <c r="D34" s="10" t="s">
        <v>1293</v>
      </c>
      <c r="E34" s="10" t="s">
        <v>1291</v>
      </c>
      <c r="F34" s="10" t="s">
        <v>1291</v>
      </c>
      <c r="G34" s="10" t="s">
        <v>1291</v>
      </c>
      <c r="H34" s="10" t="s">
        <v>1291</v>
      </c>
      <c r="I34" s="10" t="s">
        <v>1291</v>
      </c>
      <c r="J34" s="1" t="s">
        <v>1163</v>
      </c>
      <c r="K34" t="str">
        <f t="shared" si="2"/>
        <v>b</v>
      </c>
      <c r="L34" t="str">
        <f t="shared" si="3"/>
        <v>a</v>
      </c>
      <c r="M34" t="str">
        <f t="shared" si="4"/>
        <v>a</v>
      </c>
      <c r="N34" t="str">
        <f t="shared" si="5"/>
        <v>a</v>
      </c>
      <c r="O34" t="str">
        <f t="shared" si="6"/>
        <v>a</v>
      </c>
      <c r="P34" t="str">
        <f t="shared" si="7"/>
        <v>a</v>
      </c>
    </row>
    <row r="35" spans="3:16" ht="13.5">
      <c r="C35" s="186" t="s">
        <v>1142</v>
      </c>
      <c r="D35" s="10" t="s">
        <v>1293</v>
      </c>
      <c r="E35" s="10" t="s">
        <v>1291</v>
      </c>
      <c r="F35" s="10" t="s">
        <v>1291</v>
      </c>
      <c r="G35" s="10" t="s">
        <v>1291</v>
      </c>
      <c r="H35" s="10" t="s">
        <v>1291</v>
      </c>
      <c r="I35" s="10" t="s">
        <v>1291</v>
      </c>
      <c r="J35" s="1" t="s">
        <v>1163</v>
      </c>
      <c r="K35" t="str">
        <f t="shared" si="2"/>
        <v>b</v>
      </c>
      <c r="L35" t="str">
        <f t="shared" si="3"/>
        <v>a</v>
      </c>
      <c r="M35" t="str">
        <f t="shared" si="4"/>
        <v>a</v>
      </c>
      <c r="N35" t="str">
        <f t="shared" si="5"/>
        <v>a</v>
      </c>
      <c r="O35" t="str">
        <f t="shared" si="6"/>
        <v>a</v>
      </c>
      <c r="P35" t="str">
        <f t="shared" si="7"/>
        <v>a</v>
      </c>
    </row>
    <row r="36" spans="3:16" ht="13.5">
      <c r="C36" s="186" t="s">
        <v>1143</v>
      </c>
      <c r="D36" s="10" t="s">
        <v>1293</v>
      </c>
      <c r="E36" s="10" t="s">
        <v>1291</v>
      </c>
      <c r="F36" s="10" t="s">
        <v>1291</v>
      </c>
      <c r="G36" s="10" t="s">
        <v>1291</v>
      </c>
      <c r="H36" s="10" t="s">
        <v>1291</v>
      </c>
      <c r="I36" s="10" t="s">
        <v>1291</v>
      </c>
      <c r="J36" s="1" t="s">
        <v>1163</v>
      </c>
      <c r="K36" t="str">
        <f t="shared" si="2"/>
        <v>b</v>
      </c>
      <c r="L36" t="str">
        <f t="shared" si="3"/>
        <v>a</v>
      </c>
      <c r="M36" t="str">
        <f t="shared" si="4"/>
        <v>a</v>
      </c>
      <c r="N36" t="str">
        <f t="shared" si="5"/>
        <v>a</v>
      </c>
      <c r="O36" t="str">
        <f t="shared" si="6"/>
        <v>a</v>
      </c>
      <c r="P36" t="str">
        <f t="shared" si="7"/>
        <v>a</v>
      </c>
    </row>
    <row r="37" spans="3:16" ht="13.5">
      <c r="C37" s="186" t="s">
        <v>1144</v>
      </c>
      <c r="D37" s="10" t="s">
        <v>1293</v>
      </c>
      <c r="E37" s="10" t="s">
        <v>1291</v>
      </c>
      <c r="F37" s="10" t="s">
        <v>1291</v>
      </c>
      <c r="G37" s="10" t="s">
        <v>1291</v>
      </c>
      <c r="H37" s="10" t="s">
        <v>1291</v>
      </c>
      <c r="I37" s="10" t="s">
        <v>1291</v>
      </c>
      <c r="J37" s="1" t="s">
        <v>1163</v>
      </c>
      <c r="K37" t="str">
        <f t="shared" si="2"/>
        <v>b</v>
      </c>
      <c r="L37" t="str">
        <f t="shared" si="3"/>
        <v>a</v>
      </c>
      <c r="M37" t="str">
        <f t="shared" si="4"/>
        <v>a</v>
      </c>
      <c r="N37" t="str">
        <f t="shared" si="5"/>
        <v>a</v>
      </c>
      <c r="O37" t="str">
        <f t="shared" si="6"/>
        <v>a</v>
      </c>
      <c r="P37" t="str">
        <f t="shared" si="7"/>
        <v>a</v>
      </c>
    </row>
    <row r="38" spans="3:16" ht="13.5">
      <c r="C38" s="186" t="s">
        <v>1145</v>
      </c>
      <c r="D38" s="10" t="s">
        <v>1293</v>
      </c>
      <c r="E38" s="10" t="s">
        <v>1291</v>
      </c>
      <c r="F38" s="10" t="s">
        <v>1291</v>
      </c>
      <c r="G38" s="10" t="s">
        <v>1291</v>
      </c>
      <c r="H38" s="10" t="s">
        <v>1291</v>
      </c>
      <c r="I38" s="10" t="s">
        <v>1291</v>
      </c>
      <c r="J38" s="1" t="s">
        <v>1163</v>
      </c>
      <c r="K38" t="str">
        <f t="shared" si="2"/>
        <v>b</v>
      </c>
      <c r="L38" t="str">
        <f t="shared" si="3"/>
        <v>a</v>
      </c>
      <c r="M38" t="str">
        <f t="shared" si="4"/>
        <v>a</v>
      </c>
      <c r="N38" t="str">
        <f t="shared" si="5"/>
        <v>a</v>
      </c>
      <c r="O38" t="str">
        <f t="shared" si="6"/>
        <v>a</v>
      </c>
      <c r="P38" t="str">
        <f t="shared" si="7"/>
        <v>a</v>
      </c>
    </row>
    <row r="39" spans="3:16" ht="13.5">
      <c r="C39" s="186" t="s">
        <v>1146</v>
      </c>
      <c r="D39" s="10" t="s">
        <v>1293</v>
      </c>
      <c r="E39" s="10" t="s">
        <v>1291</v>
      </c>
      <c r="F39" s="10" t="s">
        <v>1291</v>
      </c>
      <c r="G39" s="10" t="s">
        <v>1291</v>
      </c>
      <c r="H39" s="10" t="s">
        <v>1295</v>
      </c>
      <c r="I39" s="10" t="s">
        <v>1291</v>
      </c>
      <c r="J39" s="1"/>
      <c r="K39" t="str">
        <f t="shared" si="2"/>
        <v>b</v>
      </c>
      <c r="L39" t="str">
        <f t="shared" si="3"/>
        <v>a</v>
      </c>
      <c r="M39" t="str">
        <f t="shared" si="4"/>
        <v>a</v>
      </c>
      <c r="N39" t="str">
        <f t="shared" si="5"/>
        <v>a</v>
      </c>
      <c r="O39" t="str">
        <f t="shared" si="6"/>
        <v>c</v>
      </c>
      <c r="P39" t="str">
        <f t="shared" si="7"/>
        <v>a</v>
      </c>
    </row>
    <row r="40" spans="3:16" ht="13.5">
      <c r="C40" s="186" t="s">
        <v>1147</v>
      </c>
      <c r="D40" s="10" t="s">
        <v>1293</v>
      </c>
      <c r="E40" s="10" t="s">
        <v>1291</v>
      </c>
      <c r="F40" s="10" t="s">
        <v>1291</v>
      </c>
      <c r="G40" s="10" t="s">
        <v>1291</v>
      </c>
      <c r="H40" s="10" t="s">
        <v>1291</v>
      </c>
      <c r="I40" s="10" t="s">
        <v>1291</v>
      </c>
      <c r="J40" s="1" t="s">
        <v>1163</v>
      </c>
      <c r="K40" t="str">
        <f t="shared" si="2"/>
        <v>b</v>
      </c>
      <c r="L40" t="str">
        <f t="shared" si="3"/>
        <v>a</v>
      </c>
      <c r="M40" t="str">
        <f t="shared" si="4"/>
        <v>a</v>
      </c>
      <c r="N40" t="str">
        <f t="shared" si="5"/>
        <v>a</v>
      </c>
      <c r="O40" t="str">
        <f t="shared" si="6"/>
        <v>a</v>
      </c>
      <c r="P40" t="str">
        <f t="shared" si="7"/>
        <v>a</v>
      </c>
    </row>
    <row r="41" spans="3:16" ht="13.5">
      <c r="C41" s="186" t="s">
        <v>1148</v>
      </c>
      <c r="D41" s="10" t="s">
        <v>1293</v>
      </c>
      <c r="E41" s="10" t="s">
        <v>1291</v>
      </c>
      <c r="F41" s="10" t="s">
        <v>1291</v>
      </c>
      <c r="G41" s="10" t="s">
        <v>1291</v>
      </c>
      <c r="H41" s="10" t="s">
        <v>1291</v>
      </c>
      <c r="I41" s="10" t="s">
        <v>1291</v>
      </c>
      <c r="J41" s="1" t="s">
        <v>1163</v>
      </c>
      <c r="K41" t="str">
        <f t="shared" si="2"/>
        <v>b</v>
      </c>
      <c r="L41" t="str">
        <f t="shared" si="3"/>
        <v>a</v>
      </c>
      <c r="M41" t="str">
        <f t="shared" si="4"/>
        <v>a</v>
      </c>
      <c r="N41" t="str">
        <f t="shared" si="5"/>
        <v>a</v>
      </c>
      <c r="O41" t="str">
        <f t="shared" si="6"/>
        <v>a</v>
      </c>
      <c r="P41" t="str">
        <f t="shared" si="7"/>
        <v>a</v>
      </c>
    </row>
    <row r="42" spans="3:16" ht="13.5">
      <c r="C42" s="186" t="s">
        <v>1149</v>
      </c>
      <c r="D42" s="10" t="s">
        <v>1700</v>
      </c>
      <c r="E42" s="10" t="s">
        <v>1291</v>
      </c>
      <c r="F42" s="10" t="s">
        <v>1291</v>
      </c>
      <c r="G42" s="10" t="s">
        <v>1700</v>
      </c>
      <c r="H42" s="10" t="s">
        <v>1291</v>
      </c>
      <c r="I42" s="10" t="s">
        <v>1291</v>
      </c>
      <c r="J42" s="1"/>
      <c r="K42">
        <f t="shared" si="2"/>
      </c>
      <c r="L42" t="str">
        <f t="shared" si="3"/>
        <v>a</v>
      </c>
      <c r="M42" t="str">
        <f t="shared" si="4"/>
        <v>a</v>
      </c>
      <c r="N42">
        <f t="shared" si="5"/>
      </c>
      <c r="O42" t="str">
        <f t="shared" si="6"/>
        <v>a</v>
      </c>
      <c r="P42" t="str">
        <f t="shared" si="7"/>
        <v>a</v>
      </c>
    </row>
    <row r="43" spans="3:16" ht="13.5">
      <c r="C43" s="186" t="s">
        <v>1150</v>
      </c>
      <c r="D43" s="10" t="s">
        <v>1293</v>
      </c>
      <c r="E43" s="10" t="s">
        <v>1291</v>
      </c>
      <c r="F43" s="10" t="s">
        <v>1291</v>
      </c>
      <c r="G43" s="10" t="s">
        <v>1700</v>
      </c>
      <c r="H43" s="10" t="s">
        <v>1291</v>
      </c>
      <c r="I43" s="10" t="s">
        <v>1291</v>
      </c>
      <c r="J43" s="1"/>
      <c r="K43" t="str">
        <f t="shared" si="2"/>
        <v>b</v>
      </c>
      <c r="L43" t="str">
        <f t="shared" si="3"/>
        <v>a</v>
      </c>
      <c r="M43" t="str">
        <f t="shared" si="4"/>
        <v>a</v>
      </c>
      <c r="N43">
        <f t="shared" si="5"/>
      </c>
      <c r="O43" t="str">
        <f t="shared" si="6"/>
        <v>a</v>
      </c>
      <c r="P43" t="str">
        <f t="shared" si="7"/>
        <v>a</v>
      </c>
    </row>
    <row r="44" spans="3:16" ht="13.5">
      <c r="C44" s="186" t="s">
        <v>1151</v>
      </c>
      <c r="D44" s="10" t="s">
        <v>1700</v>
      </c>
      <c r="E44" s="10" t="s">
        <v>1291</v>
      </c>
      <c r="F44" s="10" t="s">
        <v>1291</v>
      </c>
      <c r="G44" s="10" t="s">
        <v>1700</v>
      </c>
      <c r="H44" s="10" t="s">
        <v>1291</v>
      </c>
      <c r="I44" s="10" t="s">
        <v>1291</v>
      </c>
      <c r="J44" s="1"/>
      <c r="K44">
        <f t="shared" si="2"/>
      </c>
      <c r="L44" t="str">
        <f t="shared" si="3"/>
        <v>a</v>
      </c>
      <c r="M44" t="str">
        <f t="shared" si="4"/>
        <v>a</v>
      </c>
      <c r="N44">
        <f t="shared" si="5"/>
      </c>
      <c r="O44" t="str">
        <f t="shared" si="6"/>
        <v>a</v>
      </c>
      <c r="P44" t="str">
        <f t="shared" si="7"/>
        <v>a</v>
      </c>
    </row>
    <row r="45" spans="3:16" ht="13.5">
      <c r="C45" s="186" t="s">
        <v>1152</v>
      </c>
      <c r="D45" s="10" t="s">
        <v>1700</v>
      </c>
      <c r="E45" s="10" t="s">
        <v>1291</v>
      </c>
      <c r="F45" s="10" t="s">
        <v>1291</v>
      </c>
      <c r="G45" s="10" t="s">
        <v>1295</v>
      </c>
      <c r="H45" s="10" t="s">
        <v>1291</v>
      </c>
      <c r="I45" s="10" t="s">
        <v>1291</v>
      </c>
      <c r="J45" s="1"/>
      <c r="K45">
        <f t="shared" si="2"/>
      </c>
      <c r="L45" t="str">
        <f t="shared" si="3"/>
        <v>a</v>
      </c>
      <c r="M45" t="str">
        <f t="shared" si="4"/>
        <v>a</v>
      </c>
      <c r="N45" t="str">
        <f t="shared" si="5"/>
        <v>c</v>
      </c>
      <c r="O45" t="str">
        <f t="shared" si="6"/>
        <v>a</v>
      </c>
      <c r="P45" t="str">
        <f t="shared" si="7"/>
        <v>a</v>
      </c>
    </row>
    <row r="46" spans="3:16" ht="13.5">
      <c r="C46" s="186" t="s">
        <v>1153</v>
      </c>
      <c r="D46" s="10" t="s">
        <v>1291</v>
      </c>
      <c r="E46" s="10" t="s">
        <v>1291</v>
      </c>
      <c r="F46" s="10" t="s">
        <v>1291</v>
      </c>
      <c r="G46" s="10" t="s">
        <v>1291</v>
      </c>
      <c r="H46" s="10" t="s">
        <v>1291</v>
      </c>
      <c r="I46" s="10" t="s">
        <v>1291</v>
      </c>
      <c r="J46" s="1"/>
      <c r="K46" t="str">
        <f t="shared" si="2"/>
        <v>a</v>
      </c>
      <c r="L46" t="str">
        <f t="shared" si="3"/>
        <v>a</v>
      </c>
      <c r="M46" t="str">
        <f t="shared" si="4"/>
        <v>a</v>
      </c>
      <c r="N46" t="str">
        <f t="shared" si="5"/>
        <v>a</v>
      </c>
      <c r="O46" t="str">
        <f t="shared" si="6"/>
        <v>a</v>
      </c>
      <c r="P46" t="str">
        <f t="shared" si="7"/>
        <v>a</v>
      </c>
    </row>
    <row r="47" spans="3:16" ht="13.5">
      <c r="C47" s="186" t="s">
        <v>1154</v>
      </c>
      <c r="D47" s="10" t="s">
        <v>1291</v>
      </c>
      <c r="E47" s="10" t="s">
        <v>1291</v>
      </c>
      <c r="F47" s="10" t="s">
        <v>1291</v>
      </c>
      <c r="G47" s="10" t="s">
        <v>1295</v>
      </c>
      <c r="H47" s="10" t="s">
        <v>1291</v>
      </c>
      <c r="I47" s="10" t="s">
        <v>1291</v>
      </c>
      <c r="J47" s="1"/>
      <c r="K47" t="str">
        <f t="shared" si="2"/>
        <v>a</v>
      </c>
      <c r="L47" t="str">
        <f t="shared" si="3"/>
        <v>a</v>
      </c>
      <c r="M47" t="str">
        <f t="shared" si="4"/>
        <v>a</v>
      </c>
      <c r="N47" t="str">
        <f t="shared" si="5"/>
        <v>c</v>
      </c>
      <c r="O47" t="str">
        <f t="shared" si="6"/>
        <v>a</v>
      </c>
      <c r="P47" t="str">
        <f t="shared" si="7"/>
        <v>a</v>
      </c>
    </row>
    <row r="48" spans="3:16" ht="13.5">
      <c r="C48" s="186" t="s">
        <v>1155</v>
      </c>
      <c r="D48" s="10" t="s">
        <v>1291</v>
      </c>
      <c r="E48" s="10" t="s">
        <v>1291</v>
      </c>
      <c r="F48" s="10" t="s">
        <v>1291</v>
      </c>
      <c r="G48" s="10" t="s">
        <v>1291</v>
      </c>
      <c r="H48" s="10" t="s">
        <v>1291</v>
      </c>
      <c r="I48" s="10" t="s">
        <v>1291</v>
      </c>
      <c r="J48" s="1"/>
      <c r="K48" t="str">
        <f t="shared" si="2"/>
        <v>a</v>
      </c>
      <c r="L48" t="str">
        <f t="shared" si="3"/>
        <v>a</v>
      </c>
      <c r="M48" t="str">
        <f t="shared" si="4"/>
        <v>a</v>
      </c>
      <c r="N48" t="str">
        <f t="shared" si="5"/>
        <v>a</v>
      </c>
      <c r="O48" t="str">
        <f t="shared" si="6"/>
        <v>a</v>
      </c>
      <c r="P48" t="str">
        <f t="shared" si="7"/>
        <v>a</v>
      </c>
    </row>
    <row r="49" spans="3:16" ht="13.5">
      <c r="C49" s="186" t="s">
        <v>1156</v>
      </c>
      <c r="D49" s="10" t="s">
        <v>1293</v>
      </c>
      <c r="E49" s="10" t="s">
        <v>1295</v>
      </c>
      <c r="F49" s="10" t="s">
        <v>1291</v>
      </c>
      <c r="G49" s="10" t="s">
        <v>1291</v>
      </c>
      <c r="H49" s="10" t="s">
        <v>1291</v>
      </c>
      <c r="I49" s="10" t="s">
        <v>1291</v>
      </c>
      <c r="J49" s="1"/>
      <c r="K49" t="str">
        <f t="shared" si="2"/>
        <v>b</v>
      </c>
      <c r="L49" t="str">
        <f t="shared" si="3"/>
        <v>c</v>
      </c>
      <c r="M49" t="str">
        <f t="shared" si="4"/>
        <v>a</v>
      </c>
      <c r="N49" t="str">
        <f t="shared" si="5"/>
        <v>a</v>
      </c>
      <c r="O49" t="str">
        <f t="shared" si="6"/>
        <v>a</v>
      </c>
      <c r="P49" t="str">
        <f t="shared" si="7"/>
        <v>a</v>
      </c>
    </row>
    <row r="50" spans="3:16" ht="13.5">
      <c r="C50" s="186" t="s">
        <v>1157</v>
      </c>
      <c r="D50" s="10" t="s">
        <v>1293</v>
      </c>
      <c r="E50" s="10" t="s">
        <v>1295</v>
      </c>
      <c r="F50" s="10" t="s">
        <v>1291</v>
      </c>
      <c r="G50" s="10" t="s">
        <v>1291</v>
      </c>
      <c r="H50" s="10" t="s">
        <v>1291</v>
      </c>
      <c r="I50" s="10" t="s">
        <v>1291</v>
      </c>
      <c r="J50" s="1"/>
      <c r="K50" t="str">
        <f t="shared" si="2"/>
        <v>b</v>
      </c>
      <c r="L50" t="str">
        <f t="shared" si="3"/>
        <v>c</v>
      </c>
      <c r="M50" t="str">
        <f t="shared" si="4"/>
        <v>a</v>
      </c>
      <c r="N50" t="str">
        <f t="shared" si="5"/>
        <v>a</v>
      </c>
      <c r="O50" t="str">
        <f t="shared" si="6"/>
        <v>a</v>
      </c>
      <c r="P50" t="str">
        <f t="shared" si="7"/>
        <v>a</v>
      </c>
    </row>
    <row r="51" spans="3:10" ht="13.5">
      <c r="C51" s="8"/>
      <c r="D51" s="10"/>
      <c r="E51" s="10"/>
      <c r="F51" s="10"/>
      <c r="G51" s="10"/>
      <c r="H51" s="10"/>
      <c r="I51" s="10"/>
      <c r="J51" s="14"/>
    </row>
    <row r="52" spans="3:10" ht="13.5">
      <c r="C52" s="8"/>
      <c r="D52" s="10"/>
      <c r="E52" s="10"/>
      <c r="F52" s="10"/>
      <c r="G52" s="10"/>
      <c r="H52" s="10"/>
      <c r="I52" s="10"/>
      <c r="J52" s="14"/>
    </row>
    <row r="53" spans="3:10" ht="13.5">
      <c r="C53" s="8"/>
      <c r="D53" s="10"/>
      <c r="E53" s="10"/>
      <c r="F53" s="10"/>
      <c r="G53" s="10"/>
      <c r="H53" s="10"/>
      <c r="I53" s="10"/>
      <c r="J53" s="14"/>
    </row>
    <row r="54" spans="3:10" ht="13.5">
      <c r="C54" s="8"/>
      <c r="D54" s="10"/>
      <c r="E54" s="10"/>
      <c r="F54" s="10"/>
      <c r="G54" s="10"/>
      <c r="H54" s="10"/>
      <c r="I54" s="10"/>
      <c r="J54" s="14"/>
    </row>
    <row r="55" spans="3:10" ht="13.5">
      <c r="C55" s="8"/>
      <c r="D55" s="10"/>
      <c r="E55" s="10"/>
      <c r="F55" s="10"/>
      <c r="G55" s="10"/>
      <c r="H55" s="10"/>
      <c r="I55" s="10"/>
      <c r="J55" s="14"/>
    </row>
    <row r="56" spans="3:10" ht="13.5">
      <c r="C56" s="8"/>
      <c r="D56" s="10"/>
      <c r="E56" s="10"/>
      <c r="F56" s="10"/>
      <c r="G56" s="10"/>
      <c r="H56" s="10"/>
      <c r="I56" s="10"/>
      <c r="J56" s="14"/>
    </row>
    <row r="57" spans="3:10" ht="13.5">
      <c r="C57" s="8"/>
      <c r="D57" s="10"/>
      <c r="E57" s="10"/>
      <c r="F57" s="10"/>
      <c r="G57" s="10"/>
      <c r="H57" s="10"/>
      <c r="I57" s="10"/>
      <c r="J57" s="14"/>
    </row>
    <row r="58" spans="3:10" ht="13.5">
      <c r="C58" s="8"/>
      <c r="D58" s="10"/>
      <c r="E58" s="10"/>
      <c r="F58" s="10"/>
      <c r="G58" s="10"/>
      <c r="H58" s="10"/>
      <c r="I58" s="10"/>
      <c r="J58" s="14"/>
    </row>
    <row r="59" spans="3:10" ht="13.5">
      <c r="C59" s="8"/>
      <c r="D59" s="10"/>
      <c r="E59" s="10"/>
      <c r="F59" s="10"/>
      <c r="G59" s="10"/>
      <c r="H59" s="10"/>
      <c r="I59" s="10"/>
      <c r="J59" s="14"/>
    </row>
    <row r="60" spans="3:10" ht="13.5">
      <c r="C60" s="8"/>
      <c r="D60" s="10"/>
      <c r="E60" s="10"/>
      <c r="F60" s="10"/>
      <c r="G60" s="10"/>
      <c r="H60" s="10"/>
      <c r="I60" s="10"/>
      <c r="J60" s="14"/>
    </row>
    <row r="61" spans="3:10" ht="13.5">
      <c r="C61" s="8"/>
      <c r="D61" s="10"/>
      <c r="E61" s="10"/>
      <c r="F61" s="10"/>
      <c r="G61" s="10"/>
      <c r="H61" s="10"/>
      <c r="I61" s="10"/>
      <c r="J61" s="14"/>
    </row>
    <row r="62" spans="3:10" ht="13.5">
      <c r="C62" s="8"/>
      <c r="D62" s="10"/>
      <c r="E62" s="10"/>
      <c r="F62" s="10"/>
      <c r="G62" s="10"/>
      <c r="H62" s="10"/>
      <c r="I62" s="10"/>
      <c r="J62" s="14"/>
    </row>
    <row r="63" spans="3:10" ht="13.5">
      <c r="C63" s="8"/>
      <c r="D63" s="10"/>
      <c r="E63" s="10"/>
      <c r="F63" s="10"/>
      <c r="G63" s="10"/>
      <c r="H63" s="10"/>
      <c r="I63" s="10"/>
      <c r="J63" s="14"/>
    </row>
    <row r="64" spans="3:10" ht="13.5">
      <c r="C64" s="8"/>
      <c r="D64" s="10"/>
      <c r="E64" s="10"/>
      <c r="F64" s="10"/>
      <c r="G64" s="10"/>
      <c r="H64" s="10"/>
      <c r="I64" s="10"/>
      <c r="J64" s="14"/>
    </row>
    <row r="65" spans="3:10" ht="13.5">
      <c r="C65" s="8"/>
      <c r="D65" s="10"/>
      <c r="E65" s="10"/>
      <c r="F65" s="10"/>
      <c r="G65" s="10"/>
      <c r="H65" s="10"/>
      <c r="I65" s="10"/>
      <c r="J65" s="14"/>
    </row>
    <row r="66" spans="3:10" ht="13.5">
      <c r="C66" s="8"/>
      <c r="D66" s="10"/>
      <c r="E66" s="10"/>
      <c r="F66" s="10"/>
      <c r="G66" s="10"/>
      <c r="H66" s="10"/>
      <c r="I66" s="10"/>
      <c r="J66" s="14"/>
    </row>
    <row r="67" spans="3:10" ht="13.5">
      <c r="C67" s="8"/>
      <c r="D67" s="10"/>
      <c r="E67" s="10"/>
      <c r="F67" s="10"/>
      <c r="G67" s="10"/>
      <c r="H67" s="10"/>
      <c r="I67" s="10"/>
      <c r="J67" s="14"/>
    </row>
    <row r="68" spans="3:10" ht="13.5">
      <c r="C68" s="8"/>
      <c r="D68" s="10"/>
      <c r="E68" s="10"/>
      <c r="F68" s="10"/>
      <c r="G68" s="10"/>
      <c r="H68" s="10"/>
      <c r="I68" s="10"/>
      <c r="J68" s="14"/>
    </row>
    <row r="69" spans="3:10" ht="13.5">
      <c r="C69" s="8"/>
      <c r="D69" s="10"/>
      <c r="E69" s="10"/>
      <c r="F69" s="10"/>
      <c r="G69" s="10"/>
      <c r="H69" s="10"/>
      <c r="I69" s="10"/>
      <c r="J69" s="14"/>
    </row>
    <row r="70" spans="3:10" ht="13.5">
      <c r="C70" s="8"/>
      <c r="D70" s="10"/>
      <c r="E70" s="10"/>
      <c r="F70" s="10"/>
      <c r="G70" s="10"/>
      <c r="H70" s="10"/>
      <c r="I70" s="10"/>
      <c r="J70" s="14"/>
    </row>
    <row r="71" spans="3:10" ht="13.5">
      <c r="C71" s="8"/>
      <c r="D71" s="10"/>
      <c r="E71" s="10"/>
      <c r="F71" s="10"/>
      <c r="G71" s="10"/>
      <c r="H71" s="10"/>
      <c r="I71" s="10"/>
      <c r="J71" s="14"/>
    </row>
    <row r="72" spans="3:10" ht="13.5">
      <c r="C72" s="8"/>
      <c r="D72" s="10"/>
      <c r="E72" s="10"/>
      <c r="F72" s="10"/>
      <c r="G72" s="10"/>
      <c r="H72" s="10"/>
      <c r="I72" s="10"/>
      <c r="J72" s="14"/>
    </row>
    <row r="73" spans="3:10" ht="13.5">
      <c r="C73" s="8"/>
      <c r="D73" s="10"/>
      <c r="E73" s="10"/>
      <c r="F73" s="10"/>
      <c r="G73" s="10"/>
      <c r="H73" s="10"/>
      <c r="I73" s="10"/>
      <c r="J73" s="14"/>
    </row>
    <row r="74" spans="3:10" ht="13.5">
      <c r="C74" s="8"/>
      <c r="D74" s="10"/>
      <c r="E74" s="10"/>
      <c r="F74" s="10"/>
      <c r="G74" s="10"/>
      <c r="H74" s="10"/>
      <c r="I74" s="10"/>
      <c r="J74" s="14"/>
    </row>
    <row r="75" spans="3:10" ht="13.5">
      <c r="C75" s="8"/>
      <c r="D75" s="10"/>
      <c r="E75" s="10"/>
      <c r="F75" s="10"/>
      <c r="G75" s="10"/>
      <c r="H75" s="10"/>
      <c r="I75" s="10"/>
      <c r="J75" s="14"/>
    </row>
    <row r="76" spans="3:10" ht="13.5">
      <c r="C76" s="8"/>
      <c r="D76" s="10"/>
      <c r="E76" s="10"/>
      <c r="F76" s="10"/>
      <c r="G76" s="10"/>
      <c r="H76" s="10"/>
      <c r="I76" s="10"/>
      <c r="J76" s="14"/>
    </row>
    <row r="77" spans="3:10" ht="13.5">
      <c r="C77" s="8"/>
      <c r="D77" s="10"/>
      <c r="E77" s="10"/>
      <c r="F77" s="10"/>
      <c r="G77" s="10"/>
      <c r="H77" s="10"/>
      <c r="I77" s="10"/>
      <c r="J77" s="14"/>
    </row>
    <row r="78" spans="3:10" ht="13.5">
      <c r="C78" s="8"/>
      <c r="D78" s="10"/>
      <c r="E78" s="10"/>
      <c r="F78" s="10"/>
      <c r="G78" s="10"/>
      <c r="H78" s="10"/>
      <c r="I78" s="10"/>
      <c r="J78" s="14"/>
    </row>
    <row r="79" spans="3:10" ht="13.5">
      <c r="C79" s="8"/>
      <c r="D79" s="10"/>
      <c r="E79" s="10"/>
      <c r="F79" s="10"/>
      <c r="G79" s="10"/>
      <c r="H79" s="10"/>
      <c r="I79" s="10"/>
      <c r="J79" s="14"/>
    </row>
    <row r="80" spans="3:10" ht="13.5">
      <c r="C80" s="8"/>
      <c r="D80" s="10"/>
      <c r="E80" s="10"/>
      <c r="F80" s="10"/>
      <c r="G80" s="10"/>
      <c r="H80" s="10"/>
      <c r="I80" s="10"/>
      <c r="J80" s="14"/>
    </row>
    <row r="81" spans="3:10" ht="13.5">
      <c r="C81" s="8"/>
      <c r="D81" s="10"/>
      <c r="E81" s="10"/>
      <c r="F81" s="10"/>
      <c r="G81" s="10"/>
      <c r="H81" s="10"/>
      <c r="I81" s="10"/>
      <c r="J81" s="14"/>
    </row>
    <row r="82" spans="3:10" ht="13.5">
      <c r="C82" s="8"/>
      <c r="D82" s="10"/>
      <c r="E82" s="10"/>
      <c r="F82" s="10"/>
      <c r="G82" s="10"/>
      <c r="H82" s="10"/>
      <c r="I82" s="10"/>
      <c r="J82" s="14"/>
    </row>
    <row r="83" spans="3:10" ht="13.5">
      <c r="C83" s="8"/>
      <c r="D83" s="10"/>
      <c r="E83" s="10"/>
      <c r="F83" s="10"/>
      <c r="G83" s="10"/>
      <c r="H83" s="10"/>
      <c r="I83" s="10"/>
      <c r="J83" s="14"/>
    </row>
    <row r="84" spans="3:10" ht="13.5">
      <c r="C84" s="8"/>
      <c r="D84" s="10"/>
      <c r="E84" s="10"/>
      <c r="F84" s="10"/>
      <c r="G84" s="10"/>
      <c r="H84" s="10"/>
      <c r="I84" s="10"/>
      <c r="J84" s="14"/>
    </row>
    <row r="85" spans="3:10" ht="13.5">
      <c r="C85" s="8"/>
      <c r="D85" s="10"/>
      <c r="E85" s="10"/>
      <c r="F85" s="10"/>
      <c r="G85" s="10"/>
      <c r="H85" s="10"/>
      <c r="I85" s="10"/>
      <c r="J85" s="14"/>
    </row>
    <row r="86" spans="3:10" ht="13.5">
      <c r="C86" s="8"/>
      <c r="D86" s="10"/>
      <c r="E86" s="10"/>
      <c r="F86" s="10"/>
      <c r="G86" s="10"/>
      <c r="H86" s="10"/>
      <c r="I86" s="10"/>
      <c r="J86" s="14"/>
    </row>
    <row r="87" spans="3:10" ht="13.5">
      <c r="C87" s="8"/>
      <c r="D87" s="10"/>
      <c r="E87" s="10"/>
      <c r="F87" s="10"/>
      <c r="G87" s="10"/>
      <c r="H87" s="10"/>
      <c r="I87" s="10"/>
      <c r="J87" s="14"/>
    </row>
    <row r="88" spans="3:10" ht="13.5">
      <c r="C88" s="8"/>
      <c r="D88" s="10"/>
      <c r="E88" s="10"/>
      <c r="F88" s="10"/>
      <c r="G88" s="10"/>
      <c r="H88" s="10"/>
      <c r="I88" s="10"/>
      <c r="J88" s="14"/>
    </row>
    <row r="89" spans="3:10" ht="13.5">
      <c r="C89" s="8"/>
      <c r="D89" s="10"/>
      <c r="E89" s="10"/>
      <c r="F89" s="10"/>
      <c r="G89" s="10"/>
      <c r="H89" s="10"/>
      <c r="I89" s="10"/>
      <c r="J89" s="14"/>
    </row>
  </sheetData>
  <mergeCells count="5">
    <mergeCell ref="C3:D3"/>
    <mergeCell ref="E3:F3"/>
    <mergeCell ref="G3:H3"/>
    <mergeCell ref="I4:J4"/>
    <mergeCell ref="I3:J3"/>
  </mergeCells>
  <printOptions/>
  <pageMargins left="0.984251968503937" right="0.7874015748031497" top="0.7480314960629921"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C1:R90"/>
  <sheetViews>
    <sheetView tabSelected="1" view="pageBreakPreview" zoomScaleSheetLayoutView="100" workbookViewId="0" topLeftCell="B1">
      <selection activeCell="E11" sqref="E11"/>
    </sheetView>
  </sheetViews>
  <sheetFormatPr defaultColWidth="9.00390625" defaultRowHeight="13.5"/>
  <cols>
    <col min="1" max="1" width="4.875" style="0" hidden="1" customWidth="1"/>
    <col min="2" max="2" width="0.6171875" style="0" customWidth="1"/>
    <col min="3" max="3" width="14.375" style="29" bestFit="1" customWidth="1"/>
    <col min="4" max="9" width="4.625" style="21" bestFit="1" customWidth="1"/>
    <col min="10" max="10" width="43.375" style="233" customWidth="1"/>
  </cols>
  <sheetData>
    <row r="1" spans="4:9" ht="13.5">
      <c r="D1" s="21">
        <f aca="true" t="shared" si="0" ref="D1:I1">$G$4-SUM(D7:D9)</f>
        <v>1</v>
      </c>
      <c r="E1" s="21">
        <f t="shared" si="0"/>
        <v>0</v>
      </c>
      <c r="F1" s="21">
        <f t="shared" si="0"/>
        <v>1</v>
      </c>
      <c r="G1" s="21">
        <f t="shared" si="0"/>
        <v>0</v>
      </c>
      <c r="H1" s="21">
        <f t="shared" si="0"/>
        <v>0</v>
      </c>
      <c r="I1" s="21">
        <f t="shared" si="0"/>
        <v>0</v>
      </c>
    </row>
    <row r="2" ht="14.25" thickBot="1"/>
    <row r="3" spans="3:10" s="122" customFormat="1" ht="15" thickBot="1">
      <c r="C3" s="254" t="s">
        <v>1283</v>
      </c>
      <c r="D3" s="255"/>
      <c r="E3" s="254" t="s">
        <v>1298</v>
      </c>
      <c r="F3" s="255"/>
      <c r="G3" s="254" t="s">
        <v>1707</v>
      </c>
      <c r="H3" s="255"/>
      <c r="I3" s="254" t="s">
        <v>1299</v>
      </c>
      <c r="J3" s="255"/>
    </row>
    <row r="4" spans="3:10" ht="25.5" customHeight="1" thickBot="1">
      <c r="C4" s="205" t="s">
        <v>1026</v>
      </c>
      <c r="D4" s="206"/>
      <c r="E4" s="205">
        <v>105</v>
      </c>
      <c r="F4" s="206"/>
      <c r="G4" s="205">
        <f>COUNTA(C12:C150)</f>
        <v>79</v>
      </c>
      <c r="H4" s="206"/>
      <c r="I4" s="256">
        <f>G4/E4</f>
        <v>0.7523809523809524</v>
      </c>
      <c r="J4" s="256"/>
    </row>
    <row r="5" spans="3:4" ht="11.25" customHeight="1" thickBot="1">
      <c r="C5" s="34"/>
      <c r="D5" s="23"/>
    </row>
    <row r="6" spans="3:10" ht="14.25" thickBot="1">
      <c r="C6" s="35" t="s">
        <v>1705</v>
      </c>
      <c r="D6" s="40" t="s">
        <v>1284</v>
      </c>
      <c r="E6" s="40" t="s">
        <v>1285</v>
      </c>
      <c r="F6" s="40" t="s">
        <v>1286</v>
      </c>
      <c r="G6" s="40" t="s">
        <v>1287</v>
      </c>
      <c r="H6" s="40" t="s">
        <v>1288</v>
      </c>
      <c r="I6" s="43" t="s">
        <v>1289</v>
      </c>
      <c r="J6" s="234"/>
    </row>
    <row r="7" spans="3:10" ht="13.5">
      <c r="C7" s="36" t="s">
        <v>1023</v>
      </c>
      <c r="D7" s="32">
        <f>COUNTIF($D$12:$D$150,C7)</f>
        <v>6</v>
      </c>
      <c r="E7" s="32">
        <f>COUNTIF($E$12:$E$150,C7)</f>
        <v>1</v>
      </c>
      <c r="F7" s="32">
        <f>COUNTIF($F$12:$F$150,C7)</f>
        <v>8</v>
      </c>
      <c r="G7" s="32">
        <f>COUNTIF($G$12:$G$150,C7)</f>
        <v>9</v>
      </c>
      <c r="H7" s="32">
        <f>COUNTIF($H$12:$H$150,C7)</f>
        <v>18</v>
      </c>
      <c r="I7" s="44">
        <f>COUNTIF($I$12:$I$150,C7)</f>
        <v>10</v>
      </c>
      <c r="J7" s="234"/>
    </row>
    <row r="8" spans="3:10" ht="13.5">
      <c r="C8" s="36" t="s">
        <v>1024</v>
      </c>
      <c r="D8" s="10">
        <f>COUNTIF($D$12:$D$150,C8)</f>
        <v>69</v>
      </c>
      <c r="E8" s="10">
        <f>COUNTIF($E$12:$E$150,C8)</f>
        <v>75</v>
      </c>
      <c r="F8" s="10">
        <f>COUNTIF($F$12:$F$150,C8)</f>
        <v>70</v>
      </c>
      <c r="G8" s="10">
        <f>COUNTIF($G$12:$G$150,C8)</f>
        <v>12</v>
      </c>
      <c r="H8" s="10">
        <f>COUNTIF($H$12:$H$150,C8)</f>
        <v>4</v>
      </c>
      <c r="I8" s="45">
        <f>COUNTIF($I$12:$I$150,C8)</f>
        <v>11</v>
      </c>
      <c r="J8" s="234"/>
    </row>
    <row r="9" spans="3:10" ht="14.25" thickBot="1">
      <c r="C9" s="37" t="s">
        <v>1025</v>
      </c>
      <c r="D9" s="41">
        <f>COUNTIF($D$12:$D$150,C9)</f>
        <v>3</v>
      </c>
      <c r="E9" s="41">
        <f>COUNTIF($E$12:$E$150,C9)</f>
        <v>3</v>
      </c>
      <c r="F9" s="41">
        <f>COUNTIF($F$12:$F$150,C9)</f>
        <v>0</v>
      </c>
      <c r="G9" s="41">
        <f>COUNTIF($G$12:$G$150,C9)</f>
        <v>58</v>
      </c>
      <c r="H9" s="41">
        <f>COUNTIF($H$12:$H$150,C9)</f>
        <v>57</v>
      </c>
      <c r="I9" s="46">
        <f>COUNTIF($I$12:$I$150,C9)</f>
        <v>58</v>
      </c>
      <c r="J9" s="234"/>
    </row>
    <row r="10" spans="3:10" s="2" customFormat="1" ht="13.5">
      <c r="C10" s="38"/>
      <c r="D10" s="42"/>
      <c r="E10" s="42"/>
      <c r="F10" s="42"/>
      <c r="G10" s="42"/>
      <c r="H10" s="42"/>
      <c r="I10" s="42"/>
      <c r="J10" s="234"/>
    </row>
    <row r="11" spans="3:10" s="2" customFormat="1" ht="13.5">
      <c r="C11" s="26" t="s">
        <v>1297</v>
      </c>
      <c r="D11" s="10" t="s">
        <v>1284</v>
      </c>
      <c r="E11" s="10" t="s">
        <v>1285</v>
      </c>
      <c r="F11" s="10" t="s">
        <v>1286</v>
      </c>
      <c r="G11" s="10" t="s">
        <v>1287</v>
      </c>
      <c r="H11" s="10" t="s">
        <v>1288</v>
      </c>
      <c r="I11" s="10" t="s">
        <v>1289</v>
      </c>
      <c r="J11" s="235" t="s">
        <v>1290</v>
      </c>
    </row>
    <row r="12" spans="3:18" ht="13.5">
      <c r="C12" s="161" t="s">
        <v>1027</v>
      </c>
      <c r="D12" s="190" t="s">
        <v>1291</v>
      </c>
      <c r="E12" s="1" t="s">
        <v>1293</v>
      </c>
      <c r="F12" s="1" t="s">
        <v>1293</v>
      </c>
      <c r="G12" s="1" t="s">
        <v>1295</v>
      </c>
      <c r="H12" s="1" t="s">
        <v>1295</v>
      </c>
      <c r="I12" s="1" t="s">
        <v>1295</v>
      </c>
      <c r="J12" s="15" t="s">
        <v>2035</v>
      </c>
      <c r="L12" t="str">
        <f>ASC(D12)</f>
        <v>a</v>
      </c>
      <c r="M12" t="str">
        <f aca="true" t="shared" si="1" ref="M12:R12">ASC(E12)</f>
        <v>b</v>
      </c>
      <c r="N12" t="str">
        <f t="shared" si="1"/>
        <v>b</v>
      </c>
      <c r="O12" t="str">
        <f t="shared" si="1"/>
        <v>c</v>
      </c>
      <c r="P12" t="str">
        <f t="shared" si="1"/>
        <v>c</v>
      </c>
      <c r="Q12" t="str">
        <f t="shared" si="1"/>
        <v>c</v>
      </c>
      <c r="R12" t="str">
        <f t="shared" si="1"/>
        <v>※3 50000円</v>
      </c>
    </row>
    <row r="13" spans="3:17" ht="48">
      <c r="C13" s="161" t="s">
        <v>1028</v>
      </c>
      <c r="D13" s="190" t="s">
        <v>1293</v>
      </c>
      <c r="E13" s="1" t="s">
        <v>1293</v>
      </c>
      <c r="F13" s="1" t="s">
        <v>1293</v>
      </c>
      <c r="G13" s="1" t="s">
        <v>1295</v>
      </c>
      <c r="H13" s="1" t="s">
        <v>1295</v>
      </c>
      <c r="I13" s="1" t="s">
        <v>1295</v>
      </c>
      <c r="J13" s="15" t="s">
        <v>1828</v>
      </c>
      <c r="L13" t="str">
        <f aca="true" t="shared" si="2" ref="L13:L75">ASC(D13)</f>
        <v>b</v>
      </c>
      <c r="M13" t="str">
        <f aca="true" t="shared" si="3" ref="M13:M75">ASC(E13)</f>
        <v>b</v>
      </c>
      <c r="N13" t="str">
        <f aca="true" t="shared" si="4" ref="N13:N75">ASC(F13)</f>
        <v>b</v>
      </c>
      <c r="O13" t="str">
        <f aca="true" t="shared" si="5" ref="O13:O75">ASC(G13)</f>
        <v>c</v>
      </c>
      <c r="P13" t="str">
        <f aca="true" t="shared" si="6" ref="P13:P75">ASC(H13)</f>
        <v>c</v>
      </c>
      <c r="Q13" t="str">
        <f aca="true" t="shared" si="7" ref="Q13:Q75">ASC(I13)</f>
        <v>c</v>
      </c>
    </row>
    <row r="14" spans="3:17" ht="48">
      <c r="C14" s="161" t="s">
        <v>1029</v>
      </c>
      <c r="D14" s="190" t="s">
        <v>1293</v>
      </c>
      <c r="E14" s="1" t="s">
        <v>1293</v>
      </c>
      <c r="F14" s="1" t="s">
        <v>1293</v>
      </c>
      <c r="G14" s="1" t="s">
        <v>1295</v>
      </c>
      <c r="H14" s="1" t="s">
        <v>1295</v>
      </c>
      <c r="I14" s="1" t="s">
        <v>1295</v>
      </c>
      <c r="J14" s="15" t="s">
        <v>1829</v>
      </c>
      <c r="L14" t="str">
        <f t="shared" si="2"/>
        <v>b</v>
      </c>
      <c r="M14" t="str">
        <f t="shared" si="3"/>
        <v>b</v>
      </c>
      <c r="N14" t="str">
        <f t="shared" si="4"/>
        <v>b</v>
      </c>
      <c r="O14" t="str">
        <f t="shared" si="5"/>
        <v>c</v>
      </c>
      <c r="P14" t="str">
        <f t="shared" si="6"/>
        <v>c</v>
      </c>
      <c r="Q14" t="str">
        <f t="shared" si="7"/>
        <v>c</v>
      </c>
    </row>
    <row r="15" spans="3:17" ht="13.5">
      <c r="C15" s="161" t="s">
        <v>1030</v>
      </c>
      <c r="D15" s="190" t="s">
        <v>1293</v>
      </c>
      <c r="E15" s="1" t="s">
        <v>1293</v>
      </c>
      <c r="F15" s="1" t="s">
        <v>1293</v>
      </c>
      <c r="G15" s="1" t="s">
        <v>1293</v>
      </c>
      <c r="H15" s="1" t="s">
        <v>1293</v>
      </c>
      <c r="I15" s="1" t="s">
        <v>1293</v>
      </c>
      <c r="J15" s="15" t="s">
        <v>2035</v>
      </c>
      <c r="L15" t="str">
        <f t="shared" si="2"/>
        <v>b</v>
      </c>
      <c r="M15" t="str">
        <f t="shared" si="3"/>
        <v>b</v>
      </c>
      <c r="N15" t="str">
        <f t="shared" si="4"/>
        <v>b</v>
      </c>
      <c r="O15" t="str">
        <f t="shared" si="5"/>
        <v>b</v>
      </c>
      <c r="P15" t="str">
        <f t="shared" si="6"/>
        <v>b</v>
      </c>
      <c r="Q15" t="str">
        <f t="shared" si="7"/>
        <v>b</v>
      </c>
    </row>
    <row r="16" spans="3:17" ht="13.5">
      <c r="C16" s="161" t="s">
        <v>1031</v>
      </c>
      <c r="D16" s="190" t="s">
        <v>1293</v>
      </c>
      <c r="E16" s="1" t="s">
        <v>1293</v>
      </c>
      <c r="F16" s="1" t="s">
        <v>1293</v>
      </c>
      <c r="G16" s="1" t="s">
        <v>1295</v>
      </c>
      <c r="H16" s="1" t="s">
        <v>1295</v>
      </c>
      <c r="I16" s="1" t="s">
        <v>1295</v>
      </c>
      <c r="J16" s="15" t="s">
        <v>1830</v>
      </c>
      <c r="L16" t="str">
        <f t="shared" si="2"/>
        <v>b</v>
      </c>
      <c r="M16" t="str">
        <f t="shared" si="3"/>
        <v>b</v>
      </c>
      <c r="N16" t="str">
        <f t="shared" si="4"/>
        <v>b</v>
      </c>
      <c r="O16" t="str">
        <f t="shared" si="5"/>
        <v>c</v>
      </c>
      <c r="P16" t="str">
        <f t="shared" si="6"/>
        <v>c</v>
      </c>
      <c r="Q16" t="str">
        <f t="shared" si="7"/>
        <v>c</v>
      </c>
    </row>
    <row r="17" spans="3:17" ht="24">
      <c r="C17" s="161" t="s">
        <v>1032</v>
      </c>
      <c r="D17" s="190" t="s">
        <v>1293</v>
      </c>
      <c r="E17" s="1" t="s">
        <v>1293</v>
      </c>
      <c r="F17" s="1" t="s">
        <v>1293</v>
      </c>
      <c r="G17" s="1" t="s">
        <v>1295</v>
      </c>
      <c r="H17" s="1" t="s">
        <v>1295</v>
      </c>
      <c r="I17" s="1" t="s">
        <v>1295</v>
      </c>
      <c r="J17" s="15" t="s">
        <v>1831</v>
      </c>
      <c r="L17" t="str">
        <f t="shared" si="2"/>
        <v>b</v>
      </c>
      <c r="M17" t="str">
        <f t="shared" si="3"/>
        <v>b</v>
      </c>
      <c r="N17" t="str">
        <f t="shared" si="4"/>
        <v>b</v>
      </c>
      <c r="O17" t="str">
        <f t="shared" si="5"/>
        <v>c</v>
      </c>
      <c r="P17" t="str">
        <f t="shared" si="6"/>
        <v>c</v>
      </c>
      <c r="Q17" t="str">
        <f t="shared" si="7"/>
        <v>c</v>
      </c>
    </row>
    <row r="18" spans="3:17" ht="13.5">
      <c r="C18" s="161" t="s">
        <v>1033</v>
      </c>
      <c r="D18" s="190" t="s">
        <v>1291</v>
      </c>
      <c r="E18" s="1" t="s">
        <v>1293</v>
      </c>
      <c r="F18" s="1" t="s">
        <v>1293</v>
      </c>
      <c r="G18" s="1" t="s">
        <v>1295</v>
      </c>
      <c r="H18" s="1" t="s">
        <v>1291</v>
      </c>
      <c r="I18" s="1" t="s">
        <v>1295</v>
      </c>
      <c r="J18" s="15" t="s">
        <v>2035</v>
      </c>
      <c r="L18" t="str">
        <f t="shared" si="2"/>
        <v>a</v>
      </c>
      <c r="M18" t="str">
        <f t="shared" si="3"/>
        <v>b</v>
      </c>
      <c r="N18" t="str">
        <f t="shared" si="4"/>
        <v>b</v>
      </c>
      <c r="O18" t="str">
        <f t="shared" si="5"/>
        <v>c</v>
      </c>
      <c r="P18" t="str">
        <f t="shared" si="6"/>
        <v>a</v>
      </c>
      <c r="Q18" t="str">
        <f t="shared" si="7"/>
        <v>c</v>
      </c>
    </row>
    <row r="19" spans="3:17" ht="36">
      <c r="C19" s="161" t="s">
        <v>1034</v>
      </c>
      <c r="D19" s="190" t="s">
        <v>1293</v>
      </c>
      <c r="E19" s="1" t="s">
        <v>1293</v>
      </c>
      <c r="F19" s="1" t="s">
        <v>1293</v>
      </c>
      <c r="G19" s="1" t="s">
        <v>1295</v>
      </c>
      <c r="H19" s="1" t="s">
        <v>1295</v>
      </c>
      <c r="I19" s="1" t="s">
        <v>1295</v>
      </c>
      <c r="J19" s="15" t="s">
        <v>1832</v>
      </c>
      <c r="L19" t="str">
        <f t="shared" si="2"/>
        <v>b</v>
      </c>
      <c r="M19" t="str">
        <f t="shared" si="3"/>
        <v>b</v>
      </c>
      <c r="N19" t="str">
        <f t="shared" si="4"/>
        <v>b</v>
      </c>
      <c r="O19" t="str">
        <f t="shared" si="5"/>
        <v>c</v>
      </c>
      <c r="P19" t="str">
        <f t="shared" si="6"/>
        <v>c</v>
      </c>
      <c r="Q19" t="str">
        <f t="shared" si="7"/>
        <v>c</v>
      </c>
    </row>
    <row r="20" spans="3:17" ht="13.5">
      <c r="C20" s="161" t="s">
        <v>1035</v>
      </c>
      <c r="D20" s="190" t="s">
        <v>1295</v>
      </c>
      <c r="E20" s="1" t="s">
        <v>1295</v>
      </c>
      <c r="F20" s="1" t="s">
        <v>1293</v>
      </c>
      <c r="G20" s="1" t="s">
        <v>1293</v>
      </c>
      <c r="H20" s="1" t="s">
        <v>1291</v>
      </c>
      <c r="I20" s="1" t="s">
        <v>1293</v>
      </c>
      <c r="J20" s="15" t="s">
        <v>2035</v>
      </c>
      <c r="L20" t="str">
        <f t="shared" si="2"/>
        <v>c</v>
      </c>
      <c r="M20" t="str">
        <f t="shared" si="3"/>
        <v>c</v>
      </c>
      <c r="N20" t="str">
        <f t="shared" si="4"/>
        <v>b</v>
      </c>
      <c r="O20" t="str">
        <f t="shared" si="5"/>
        <v>b</v>
      </c>
      <c r="P20" t="str">
        <f t="shared" si="6"/>
        <v>a</v>
      </c>
      <c r="Q20" t="str">
        <f t="shared" si="7"/>
        <v>b</v>
      </c>
    </row>
    <row r="21" spans="3:17" ht="13.5">
      <c r="C21" s="161" t="s">
        <v>1036</v>
      </c>
      <c r="D21" s="190" t="s">
        <v>1293</v>
      </c>
      <c r="E21" s="1" t="s">
        <v>1293</v>
      </c>
      <c r="F21" s="1" t="s">
        <v>1293</v>
      </c>
      <c r="G21" s="1" t="s">
        <v>1293</v>
      </c>
      <c r="H21" s="1" t="s">
        <v>1293</v>
      </c>
      <c r="I21" s="1" t="s">
        <v>1293</v>
      </c>
      <c r="J21" s="15" t="s">
        <v>2035</v>
      </c>
      <c r="L21" t="str">
        <f t="shared" si="2"/>
        <v>b</v>
      </c>
      <c r="M21" t="str">
        <f t="shared" si="3"/>
        <v>b</v>
      </c>
      <c r="N21" t="str">
        <f t="shared" si="4"/>
        <v>b</v>
      </c>
      <c r="O21" t="str">
        <f t="shared" si="5"/>
        <v>b</v>
      </c>
      <c r="P21" t="str">
        <f t="shared" si="6"/>
        <v>b</v>
      </c>
      <c r="Q21" t="str">
        <f t="shared" si="7"/>
        <v>b</v>
      </c>
    </row>
    <row r="22" spans="3:17" ht="13.5">
      <c r="C22" s="161" t="s">
        <v>1037</v>
      </c>
      <c r="D22" s="190" t="s">
        <v>1293</v>
      </c>
      <c r="E22" s="1" t="s">
        <v>1293</v>
      </c>
      <c r="F22" s="1" t="s">
        <v>1293</v>
      </c>
      <c r="G22" s="1" t="s">
        <v>1295</v>
      </c>
      <c r="H22" s="1" t="s">
        <v>1295</v>
      </c>
      <c r="I22" s="1" t="s">
        <v>1295</v>
      </c>
      <c r="J22" s="15" t="s">
        <v>2035</v>
      </c>
      <c r="L22" t="str">
        <f t="shared" si="2"/>
        <v>b</v>
      </c>
      <c r="M22" t="str">
        <f t="shared" si="3"/>
        <v>b</v>
      </c>
      <c r="N22" t="str">
        <f t="shared" si="4"/>
        <v>b</v>
      </c>
      <c r="O22" t="str">
        <f t="shared" si="5"/>
        <v>c</v>
      </c>
      <c r="P22" t="str">
        <f t="shared" si="6"/>
        <v>c</v>
      </c>
      <c r="Q22" t="str">
        <f t="shared" si="7"/>
        <v>c</v>
      </c>
    </row>
    <row r="23" spans="3:17" ht="13.5">
      <c r="C23" s="161" t="s">
        <v>1038</v>
      </c>
      <c r="D23" s="190" t="s">
        <v>1293</v>
      </c>
      <c r="E23" s="1" t="s">
        <v>1293</v>
      </c>
      <c r="F23" s="1" t="s">
        <v>1293</v>
      </c>
      <c r="G23" s="1" t="s">
        <v>1295</v>
      </c>
      <c r="H23" s="1" t="s">
        <v>1295</v>
      </c>
      <c r="I23" s="1" t="s">
        <v>1295</v>
      </c>
      <c r="J23" s="15" t="s">
        <v>2035</v>
      </c>
      <c r="L23" t="str">
        <f t="shared" si="2"/>
        <v>b</v>
      </c>
      <c r="M23" t="str">
        <f t="shared" si="3"/>
        <v>b</v>
      </c>
      <c r="N23" t="str">
        <f t="shared" si="4"/>
        <v>b</v>
      </c>
      <c r="O23" t="str">
        <f t="shared" si="5"/>
        <v>c</v>
      </c>
      <c r="P23" t="str">
        <f t="shared" si="6"/>
        <v>c</v>
      </c>
      <c r="Q23" t="str">
        <f t="shared" si="7"/>
        <v>c</v>
      </c>
    </row>
    <row r="24" spans="3:17" ht="13.5">
      <c r="C24" s="161" t="s">
        <v>1039</v>
      </c>
      <c r="D24" s="190" t="s">
        <v>1293</v>
      </c>
      <c r="E24" s="1" t="s">
        <v>1293</v>
      </c>
      <c r="F24" s="1" t="s">
        <v>1293</v>
      </c>
      <c r="G24" s="1" t="s">
        <v>1295</v>
      </c>
      <c r="H24" s="1" t="s">
        <v>1295</v>
      </c>
      <c r="I24" s="1" t="s">
        <v>1295</v>
      </c>
      <c r="J24" s="15" t="s">
        <v>2035</v>
      </c>
      <c r="L24" t="str">
        <f t="shared" si="2"/>
        <v>b</v>
      </c>
      <c r="M24" t="str">
        <f t="shared" si="3"/>
        <v>b</v>
      </c>
      <c r="N24" t="str">
        <f t="shared" si="4"/>
        <v>b</v>
      </c>
      <c r="O24" t="str">
        <f t="shared" si="5"/>
        <v>c</v>
      </c>
      <c r="P24" t="str">
        <f t="shared" si="6"/>
        <v>c</v>
      </c>
      <c r="Q24" t="str">
        <f t="shared" si="7"/>
        <v>c</v>
      </c>
    </row>
    <row r="25" spans="3:17" ht="13.5">
      <c r="C25" s="161" t="s">
        <v>1040</v>
      </c>
      <c r="D25" s="190" t="s">
        <v>1293</v>
      </c>
      <c r="E25" s="1" t="s">
        <v>1293</v>
      </c>
      <c r="F25" s="1" t="s">
        <v>1293</v>
      </c>
      <c r="G25" s="1" t="s">
        <v>1295</v>
      </c>
      <c r="H25" s="1" t="s">
        <v>1295</v>
      </c>
      <c r="I25" s="1" t="s">
        <v>1295</v>
      </c>
      <c r="J25" s="15" t="s">
        <v>2035</v>
      </c>
      <c r="L25" t="str">
        <f t="shared" si="2"/>
        <v>b</v>
      </c>
      <c r="M25" t="str">
        <f t="shared" si="3"/>
        <v>b</v>
      </c>
      <c r="N25" t="str">
        <f t="shared" si="4"/>
        <v>b</v>
      </c>
      <c r="O25" t="str">
        <f t="shared" si="5"/>
        <v>c</v>
      </c>
      <c r="P25" t="str">
        <f t="shared" si="6"/>
        <v>c</v>
      </c>
      <c r="Q25" t="str">
        <f t="shared" si="7"/>
        <v>c</v>
      </c>
    </row>
    <row r="26" spans="3:17" ht="36">
      <c r="C26" s="161" t="s">
        <v>1041</v>
      </c>
      <c r="D26" s="190" t="s">
        <v>1293</v>
      </c>
      <c r="E26" s="1" t="s">
        <v>1293</v>
      </c>
      <c r="F26" s="1" t="s">
        <v>1293</v>
      </c>
      <c r="G26" s="1" t="s">
        <v>1295</v>
      </c>
      <c r="H26" s="1" t="s">
        <v>1295</v>
      </c>
      <c r="I26" s="1" t="s">
        <v>1295</v>
      </c>
      <c r="J26" s="15" t="s">
        <v>1833</v>
      </c>
      <c r="L26" t="str">
        <f t="shared" si="2"/>
        <v>b</v>
      </c>
      <c r="M26" t="str">
        <f t="shared" si="3"/>
        <v>b</v>
      </c>
      <c r="N26" t="str">
        <f t="shared" si="4"/>
        <v>b</v>
      </c>
      <c r="O26" t="str">
        <f t="shared" si="5"/>
        <v>c</v>
      </c>
      <c r="P26" t="str">
        <f t="shared" si="6"/>
        <v>c</v>
      </c>
      <c r="Q26" t="str">
        <f t="shared" si="7"/>
        <v>c</v>
      </c>
    </row>
    <row r="27" spans="3:17" ht="36">
      <c r="C27" s="161" t="s">
        <v>1042</v>
      </c>
      <c r="D27" s="190" t="s">
        <v>1293</v>
      </c>
      <c r="E27" s="1" t="s">
        <v>1293</v>
      </c>
      <c r="F27" s="1" t="s">
        <v>1293</v>
      </c>
      <c r="G27" s="1" t="s">
        <v>1295</v>
      </c>
      <c r="H27" s="1" t="s">
        <v>1295</v>
      </c>
      <c r="I27" s="1" t="s">
        <v>1295</v>
      </c>
      <c r="J27" s="15" t="s">
        <v>1834</v>
      </c>
      <c r="L27" t="str">
        <f t="shared" si="2"/>
        <v>b</v>
      </c>
      <c r="M27" t="str">
        <f t="shared" si="3"/>
        <v>b</v>
      </c>
      <c r="N27" t="str">
        <f t="shared" si="4"/>
        <v>b</v>
      </c>
      <c r="O27" t="str">
        <f t="shared" si="5"/>
        <v>c</v>
      </c>
      <c r="P27" t="str">
        <f t="shared" si="6"/>
        <v>c</v>
      </c>
      <c r="Q27" t="str">
        <f t="shared" si="7"/>
        <v>c</v>
      </c>
    </row>
    <row r="28" spans="3:17" ht="13.5">
      <c r="C28" s="161" t="s">
        <v>1043</v>
      </c>
      <c r="D28" s="190" t="s">
        <v>1293</v>
      </c>
      <c r="E28" s="1" t="s">
        <v>1293</v>
      </c>
      <c r="F28" s="1" t="s">
        <v>1291</v>
      </c>
      <c r="G28" s="1" t="s">
        <v>1291</v>
      </c>
      <c r="H28" s="1" t="s">
        <v>1291</v>
      </c>
      <c r="I28" s="1" t="s">
        <v>1291</v>
      </c>
      <c r="J28" s="15"/>
      <c r="L28" t="str">
        <f t="shared" si="2"/>
        <v>b</v>
      </c>
      <c r="M28" t="str">
        <f t="shared" si="3"/>
        <v>b</v>
      </c>
      <c r="N28" t="str">
        <f t="shared" si="4"/>
        <v>a</v>
      </c>
      <c r="O28" t="str">
        <f t="shared" si="5"/>
        <v>a</v>
      </c>
      <c r="P28" t="str">
        <f t="shared" si="6"/>
        <v>a</v>
      </c>
      <c r="Q28" t="str">
        <f t="shared" si="7"/>
        <v>a</v>
      </c>
    </row>
    <row r="29" spans="3:17" ht="13.5">
      <c r="C29" s="161" t="s">
        <v>1044</v>
      </c>
      <c r="D29" s="190" t="s">
        <v>1293</v>
      </c>
      <c r="E29" s="1" t="s">
        <v>1293</v>
      </c>
      <c r="F29" s="1" t="s">
        <v>1293</v>
      </c>
      <c r="G29" s="1" t="s">
        <v>1291</v>
      </c>
      <c r="H29" s="1" t="s">
        <v>1291</v>
      </c>
      <c r="I29" s="1" t="s">
        <v>1293</v>
      </c>
      <c r="J29" s="15" t="s">
        <v>2035</v>
      </c>
      <c r="L29" t="str">
        <f t="shared" si="2"/>
        <v>b</v>
      </c>
      <c r="M29" t="str">
        <f t="shared" si="3"/>
        <v>b</v>
      </c>
      <c r="N29" t="str">
        <f t="shared" si="4"/>
        <v>b</v>
      </c>
      <c r="O29" t="str">
        <f t="shared" si="5"/>
        <v>a</v>
      </c>
      <c r="P29" t="str">
        <f t="shared" si="6"/>
        <v>a</v>
      </c>
      <c r="Q29" t="str">
        <f t="shared" si="7"/>
        <v>b</v>
      </c>
    </row>
    <row r="30" spans="3:17" ht="36">
      <c r="C30" s="161" t="s">
        <v>1045</v>
      </c>
      <c r="D30" s="190" t="s">
        <v>1293</v>
      </c>
      <c r="E30" s="1" t="s">
        <v>1293</v>
      </c>
      <c r="F30" s="1" t="s">
        <v>1293</v>
      </c>
      <c r="G30" s="1" t="s">
        <v>1295</v>
      </c>
      <c r="H30" s="1" t="s">
        <v>1295</v>
      </c>
      <c r="I30" s="1" t="s">
        <v>1295</v>
      </c>
      <c r="J30" s="15" t="s">
        <v>1835</v>
      </c>
      <c r="L30" t="str">
        <f t="shared" si="2"/>
        <v>b</v>
      </c>
      <c r="M30" t="str">
        <f t="shared" si="3"/>
        <v>b</v>
      </c>
      <c r="N30" t="str">
        <f t="shared" si="4"/>
        <v>b</v>
      </c>
      <c r="O30" t="str">
        <f t="shared" si="5"/>
        <v>c</v>
      </c>
      <c r="P30" t="str">
        <f t="shared" si="6"/>
        <v>c</v>
      </c>
      <c r="Q30" t="str">
        <f t="shared" si="7"/>
        <v>c</v>
      </c>
    </row>
    <row r="31" spans="3:17" ht="13.5">
      <c r="C31" s="161" t="s">
        <v>1568</v>
      </c>
      <c r="D31" s="190" t="s">
        <v>1293</v>
      </c>
      <c r="E31" s="1" t="s">
        <v>1293</v>
      </c>
      <c r="F31" s="1" t="s">
        <v>1293</v>
      </c>
      <c r="G31" s="1" t="s">
        <v>1295</v>
      </c>
      <c r="H31" s="1" t="s">
        <v>1295</v>
      </c>
      <c r="I31" s="1" t="s">
        <v>1293</v>
      </c>
      <c r="J31" s="15" t="s">
        <v>2035</v>
      </c>
      <c r="L31" t="str">
        <f t="shared" si="2"/>
        <v>b</v>
      </c>
      <c r="M31" t="str">
        <f t="shared" si="3"/>
        <v>b</v>
      </c>
      <c r="N31" t="str">
        <f t="shared" si="4"/>
        <v>b</v>
      </c>
      <c r="O31" t="str">
        <f t="shared" si="5"/>
        <v>c</v>
      </c>
      <c r="P31" t="str">
        <f t="shared" si="6"/>
        <v>c</v>
      </c>
      <c r="Q31" t="str">
        <f t="shared" si="7"/>
        <v>b</v>
      </c>
    </row>
    <row r="32" spans="3:17" ht="36">
      <c r="C32" s="161" t="s">
        <v>1569</v>
      </c>
      <c r="D32" s="190" t="s">
        <v>1293</v>
      </c>
      <c r="E32" s="1" t="s">
        <v>1293</v>
      </c>
      <c r="F32" s="1" t="s">
        <v>1293</v>
      </c>
      <c r="G32" s="1" t="s">
        <v>1295</v>
      </c>
      <c r="H32" s="1" t="s">
        <v>1295</v>
      </c>
      <c r="I32" s="1" t="s">
        <v>1295</v>
      </c>
      <c r="J32" s="15" t="s">
        <v>1836</v>
      </c>
      <c r="L32" t="str">
        <f t="shared" si="2"/>
        <v>b</v>
      </c>
      <c r="M32" t="str">
        <f t="shared" si="3"/>
        <v>b</v>
      </c>
      <c r="N32" t="str">
        <f t="shared" si="4"/>
        <v>b</v>
      </c>
      <c r="O32" t="str">
        <f t="shared" si="5"/>
        <v>c</v>
      </c>
      <c r="P32" t="str">
        <f t="shared" si="6"/>
        <v>c</v>
      </c>
      <c r="Q32" t="str">
        <f t="shared" si="7"/>
        <v>c</v>
      </c>
    </row>
    <row r="33" spans="3:17" ht="13.5">
      <c r="C33" s="161" t="s">
        <v>1570</v>
      </c>
      <c r="D33" s="190" t="s">
        <v>1293</v>
      </c>
      <c r="E33" s="1" t="s">
        <v>1293</v>
      </c>
      <c r="F33" s="1" t="s">
        <v>1293</v>
      </c>
      <c r="G33" s="1" t="s">
        <v>1295</v>
      </c>
      <c r="H33" s="1" t="s">
        <v>1295</v>
      </c>
      <c r="I33" s="1" t="s">
        <v>1295</v>
      </c>
      <c r="J33" s="15" t="s">
        <v>1837</v>
      </c>
      <c r="L33" t="str">
        <f t="shared" si="2"/>
        <v>b</v>
      </c>
      <c r="M33" t="str">
        <f t="shared" si="3"/>
        <v>b</v>
      </c>
      <c r="N33" t="str">
        <f t="shared" si="4"/>
        <v>b</v>
      </c>
      <c r="O33" t="str">
        <f t="shared" si="5"/>
        <v>c</v>
      </c>
      <c r="P33" t="str">
        <f t="shared" si="6"/>
        <v>c</v>
      </c>
      <c r="Q33" t="str">
        <f t="shared" si="7"/>
        <v>c</v>
      </c>
    </row>
    <row r="34" spans="3:17" ht="36">
      <c r="C34" s="161" t="s">
        <v>1571</v>
      </c>
      <c r="D34" s="190" t="s">
        <v>1293</v>
      </c>
      <c r="E34" s="1" t="s">
        <v>1293</v>
      </c>
      <c r="F34" s="1" t="s">
        <v>1293</v>
      </c>
      <c r="G34" s="1" t="s">
        <v>1295</v>
      </c>
      <c r="H34" s="1" t="s">
        <v>1295</v>
      </c>
      <c r="I34" s="1" t="s">
        <v>1295</v>
      </c>
      <c r="J34" s="15" t="s">
        <v>1838</v>
      </c>
      <c r="L34" t="str">
        <f t="shared" si="2"/>
        <v>b</v>
      </c>
      <c r="M34" t="str">
        <f t="shared" si="3"/>
        <v>b</v>
      </c>
      <c r="N34" t="str">
        <f t="shared" si="4"/>
        <v>b</v>
      </c>
      <c r="O34" t="str">
        <f t="shared" si="5"/>
        <v>c</v>
      </c>
      <c r="P34" t="str">
        <f t="shared" si="6"/>
        <v>c</v>
      </c>
      <c r="Q34" t="str">
        <f t="shared" si="7"/>
        <v>c</v>
      </c>
    </row>
    <row r="35" spans="3:17" ht="13.5">
      <c r="C35" s="161" t="s">
        <v>1572</v>
      </c>
      <c r="D35" s="190" t="s">
        <v>1293</v>
      </c>
      <c r="E35" s="1" t="s">
        <v>1293</v>
      </c>
      <c r="F35" s="1" t="s">
        <v>1293</v>
      </c>
      <c r="G35" s="1" t="s">
        <v>1295</v>
      </c>
      <c r="H35" s="1" t="s">
        <v>1295</v>
      </c>
      <c r="I35" s="1" t="s">
        <v>1295</v>
      </c>
      <c r="J35" s="15" t="s">
        <v>2035</v>
      </c>
      <c r="L35" t="str">
        <f t="shared" si="2"/>
        <v>b</v>
      </c>
      <c r="M35" t="str">
        <f t="shared" si="3"/>
        <v>b</v>
      </c>
      <c r="N35" t="str">
        <f t="shared" si="4"/>
        <v>b</v>
      </c>
      <c r="O35" t="str">
        <f t="shared" si="5"/>
        <v>c</v>
      </c>
      <c r="P35" t="str">
        <f t="shared" si="6"/>
        <v>c</v>
      </c>
      <c r="Q35" t="str">
        <f t="shared" si="7"/>
        <v>c</v>
      </c>
    </row>
    <row r="36" spans="3:17" ht="13.5">
      <c r="C36" s="161" t="s">
        <v>1839</v>
      </c>
      <c r="D36" s="190" t="s">
        <v>1293</v>
      </c>
      <c r="E36" s="1" t="s">
        <v>1293</v>
      </c>
      <c r="F36" s="1" t="s">
        <v>1293</v>
      </c>
      <c r="G36" s="1" t="s">
        <v>1295</v>
      </c>
      <c r="H36" s="1" t="s">
        <v>1295</v>
      </c>
      <c r="I36" s="1" t="s">
        <v>1295</v>
      </c>
      <c r="J36" s="15" t="s">
        <v>2035</v>
      </c>
      <c r="L36" t="str">
        <f t="shared" si="2"/>
        <v>b</v>
      </c>
      <c r="M36" t="str">
        <f t="shared" si="3"/>
        <v>b</v>
      </c>
      <c r="N36" t="str">
        <f t="shared" si="4"/>
        <v>b</v>
      </c>
      <c r="O36" t="str">
        <f t="shared" si="5"/>
        <v>c</v>
      </c>
      <c r="P36" t="str">
        <f t="shared" si="6"/>
        <v>c</v>
      </c>
      <c r="Q36" t="str">
        <f t="shared" si="7"/>
        <v>c</v>
      </c>
    </row>
    <row r="37" spans="3:17" ht="36">
      <c r="C37" s="161" t="s">
        <v>1573</v>
      </c>
      <c r="D37" s="190" t="s">
        <v>1293</v>
      </c>
      <c r="E37" s="1" t="s">
        <v>1293</v>
      </c>
      <c r="F37" s="1" t="s">
        <v>1293</v>
      </c>
      <c r="G37" s="1" t="s">
        <v>1295</v>
      </c>
      <c r="H37" s="1" t="s">
        <v>1295</v>
      </c>
      <c r="I37" s="1" t="s">
        <v>1295</v>
      </c>
      <c r="J37" s="15" t="s">
        <v>1840</v>
      </c>
      <c r="L37" t="str">
        <f t="shared" si="2"/>
        <v>b</v>
      </c>
      <c r="M37" t="str">
        <f t="shared" si="3"/>
        <v>b</v>
      </c>
      <c r="N37" t="str">
        <f t="shared" si="4"/>
        <v>b</v>
      </c>
      <c r="O37" t="str">
        <f t="shared" si="5"/>
        <v>c</v>
      </c>
      <c r="P37" t="str">
        <f t="shared" si="6"/>
        <v>c</v>
      </c>
      <c r="Q37" t="str">
        <f t="shared" si="7"/>
        <v>c</v>
      </c>
    </row>
    <row r="38" spans="3:17" ht="24">
      <c r="C38" s="161" t="s">
        <v>1574</v>
      </c>
      <c r="D38" s="190" t="s">
        <v>1293</v>
      </c>
      <c r="E38" s="1" t="s">
        <v>1293</v>
      </c>
      <c r="F38" s="1" t="s">
        <v>1293</v>
      </c>
      <c r="G38" s="1" t="s">
        <v>1295</v>
      </c>
      <c r="H38" s="1" t="s">
        <v>1295</v>
      </c>
      <c r="I38" s="1" t="s">
        <v>1295</v>
      </c>
      <c r="J38" s="15" t="s">
        <v>1841</v>
      </c>
      <c r="L38" t="str">
        <f t="shared" si="2"/>
        <v>b</v>
      </c>
      <c r="M38" t="str">
        <f t="shared" si="3"/>
        <v>b</v>
      </c>
      <c r="N38" t="str">
        <f t="shared" si="4"/>
        <v>b</v>
      </c>
      <c r="O38" t="str">
        <f t="shared" si="5"/>
        <v>c</v>
      </c>
      <c r="P38" t="str">
        <f t="shared" si="6"/>
        <v>c</v>
      </c>
      <c r="Q38" t="str">
        <f t="shared" si="7"/>
        <v>c</v>
      </c>
    </row>
    <row r="39" spans="3:17" ht="24">
      <c r="C39" s="161" t="s">
        <v>1575</v>
      </c>
      <c r="D39" s="190" t="s">
        <v>1293</v>
      </c>
      <c r="E39" s="1" t="s">
        <v>1293</v>
      </c>
      <c r="F39" s="1" t="s">
        <v>1293</v>
      </c>
      <c r="G39" s="1" t="s">
        <v>1295</v>
      </c>
      <c r="H39" s="1" t="s">
        <v>1295</v>
      </c>
      <c r="I39" s="1" t="s">
        <v>1295</v>
      </c>
      <c r="J39" s="15" t="s">
        <v>1842</v>
      </c>
      <c r="L39" t="str">
        <f t="shared" si="2"/>
        <v>b</v>
      </c>
      <c r="M39" t="str">
        <f t="shared" si="3"/>
        <v>b</v>
      </c>
      <c r="N39" t="str">
        <f t="shared" si="4"/>
        <v>b</v>
      </c>
      <c r="O39" t="str">
        <f t="shared" si="5"/>
        <v>c</v>
      </c>
      <c r="P39" t="str">
        <f t="shared" si="6"/>
        <v>c</v>
      </c>
      <c r="Q39" t="str">
        <f t="shared" si="7"/>
        <v>c</v>
      </c>
    </row>
    <row r="40" spans="3:17" ht="13.5">
      <c r="C40" s="161" t="s">
        <v>1576</v>
      </c>
      <c r="D40" s="190" t="s">
        <v>1293</v>
      </c>
      <c r="E40" s="1" t="s">
        <v>1293</v>
      </c>
      <c r="F40" s="1" t="s">
        <v>1293</v>
      </c>
      <c r="G40" s="1" t="s">
        <v>1293</v>
      </c>
      <c r="H40" s="1" t="s">
        <v>1295</v>
      </c>
      <c r="I40" s="1" t="s">
        <v>1295</v>
      </c>
      <c r="J40" s="15" t="s">
        <v>2035</v>
      </c>
      <c r="L40" t="str">
        <f t="shared" si="2"/>
        <v>b</v>
      </c>
      <c r="M40" t="str">
        <f t="shared" si="3"/>
        <v>b</v>
      </c>
      <c r="N40" t="str">
        <f t="shared" si="4"/>
        <v>b</v>
      </c>
      <c r="O40" t="str">
        <f t="shared" si="5"/>
        <v>b</v>
      </c>
      <c r="P40" t="str">
        <f t="shared" si="6"/>
        <v>c</v>
      </c>
      <c r="Q40" t="str">
        <f t="shared" si="7"/>
        <v>c</v>
      </c>
    </row>
    <row r="41" spans="3:17" ht="13.5">
      <c r="C41" s="161" t="s">
        <v>1577</v>
      </c>
      <c r="D41" s="190" t="s">
        <v>1293</v>
      </c>
      <c r="E41" s="1" t="s">
        <v>1293</v>
      </c>
      <c r="F41" s="1" t="s">
        <v>1293</v>
      </c>
      <c r="G41" s="1" t="s">
        <v>1295</v>
      </c>
      <c r="H41" s="1" t="s">
        <v>1295</v>
      </c>
      <c r="I41" s="1" t="s">
        <v>1295</v>
      </c>
      <c r="J41" s="15" t="s">
        <v>190</v>
      </c>
      <c r="L41" t="str">
        <f t="shared" si="2"/>
        <v>b</v>
      </c>
      <c r="M41" t="str">
        <f t="shared" si="3"/>
        <v>b</v>
      </c>
      <c r="N41" t="str">
        <f t="shared" si="4"/>
        <v>b</v>
      </c>
      <c r="O41" t="str">
        <f t="shared" si="5"/>
        <v>c</v>
      </c>
      <c r="P41" t="str">
        <f t="shared" si="6"/>
        <v>c</v>
      </c>
      <c r="Q41" t="str">
        <f t="shared" si="7"/>
        <v>c</v>
      </c>
    </row>
    <row r="42" spans="3:17" ht="36">
      <c r="C42" s="161" t="s">
        <v>1578</v>
      </c>
      <c r="D42" s="190" t="s">
        <v>1293</v>
      </c>
      <c r="E42" s="1" t="s">
        <v>1293</v>
      </c>
      <c r="F42" s="1" t="s">
        <v>1293</v>
      </c>
      <c r="G42" s="1" t="s">
        <v>1295</v>
      </c>
      <c r="H42" s="1" t="s">
        <v>1295</v>
      </c>
      <c r="I42" s="1" t="s">
        <v>1295</v>
      </c>
      <c r="J42" s="15" t="s">
        <v>1843</v>
      </c>
      <c r="L42" t="str">
        <f t="shared" si="2"/>
        <v>b</v>
      </c>
      <c r="M42" t="str">
        <f t="shared" si="3"/>
        <v>b</v>
      </c>
      <c r="N42" t="str">
        <f t="shared" si="4"/>
        <v>b</v>
      </c>
      <c r="O42" t="str">
        <f t="shared" si="5"/>
        <v>c</v>
      </c>
      <c r="P42" t="str">
        <f t="shared" si="6"/>
        <v>c</v>
      </c>
      <c r="Q42" t="str">
        <f t="shared" si="7"/>
        <v>c</v>
      </c>
    </row>
    <row r="43" spans="3:17" ht="13.5">
      <c r="C43" s="161" t="s">
        <v>1579</v>
      </c>
      <c r="D43" s="190" t="s">
        <v>1293</v>
      </c>
      <c r="E43" s="1" t="s">
        <v>1293</v>
      </c>
      <c r="F43" s="1" t="s">
        <v>1293</v>
      </c>
      <c r="G43" s="1" t="s">
        <v>1295</v>
      </c>
      <c r="H43" s="1" t="s">
        <v>1295</v>
      </c>
      <c r="I43" s="1" t="s">
        <v>1295</v>
      </c>
      <c r="J43" s="15" t="s">
        <v>2035</v>
      </c>
      <c r="L43" t="str">
        <f t="shared" si="2"/>
        <v>b</v>
      </c>
      <c r="M43" t="str">
        <f t="shared" si="3"/>
        <v>b</v>
      </c>
      <c r="N43" t="str">
        <f t="shared" si="4"/>
        <v>b</v>
      </c>
      <c r="O43" t="str">
        <f t="shared" si="5"/>
        <v>c</v>
      </c>
      <c r="P43" t="str">
        <f t="shared" si="6"/>
        <v>c</v>
      </c>
      <c r="Q43" t="str">
        <f t="shared" si="7"/>
        <v>c</v>
      </c>
    </row>
    <row r="44" spans="3:17" ht="13.5">
      <c r="C44" s="161" t="s">
        <v>1580</v>
      </c>
      <c r="D44" s="190" t="s">
        <v>1293</v>
      </c>
      <c r="E44" s="1" t="s">
        <v>1293</v>
      </c>
      <c r="F44" s="1" t="s">
        <v>1291</v>
      </c>
      <c r="G44" s="1" t="s">
        <v>1291</v>
      </c>
      <c r="H44" s="1" t="s">
        <v>1291</v>
      </c>
      <c r="I44" s="1" t="s">
        <v>1291</v>
      </c>
      <c r="J44" s="15"/>
      <c r="L44" t="str">
        <f t="shared" si="2"/>
        <v>b</v>
      </c>
      <c r="M44" t="str">
        <f t="shared" si="3"/>
        <v>b</v>
      </c>
      <c r="N44" t="str">
        <f t="shared" si="4"/>
        <v>a</v>
      </c>
      <c r="O44" t="str">
        <f t="shared" si="5"/>
        <v>a</v>
      </c>
      <c r="P44" t="str">
        <f t="shared" si="6"/>
        <v>a</v>
      </c>
      <c r="Q44" t="str">
        <f t="shared" si="7"/>
        <v>a</v>
      </c>
    </row>
    <row r="45" spans="3:17" ht="36">
      <c r="C45" s="161" t="s">
        <v>1581</v>
      </c>
      <c r="D45" s="190" t="s">
        <v>1293</v>
      </c>
      <c r="E45" s="1" t="s">
        <v>1293</v>
      </c>
      <c r="F45" s="1" t="s">
        <v>1293</v>
      </c>
      <c r="G45" s="1" t="s">
        <v>1295</v>
      </c>
      <c r="H45" s="1" t="s">
        <v>1295</v>
      </c>
      <c r="I45" s="1" t="s">
        <v>1295</v>
      </c>
      <c r="J45" s="15" t="s">
        <v>1844</v>
      </c>
      <c r="L45" t="str">
        <f t="shared" si="2"/>
        <v>b</v>
      </c>
      <c r="M45" t="str">
        <f t="shared" si="3"/>
        <v>b</v>
      </c>
      <c r="N45" t="str">
        <f t="shared" si="4"/>
        <v>b</v>
      </c>
      <c r="O45" t="str">
        <f t="shared" si="5"/>
        <v>c</v>
      </c>
      <c r="P45" t="str">
        <f t="shared" si="6"/>
        <v>c</v>
      </c>
      <c r="Q45" t="str">
        <f t="shared" si="7"/>
        <v>c</v>
      </c>
    </row>
    <row r="46" spans="3:17" ht="36">
      <c r="C46" s="161" t="s">
        <v>1582</v>
      </c>
      <c r="D46" s="190" t="s">
        <v>1293</v>
      </c>
      <c r="E46" s="1" t="s">
        <v>1293</v>
      </c>
      <c r="F46" s="1" t="s">
        <v>1293</v>
      </c>
      <c r="G46" s="1" t="s">
        <v>1295</v>
      </c>
      <c r="H46" s="1" t="s">
        <v>1295</v>
      </c>
      <c r="I46" s="1" t="s">
        <v>1295</v>
      </c>
      <c r="J46" s="15" t="s">
        <v>1845</v>
      </c>
      <c r="L46" t="str">
        <f t="shared" si="2"/>
        <v>b</v>
      </c>
      <c r="M46" t="str">
        <f t="shared" si="3"/>
        <v>b</v>
      </c>
      <c r="N46" t="str">
        <f t="shared" si="4"/>
        <v>b</v>
      </c>
      <c r="O46" t="str">
        <f t="shared" si="5"/>
        <v>c</v>
      </c>
      <c r="P46" t="str">
        <f t="shared" si="6"/>
        <v>c</v>
      </c>
      <c r="Q46" t="str">
        <f t="shared" si="7"/>
        <v>c</v>
      </c>
    </row>
    <row r="47" spans="3:17" ht="13.5">
      <c r="C47" s="161" t="s">
        <v>1583</v>
      </c>
      <c r="D47" s="190" t="s">
        <v>1293</v>
      </c>
      <c r="E47" s="1" t="s">
        <v>1293</v>
      </c>
      <c r="F47" s="1" t="s">
        <v>1293</v>
      </c>
      <c r="G47" s="1" t="s">
        <v>1293</v>
      </c>
      <c r="H47" s="1" t="s">
        <v>1291</v>
      </c>
      <c r="I47" s="1" t="s">
        <v>1291</v>
      </c>
      <c r="J47" s="15" t="s">
        <v>2035</v>
      </c>
      <c r="L47" t="str">
        <f t="shared" si="2"/>
        <v>b</v>
      </c>
      <c r="M47" t="str">
        <f t="shared" si="3"/>
        <v>b</v>
      </c>
      <c r="N47" t="str">
        <f t="shared" si="4"/>
        <v>b</v>
      </c>
      <c r="O47" t="str">
        <f t="shared" si="5"/>
        <v>b</v>
      </c>
      <c r="P47" t="str">
        <f t="shared" si="6"/>
        <v>a</v>
      </c>
      <c r="Q47" t="str">
        <f t="shared" si="7"/>
        <v>a</v>
      </c>
    </row>
    <row r="48" spans="3:17" ht="36">
      <c r="C48" s="161" t="s">
        <v>1584</v>
      </c>
      <c r="D48" s="190" t="s">
        <v>1293</v>
      </c>
      <c r="E48" s="1" t="s">
        <v>1293</v>
      </c>
      <c r="F48" s="1" t="s">
        <v>1293</v>
      </c>
      <c r="G48" s="1" t="s">
        <v>1295</v>
      </c>
      <c r="H48" s="1" t="s">
        <v>1295</v>
      </c>
      <c r="I48" s="1" t="s">
        <v>1295</v>
      </c>
      <c r="J48" s="15" t="s">
        <v>1846</v>
      </c>
      <c r="L48" t="str">
        <f t="shared" si="2"/>
        <v>b</v>
      </c>
      <c r="M48" t="str">
        <f t="shared" si="3"/>
        <v>b</v>
      </c>
      <c r="N48" t="str">
        <f t="shared" si="4"/>
        <v>b</v>
      </c>
      <c r="O48" t="str">
        <f t="shared" si="5"/>
        <v>c</v>
      </c>
      <c r="P48" t="str">
        <f t="shared" si="6"/>
        <v>c</v>
      </c>
      <c r="Q48" t="str">
        <f t="shared" si="7"/>
        <v>c</v>
      </c>
    </row>
    <row r="49" spans="3:17" ht="36">
      <c r="C49" s="161" t="s">
        <v>1585</v>
      </c>
      <c r="D49" s="190" t="s">
        <v>1293</v>
      </c>
      <c r="E49" s="1" t="s">
        <v>1293</v>
      </c>
      <c r="F49" s="1" t="s">
        <v>1293</v>
      </c>
      <c r="G49" s="1" t="s">
        <v>1295</v>
      </c>
      <c r="H49" s="1" t="s">
        <v>1295</v>
      </c>
      <c r="I49" s="1" t="s">
        <v>1295</v>
      </c>
      <c r="J49" s="15" t="s">
        <v>1847</v>
      </c>
      <c r="L49" t="str">
        <f t="shared" si="2"/>
        <v>b</v>
      </c>
      <c r="M49" t="str">
        <f t="shared" si="3"/>
        <v>b</v>
      </c>
      <c r="N49" t="str">
        <f t="shared" si="4"/>
        <v>b</v>
      </c>
      <c r="O49" t="str">
        <f t="shared" si="5"/>
        <v>c</v>
      </c>
      <c r="P49" t="str">
        <f t="shared" si="6"/>
        <v>c</v>
      </c>
      <c r="Q49" t="str">
        <f t="shared" si="7"/>
        <v>c</v>
      </c>
    </row>
    <row r="50" spans="3:17" ht="13.5">
      <c r="C50" s="161" t="s">
        <v>1586</v>
      </c>
      <c r="D50" s="190" t="s">
        <v>1291</v>
      </c>
      <c r="E50" s="1" t="s">
        <v>1293</v>
      </c>
      <c r="F50" s="1" t="s">
        <v>1291</v>
      </c>
      <c r="G50" s="1" t="s">
        <v>1295</v>
      </c>
      <c r="H50" s="1" t="s">
        <v>1291</v>
      </c>
      <c r="I50" s="1" t="s">
        <v>1291</v>
      </c>
      <c r="J50" s="15"/>
      <c r="L50" t="str">
        <f t="shared" si="2"/>
        <v>a</v>
      </c>
      <c r="M50" t="str">
        <f t="shared" si="3"/>
        <v>b</v>
      </c>
      <c r="N50" t="str">
        <f t="shared" si="4"/>
        <v>a</v>
      </c>
      <c r="O50" t="str">
        <f t="shared" si="5"/>
        <v>c</v>
      </c>
      <c r="P50" t="str">
        <f t="shared" si="6"/>
        <v>a</v>
      </c>
      <c r="Q50" t="str">
        <f t="shared" si="7"/>
        <v>a</v>
      </c>
    </row>
    <row r="51" spans="3:17" ht="36">
      <c r="C51" s="161" t="s">
        <v>1587</v>
      </c>
      <c r="D51" s="190" t="s">
        <v>1293</v>
      </c>
      <c r="E51" s="1" t="s">
        <v>1293</v>
      </c>
      <c r="F51" s="1" t="s">
        <v>1293</v>
      </c>
      <c r="G51" s="1" t="s">
        <v>1295</v>
      </c>
      <c r="H51" s="1" t="s">
        <v>1295</v>
      </c>
      <c r="I51" s="1" t="s">
        <v>1295</v>
      </c>
      <c r="J51" s="15" t="s">
        <v>1075</v>
      </c>
      <c r="L51" t="str">
        <f t="shared" si="2"/>
        <v>b</v>
      </c>
      <c r="M51" t="str">
        <f t="shared" si="3"/>
        <v>b</v>
      </c>
      <c r="N51" t="str">
        <f t="shared" si="4"/>
        <v>b</v>
      </c>
      <c r="O51" t="str">
        <f t="shared" si="5"/>
        <v>c</v>
      </c>
      <c r="P51" t="str">
        <f t="shared" si="6"/>
        <v>c</v>
      </c>
      <c r="Q51" t="str">
        <f t="shared" si="7"/>
        <v>c</v>
      </c>
    </row>
    <row r="52" spans="3:17" ht="36">
      <c r="C52" s="161" t="s">
        <v>1588</v>
      </c>
      <c r="D52" s="190" t="s">
        <v>1293</v>
      </c>
      <c r="E52" s="1" t="s">
        <v>1293</v>
      </c>
      <c r="F52" s="1" t="s">
        <v>1293</v>
      </c>
      <c r="G52" s="1" t="s">
        <v>1295</v>
      </c>
      <c r="H52" s="1" t="s">
        <v>1295</v>
      </c>
      <c r="I52" s="1" t="s">
        <v>1295</v>
      </c>
      <c r="J52" s="15" t="s">
        <v>1076</v>
      </c>
      <c r="L52" t="str">
        <f t="shared" si="2"/>
        <v>b</v>
      </c>
      <c r="M52" t="str">
        <f t="shared" si="3"/>
        <v>b</v>
      </c>
      <c r="N52" t="str">
        <f t="shared" si="4"/>
        <v>b</v>
      </c>
      <c r="O52" t="str">
        <f t="shared" si="5"/>
        <v>c</v>
      </c>
      <c r="P52" t="str">
        <f t="shared" si="6"/>
        <v>c</v>
      </c>
      <c r="Q52" t="str">
        <f t="shared" si="7"/>
        <v>c</v>
      </c>
    </row>
    <row r="53" spans="3:17" ht="36">
      <c r="C53" s="161" t="s">
        <v>1589</v>
      </c>
      <c r="D53" s="190" t="s">
        <v>1293</v>
      </c>
      <c r="E53" s="1" t="s">
        <v>1293</v>
      </c>
      <c r="F53" s="1" t="s">
        <v>1293</v>
      </c>
      <c r="G53" s="1" t="s">
        <v>1295</v>
      </c>
      <c r="H53" s="1" t="s">
        <v>1295</v>
      </c>
      <c r="I53" s="1" t="s">
        <v>1295</v>
      </c>
      <c r="J53" s="15" t="s">
        <v>1077</v>
      </c>
      <c r="L53" t="str">
        <f t="shared" si="2"/>
        <v>b</v>
      </c>
      <c r="M53" t="str">
        <f t="shared" si="3"/>
        <v>b</v>
      </c>
      <c r="N53" t="str">
        <f t="shared" si="4"/>
        <v>b</v>
      </c>
      <c r="O53" t="str">
        <f t="shared" si="5"/>
        <v>c</v>
      </c>
      <c r="P53" t="str">
        <f t="shared" si="6"/>
        <v>c</v>
      </c>
      <c r="Q53" t="str">
        <f t="shared" si="7"/>
        <v>c</v>
      </c>
    </row>
    <row r="54" spans="3:17" ht="13.5">
      <c r="C54" s="161" t="s">
        <v>1590</v>
      </c>
      <c r="D54" s="190" t="s">
        <v>1293</v>
      </c>
      <c r="E54" s="1" t="s">
        <v>1293</v>
      </c>
      <c r="F54" s="1" t="s">
        <v>1293</v>
      </c>
      <c r="G54" s="1" t="s">
        <v>1295</v>
      </c>
      <c r="H54" s="1" t="s">
        <v>1295</v>
      </c>
      <c r="I54" s="1" t="s">
        <v>1295</v>
      </c>
      <c r="J54" s="15" t="s">
        <v>1078</v>
      </c>
      <c r="L54" t="str">
        <f t="shared" si="2"/>
        <v>b</v>
      </c>
      <c r="M54" t="str">
        <f t="shared" si="3"/>
        <v>b</v>
      </c>
      <c r="N54" t="str">
        <f t="shared" si="4"/>
        <v>b</v>
      </c>
      <c r="O54" t="str">
        <f t="shared" si="5"/>
        <v>c</v>
      </c>
      <c r="P54" t="str">
        <f t="shared" si="6"/>
        <v>c</v>
      </c>
      <c r="Q54" t="str">
        <f t="shared" si="7"/>
        <v>c</v>
      </c>
    </row>
    <row r="55" spans="3:17" ht="13.5">
      <c r="C55" s="161" t="s">
        <v>1591</v>
      </c>
      <c r="D55" s="190" t="s">
        <v>1293</v>
      </c>
      <c r="E55" s="1" t="s">
        <v>1293</v>
      </c>
      <c r="F55" s="1" t="s">
        <v>1293</v>
      </c>
      <c r="G55" s="1" t="s">
        <v>1291</v>
      </c>
      <c r="H55" s="1" t="s">
        <v>1291</v>
      </c>
      <c r="I55" s="1" t="s">
        <v>1295</v>
      </c>
      <c r="J55" s="15" t="s">
        <v>2035</v>
      </c>
      <c r="L55" t="str">
        <f t="shared" si="2"/>
        <v>b</v>
      </c>
      <c r="M55" t="str">
        <f t="shared" si="3"/>
        <v>b</v>
      </c>
      <c r="N55" t="str">
        <f t="shared" si="4"/>
        <v>b</v>
      </c>
      <c r="O55" t="str">
        <f t="shared" si="5"/>
        <v>a</v>
      </c>
      <c r="P55" t="str">
        <f t="shared" si="6"/>
        <v>a</v>
      </c>
      <c r="Q55" t="str">
        <f t="shared" si="7"/>
        <v>c</v>
      </c>
    </row>
    <row r="56" spans="3:17" ht="24">
      <c r="C56" s="161" t="s">
        <v>1592</v>
      </c>
      <c r="D56" s="190" t="s">
        <v>1293</v>
      </c>
      <c r="E56" s="1" t="s">
        <v>1293</v>
      </c>
      <c r="F56" s="1" t="s">
        <v>1293</v>
      </c>
      <c r="G56" s="1" t="s">
        <v>1295</v>
      </c>
      <c r="H56" s="1" t="s">
        <v>1295</v>
      </c>
      <c r="I56" s="1" t="s">
        <v>1295</v>
      </c>
      <c r="J56" s="15" t="s">
        <v>1629</v>
      </c>
      <c r="L56" t="str">
        <f t="shared" si="2"/>
        <v>b</v>
      </c>
      <c r="M56" t="str">
        <f t="shared" si="3"/>
        <v>b</v>
      </c>
      <c r="N56" t="str">
        <f t="shared" si="4"/>
        <v>b</v>
      </c>
      <c r="O56" t="str">
        <f t="shared" si="5"/>
        <v>c</v>
      </c>
      <c r="P56" t="str">
        <f t="shared" si="6"/>
        <v>c</v>
      </c>
      <c r="Q56" t="str">
        <f t="shared" si="7"/>
        <v>c</v>
      </c>
    </row>
    <row r="57" spans="3:17" ht="36">
      <c r="C57" s="161" t="s">
        <v>1593</v>
      </c>
      <c r="D57" s="190" t="s">
        <v>1293</v>
      </c>
      <c r="E57" s="1" t="s">
        <v>1293</v>
      </c>
      <c r="F57" s="1" t="s">
        <v>1293</v>
      </c>
      <c r="G57" s="1" t="s">
        <v>1295</v>
      </c>
      <c r="H57" s="1" t="s">
        <v>1295</v>
      </c>
      <c r="I57" s="1" t="s">
        <v>1295</v>
      </c>
      <c r="J57" s="15" t="s">
        <v>1079</v>
      </c>
      <c r="L57" t="str">
        <f t="shared" si="2"/>
        <v>b</v>
      </c>
      <c r="M57" t="str">
        <f t="shared" si="3"/>
        <v>b</v>
      </c>
      <c r="N57" t="str">
        <f t="shared" si="4"/>
        <v>b</v>
      </c>
      <c r="O57" t="str">
        <f t="shared" si="5"/>
        <v>c</v>
      </c>
      <c r="P57" t="str">
        <f t="shared" si="6"/>
        <v>c</v>
      </c>
      <c r="Q57" t="str">
        <f t="shared" si="7"/>
        <v>c</v>
      </c>
    </row>
    <row r="58" spans="3:17" ht="36">
      <c r="C58" s="161" t="s">
        <v>1594</v>
      </c>
      <c r="D58" s="190" t="s">
        <v>1293</v>
      </c>
      <c r="E58" s="1" t="s">
        <v>1293</v>
      </c>
      <c r="F58" s="1" t="s">
        <v>1293</v>
      </c>
      <c r="G58" s="1" t="s">
        <v>1295</v>
      </c>
      <c r="H58" s="1" t="s">
        <v>1295</v>
      </c>
      <c r="I58" s="1" t="s">
        <v>1295</v>
      </c>
      <c r="J58" s="15" t="s">
        <v>1080</v>
      </c>
      <c r="L58" t="str">
        <f t="shared" si="2"/>
        <v>b</v>
      </c>
      <c r="M58" t="str">
        <f t="shared" si="3"/>
        <v>b</v>
      </c>
      <c r="N58" t="str">
        <f t="shared" si="4"/>
        <v>b</v>
      </c>
      <c r="O58" t="str">
        <f t="shared" si="5"/>
        <v>c</v>
      </c>
      <c r="P58" t="str">
        <f t="shared" si="6"/>
        <v>c</v>
      </c>
      <c r="Q58" t="str">
        <f t="shared" si="7"/>
        <v>c</v>
      </c>
    </row>
    <row r="59" spans="3:17" ht="36">
      <c r="C59" s="161" t="s">
        <v>1595</v>
      </c>
      <c r="D59" s="190" t="s">
        <v>1293</v>
      </c>
      <c r="E59" s="1" t="s">
        <v>1293</v>
      </c>
      <c r="F59" s="1" t="s">
        <v>1293</v>
      </c>
      <c r="G59" s="1" t="s">
        <v>1295</v>
      </c>
      <c r="H59" s="1" t="s">
        <v>1295</v>
      </c>
      <c r="I59" s="1" t="s">
        <v>1295</v>
      </c>
      <c r="J59" s="15" t="s">
        <v>1081</v>
      </c>
      <c r="L59" t="str">
        <f t="shared" si="2"/>
        <v>b</v>
      </c>
      <c r="M59" t="str">
        <f t="shared" si="3"/>
        <v>b</v>
      </c>
      <c r="N59" t="str">
        <f t="shared" si="4"/>
        <v>b</v>
      </c>
      <c r="O59" t="str">
        <f t="shared" si="5"/>
        <v>c</v>
      </c>
      <c r="P59" t="str">
        <f t="shared" si="6"/>
        <v>c</v>
      </c>
      <c r="Q59" t="str">
        <f t="shared" si="7"/>
        <v>c</v>
      </c>
    </row>
    <row r="60" spans="3:17" ht="24">
      <c r="C60" s="161" t="s">
        <v>1596</v>
      </c>
      <c r="D60" s="190" t="s">
        <v>1293</v>
      </c>
      <c r="E60" s="1" t="s">
        <v>1293</v>
      </c>
      <c r="F60" s="1" t="s">
        <v>1293</v>
      </c>
      <c r="G60" s="1" t="s">
        <v>1295</v>
      </c>
      <c r="H60" s="1" t="s">
        <v>1295</v>
      </c>
      <c r="I60" s="1" t="s">
        <v>1295</v>
      </c>
      <c r="J60" s="15" t="s">
        <v>1082</v>
      </c>
      <c r="L60" t="str">
        <f t="shared" si="2"/>
        <v>b</v>
      </c>
      <c r="M60" t="str">
        <f t="shared" si="3"/>
        <v>b</v>
      </c>
      <c r="N60" t="str">
        <f t="shared" si="4"/>
        <v>b</v>
      </c>
      <c r="O60" t="str">
        <f t="shared" si="5"/>
        <v>c</v>
      </c>
      <c r="P60" t="str">
        <f t="shared" si="6"/>
        <v>c</v>
      </c>
      <c r="Q60" t="str">
        <f t="shared" si="7"/>
        <v>c</v>
      </c>
    </row>
    <row r="61" spans="3:17" ht="13.5">
      <c r="C61" s="161" t="s">
        <v>1597</v>
      </c>
      <c r="D61" s="190" t="s">
        <v>1293</v>
      </c>
      <c r="E61" s="1" t="s">
        <v>1293</v>
      </c>
      <c r="F61" s="1" t="s">
        <v>1293</v>
      </c>
      <c r="G61" s="1" t="s">
        <v>1293</v>
      </c>
      <c r="H61" s="1" t="s">
        <v>1295</v>
      </c>
      <c r="I61" s="1" t="s">
        <v>1295</v>
      </c>
      <c r="J61" s="15" t="s">
        <v>2035</v>
      </c>
      <c r="L61" t="str">
        <f t="shared" si="2"/>
        <v>b</v>
      </c>
      <c r="M61" t="str">
        <f t="shared" si="3"/>
        <v>b</v>
      </c>
      <c r="N61" t="str">
        <f t="shared" si="4"/>
        <v>b</v>
      </c>
      <c r="O61" t="str">
        <f t="shared" si="5"/>
        <v>b</v>
      </c>
      <c r="P61" t="str">
        <f t="shared" si="6"/>
        <v>c</v>
      </c>
      <c r="Q61" t="str">
        <f t="shared" si="7"/>
        <v>c</v>
      </c>
    </row>
    <row r="62" spans="3:17" ht="13.5">
      <c r="C62" s="161" t="s">
        <v>1598</v>
      </c>
      <c r="D62" s="190" t="s">
        <v>1291</v>
      </c>
      <c r="E62" s="1" t="s">
        <v>1293</v>
      </c>
      <c r="F62" s="1" t="s">
        <v>1291</v>
      </c>
      <c r="G62" s="1" t="s">
        <v>1291</v>
      </c>
      <c r="H62" s="1" t="s">
        <v>1291</v>
      </c>
      <c r="I62" s="1" t="s">
        <v>1291</v>
      </c>
      <c r="J62" s="15"/>
      <c r="L62" t="str">
        <f t="shared" si="2"/>
        <v>a</v>
      </c>
      <c r="M62" t="str">
        <f t="shared" si="3"/>
        <v>b</v>
      </c>
      <c r="N62" t="str">
        <f t="shared" si="4"/>
        <v>a</v>
      </c>
      <c r="O62" t="str">
        <f t="shared" si="5"/>
        <v>a</v>
      </c>
      <c r="P62" t="str">
        <f t="shared" si="6"/>
        <v>a</v>
      </c>
      <c r="Q62" t="str">
        <f t="shared" si="7"/>
        <v>a</v>
      </c>
    </row>
    <row r="63" spans="3:17" ht="36">
      <c r="C63" s="161" t="s">
        <v>1599</v>
      </c>
      <c r="D63" s="190" t="s">
        <v>1293</v>
      </c>
      <c r="E63" s="1" t="s">
        <v>1293</v>
      </c>
      <c r="F63" s="1" t="s">
        <v>1293</v>
      </c>
      <c r="G63" s="1" t="s">
        <v>1295</v>
      </c>
      <c r="H63" s="1" t="s">
        <v>1295</v>
      </c>
      <c r="I63" s="1" t="s">
        <v>1293</v>
      </c>
      <c r="J63" s="15" t="s">
        <v>1083</v>
      </c>
      <c r="L63" t="str">
        <f t="shared" si="2"/>
        <v>b</v>
      </c>
      <c r="M63" t="str">
        <f t="shared" si="3"/>
        <v>b</v>
      </c>
      <c r="N63" t="str">
        <f t="shared" si="4"/>
        <v>b</v>
      </c>
      <c r="O63" t="str">
        <f t="shared" si="5"/>
        <v>c</v>
      </c>
      <c r="P63" t="str">
        <f t="shared" si="6"/>
        <v>c</v>
      </c>
      <c r="Q63" t="str">
        <f t="shared" si="7"/>
        <v>b</v>
      </c>
    </row>
    <row r="64" spans="3:17" ht="36">
      <c r="C64" s="161" t="s">
        <v>1600</v>
      </c>
      <c r="D64" s="190" t="s">
        <v>1293</v>
      </c>
      <c r="E64" s="1" t="s">
        <v>1293</v>
      </c>
      <c r="F64" s="1" t="s">
        <v>1293</v>
      </c>
      <c r="G64" s="1" t="s">
        <v>1295</v>
      </c>
      <c r="H64" s="1" t="s">
        <v>1295</v>
      </c>
      <c r="I64" s="1" t="s">
        <v>1295</v>
      </c>
      <c r="J64" s="15" t="s">
        <v>1084</v>
      </c>
      <c r="L64" t="str">
        <f t="shared" si="2"/>
        <v>b</v>
      </c>
      <c r="M64" t="str">
        <f t="shared" si="3"/>
        <v>b</v>
      </c>
      <c r="N64" t="str">
        <f t="shared" si="4"/>
        <v>b</v>
      </c>
      <c r="O64" t="str">
        <f t="shared" si="5"/>
        <v>c</v>
      </c>
      <c r="P64" t="str">
        <f t="shared" si="6"/>
        <v>c</v>
      </c>
      <c r="Q64" t="str">
        <f t="shared" si="7"/>
        <v>c</v>
      </c>
    </row>
    <row r="65" spans="3:17" ht="36">
      <c r="C65" s="161" t="s">
        <v>1601</v>
      </c>
      <c r="D65" s="190" t="s">
        <v>1293</v>
      </c>
      <c r="E65" s="1" t="s">
        <v>1293</v>
      </c>
      <c r="F65" s="1" t="s">
        <v>1293</v>
      </c>
      <c r="G65" s="1" t="s">
        <v>1295</v>
      </c>
      <c r="H65" s="1" t="s">
        <v>1295</v>
      </c>
      <c r="I65" s="1" t="s">
        <v>1293</v>
      </c>
      <c r="J65" s="15" t="s">
        <v>1085</v>
      </c>
      <c r="L65" t="str">
        <f t="shared" si="2"/>
        <v>b</v>
      </c>
      <c r="M65" t="str">
        <f t="shared" si="3"/>
        <v>b</v>
      </c>
      <c r="N65" t="str">
        <f t="shared" si="4"/>
        <v>b</v>
      </c>
      <c r="O65" t="str">
        <f t="shared" si="5"/>
        <v>c</v>
      </c>
      <c r="P65" t="str">
        <f t="shared" si="6"/>
        <v>c</v>
      </c>
      <c r="Q65" t="str">
        <f t="shared" si="7"/>
        <v>b</v>
      </c>
    </row>
    <row r="66" spans="3:17" ht="13.5">
      <c r="C66" s="161" t="s">
        <v>1602</v>
      </c>
      <c r="D66" s="190" t="s">
        <v>192</v>
      </c>
      <c r="E66" s="1" t="s">
        <v>1293</v>
      </c>
      <c r="F66" s="1" t="s">
        <v>1293</v>
      </c>
      <c r="G66" s="1" t="s">
        <v>1293</v>
      </c>
      <c r="H66" s="1" t="s">
        <v>1291</v>
      </c>
      <c r="I66" s="1" t="s">
        <v>1293</v>
      </c>
      <c r="J66" s="15" t="s">
        <v>2035</v>
      </c>
      <c r="L66" t="str">
        <f t="shared" si="2"/>
        <v>b･c</v>
      </c>
      <c r="M66" t="str">
        <f t="shared" si="3"/>
        <v>b</v>
      </c>
      <c r="N66" t="str">
        <f t="shared" si="4"/>
        <v>b</v>
      </c>
      <c r="O66" t="str">
        <f t="shared" si="5"/>
        <v>b</v>
      </c>
      <c r="P66" t="str">
        <f t="shared" si="6"/>
        <v>a</v>
      </c>
      <c r="Q66" t="str">
        <f t="shared" si="7"/>
        <v>b</v>
      </c>
    </row>
    <row r="67" spans="3:17" ht="36">
      <c r="C67" s="161" t="s">
        <v>1603</v>
      </c>
      <c r="D67" s="190" t="s">
        <v>1293</v>
      </c>
      <c r="E67" s="1" t="s">
        <v>1293</v>
      </c>
      <c r="F67" s="1" t="s">
        <v>1293</v>
      </c>
      <c r="G67" s="1" t="s">
        <v>1295</v>
      </c>
      <c r="H67" s="1" t="s">
        <v>1295</v>
      </c>
      <c r="I67" s="1" t="s">
        <v>1295</v>
      </c>
      <c r="J67" s="15" t="s">
        <v>1832</v>
      </c>
      <c r="L67" t="str">
        <f t="shared" si="2"/>
        <v>b</v>
      </c>
      <c r="M67" t="str">
        <f t="shared" si="3"/>
        <v>b</v>
      </c>
      <c r="N67" t="str">
        <f t="shared" si="4"/>
        <v>b</v>
      </c>
      <c r="O67" t="str">
        <f t="shared" si="5"/>
        <v>c</v>
      </c>
      <c r="P67" t="str">
        <f t="shared" si="6"/>
        <v>c</v>
      </c>
      <c r="Q67" t="str">
        <f t="shared" si="7"/>
        <v>c</v>
      </c>
    </row>
    <row r="68" spans="3:17" ht="13.5">
      <c r="C68" s="161" t="s">
        <v>1604</v>
      </c>
      <c r="D68" s="190" t="s">
        <v>1293</v>
      </c>
      <c r="E68" s="1" t="s">
        <v>1293</v>
      </c>
      <c r="F68" s="1" t="s">
        <v>1293</v>
      </c>
      <c r="G68" s="1" t="s">
        <v>1295</v>
      </c>
      <c r="H68" s="1" t="s">
        <v>1295</v>
      </c>
      <c r="I68" s="1" t="s">
        <v>1295</v>
      </c>
      <c r="J68" s="15" t="s">
        <v>2035</v>
      </c>
      <c r="L68" t="str">
        <f t="shared" si="2"/>
        <v>b</v>
      </c>
      <c r="M68" t="str">
        <f t="shared" si="3"/>
        <v>b</v>
      </c>
      <c r="N68" t="str">
        <f t="shared" si="4"/>
        <v>b</v>
      </c>
      <c r="O68" t="str">
        <f t="shared" si="5"/>
        <v>c</v>
      </c>
      <c r="P68" t="str">
        <f t="shared" si="6"/>
        <v>c</v>
      </c>
      <c r="Q68" t="str">
        <f t="shared" si="7"/>
        <v>c</v>
      </c>
    </row>
    <row r="69" spans="3:17" ht="36">
      <c r="C69" s="161" t="s">
        <v>1605</v>
      </c>
      <c r="D69" s="190" t="s">
        <v>1293</v>
      </c>
      <c r="E69" s="1" t="s">
        <v>1293</v>
      </c>
      <c r="F69" s="1" t="s">
        <v>1293</v>
      </c>
      <c r="G69" s="1" t="s">
        <v>1295</v>
      </c>
      <c r="H69" s="1" t="s">
        <v>1295</v>
      </c>
      <c r="I69" s="1" t="s">
        <v>1295</v>
      </c>
      <c r="J69" s="15" t="s">
        <v>1086</v>
      </c>
      <c r="L69" t="str">
        <f t="shared" si="2"/>
        <v>b</v>
      </c>
      <c r="M69" t="str">
        <f t="shared" si="3"/>
        <v>b</v>
      </c>
      <c r="N69" t="str">
        <f t="shared" si="4"/>
        <v>b</v>
      </c>
      <c r="O69" t="str">
        <f t="shared" si="5"/>
        <v>c</v>
      </c>
      <c r="P69" t="str">
        <f t="shared" si="6"/>
        <v>c</v>
      </c>
      <c r="Q69" t="str">
        <f t="shared" si="7"/>
        <v>c</v>
      </c>
    </row>
    <row r="70" spans="3:17" ht="13.5">
      <c r="C70" s="161" t="s">
        <v>1606</v>
      </c>
      <c r="D70" s="190" t="s">
        <v>1293</v>
      </c>
      <c r="E70" s="1" t="s">
        <v>1293</v>
      </c>
      <c r="F70" s="1" t="s">
        <v>1291</v>
      </c>
      <c r="G70" s="1" t="s">
        <v>1291</v>
      </c>
      <c r="H70" s="1" t="s">
        <v>1291</v>
      </c>
      <c r="I70" s="1" t="s">
        <v>1291</v>
      </c>
      <c r="J70" s="15"/>
      <c r="L70" t="str">
        <f t="shared" si="2"/>
        <v>b</v>
      </c>
      <c r="M70" t="str">
        <f t="shared" si="3"/>
        <v>b</v>
      </c>
      <c r="N70" t="str">
        <f t="shared" si="4"/>
        <v>a</v>
      </c>
      <c r="O70" t="str">
        <f t="shared" si="5"/>
        <v>a</v>
      </c>
      <c r="P70" t="str">
        <f t="shared" si="6"/>
        <v>a</v>
      </c>
      <c r="Q70" t="str">
        <f t="shared" si="7"/>
        <v>a</v>
      </c>
    </row>
    <row r="71" spans="3:17" ht="36">
      <c r="C71" s="161" t="s">
        <v>1607</v>
      </c>
      <c r="D71" s="190" t="s">
        <v>1293</v>
      </c>
      <c r="E71" s="1" t="s">
        <v>1293</v>
      </c>
      <c r="F71" s="1" t="s">
        <v>1293</v>
      </c>
      <c r="G71" s="1" t="s">
        <v>1295</v>
      </c>
      <c r="H71" s="1" t="s">
        <v>1295</v>
      </c>
      <c r="I71" s="1" t="s">
        <v>1295</v>
      </c>
      <c r="J71" s="15" t="s">
        <v>1087</v>
      </c>
      <c r="L71" t="str">
        <f t="shared" si="2"/>
        <v>b</v>
      </c>
      <c r="M71" t="str">
        <f t="shared" si="3"/>
        <v>b</v>
      </c>
      <c r="N71" t="str">
        <f t="shared" si="4"/>
        <v>b</v>
      </c>
      <c r="O71" t="str">
        <f t="shared" si="5"/>
        <v>c</v>
      </c>
      <c r="P71" t="str">
        <f t="shared" si="6"/>
        <v>c</v>
      </c>
      <c r="Q71" t="str">
        <f t="shared" si="7"/>
        <v>c</v>
      </c>
    </row>
    <row r="72" spans="3:17" ht="13.5">
      <c r="C72" s="161" t="s">
        <v>1608</v>
      </c>
      <c r="D72" s="190" t="s">
        <v>1293</v>
      </c>
      <c r="E72" s="1" t="s">
        <v>1293</v>
      </c>
      <c r="F72" s="1" t="s">
        <v>1293</v>
      </c>
      <c r="G72" s="1" t="s">
        <v>1293</v>
      </c>
      <c r="H72" s="1" t="s">
        <v>1295</v>
      </c>
      <c r="I72" s="1" t="s">
        <v>1295</v>
      </c>
      <c r="J72" s="15" t="s">
        <v>2035</v>
      </c>
      <c r="L72" t="str">
        <f t="shared" si="2"/>
        <v>b</v>
      </c>
      <c r="M72" t="str">
        <f t="shared" si="3"/>
        <v>b</v>
      </c>
      <c r="N72" t="str">
        <f t="shared" si="4"/>
        <v>b</v>
      </c>
      <c r="O72" t="str">
        <f t="shared" si="5"/>
        <v>b</v>
      </c>
      <c r="P72" t="str">
        <f t="shared" si="6"/>
        <v>c</v>
      </c>
      <c r="Q72" t="str">
        <f t="shared" si="7"/>
        <v>c</v>
      </c>
    </row>
    <row r="73" spans="3:17" ht="13.5">
      <c r="C73" s="161" t="s">
        <v>1609</v>
      </c>
      <c r="D73" s="190" t="s">
        <v>1293</v>
      </c>
      <c r="E73" s="1" t="s">
        <v>1293</v>
      </c>
      <c r="F73" s="1" t="s">
        <v>1293</v>
      </c>
      <c r="G73" s="1" t="s">
        <v>1295</v>
      </c>
      <c r="H73" s="1" t="s">
        <v>1295</v>
      </c>
      <c r="I73" s="1" t="s">
        <v>1295</v>
      </c>
      <c r="J73" s="15" t="s">
        <v>2035</v>
      </c>
      <c r="L73" t="str">
        <f t="shared" si="2"/>
        <v>b</v>
      </c>
      <c r="M73" t="str">
        <f t="shared" si="3"/>
        <v>b</v>
      </c>
      <c r="N73" t="str">
        <f t="shared" si="4"/>
        <v>b</v>
      </c>
      <c r="O73" t="str">
        <f t="shared" si="5"/>
        <v>c</v>
      </c>
      <c r="P73" t="str">
        <f t="shared" si="6"/>
        <v>c</v>
      </c>
      <c r="Q73" t="str">
        <f t="shared" si="7"/>
        <v>c</v>
      </c>
    </row>
    <row r="74" spans="3:17" ht="24">
      <c r="C74" s="161" t="s">
        <v>1610</v>
      </c>
      <c r="D74" s="190" t="s">
        <v>1293</v>
      </c>
      <c r="E74" s="1" t="s">
        <v>1293</v>
      </c>
      <c r="F74" s="1" t="s">
        <v>1293</v>
      </c>
      <c r="G74" s="1" t="s">
        <v>1295</v>
      </c>
      <c r="H74" s="1" t="s">
        <v>1295</v>
      </c>
      <c r="I74" s="1" t="s">
        <v>1295</v>
      </c>
      <c r="J74" s="15" t="s">
        <v>1088</v>
      </c>
      <c r="L74" t="str">
        <f t="shared" si="2"/>
        <v>b</v>
      </c>
      <c r="M74" t="str">
        <f t="shared" si="3"/>
        <v>b</v>
      </c>
      <c r="N74" t="str">
        <f t="shared" si="4"/>
        <v>b</v>
      </c>
      <c r="O74" t="str">
        <f t="shared" si="5"/>
        <v>c</v>
      </c>
      <c r="P74" t="str">
        <f t="shared" si="6"/>
        <v>c</v>
      </c>
      <c r="Q74" t="str">
        <f t="shared" si="7"/>
        <v>c</v>
      </c>
    </row>
    <row r="75" spans="3:17" ht="13.5">
      <c r="C75" s="161" t="s">
        <v>1611</v>
      </c>
      <c r="D75" s="190" t="s">
        <v>1293</v>
      </c>
      <c r="E75" s="1" t="s">
        <v>1293</v>
      </c>
      <c r="F75" s="1" t="s">
        <v>1293</v>
      </c>
      <c r="G75" s="1" t="s">
        <v>1295</v>
      </c>
      <c r="H75" s="1" t="s">
        <v>1295</v>
      </c>
      <c r="I75" s="1" t="s">
        <v>1295</v>
      </c>
      <c r="J75" s="15" t="s">
        <v>1089</v>
      </c>
      <c r="L75" t="str">
        <f t="shared" si="2"/>
        <v>b</v>
      </c>
      <c r="M75" t="str">
        <f t="shared" si="3"/>
        <v>b</v>
      </c>
      <c r="N75" t="str">
        <f t="shared" si="4"/>
        <v>b</v>
      </c>
      <c r="O75" t="str">
        <f t="shared" si="5"/>
        <v>c</v>
      </c>
      <c r="P75" t="str">
        <f t="shared" si="6"/>
        <v>c</v>
      </c>
      <c r="Q75" t="str">
        <f t="shared" si="7"/>
        <v>c</v>
      </c>
    </row>
    <row r="76" spans="3:17" ht="13.5">
      <c r="C76" s="161" t="s">
        <v>175</v>
      </c>
      <c r="D76" s="190" t="s">
        <v>1295</v>
      </c>
      <c r="E76" s="1" t="s">
        <v>1293</v>
      </c>
      <c r="F76" s="1" t="s">
        <v>1293</v>
      </c>
      <c r="G76" s="1" t="s">
        <v>1293</v>
      </c>
      <c r="H76" s="1" t="s">
        <v>1291</v>
      </c>
      <c r="I76" s="1" t="s">
        <v>1293</v>
      </c>
      <c r="J76" s="15" t="s">
        <v>2035</v>
      </c>
      <c r="L76" t="str">
        <f aca="true" t="shared" si="8" ref="L76:L90">ASC(D76)</f>
        <v>c</v>
      </c>
      <c r="M76" t="str">
        <f aca="true" t="shared" si="9" ref="M76:M90">ASC(E76)</f>
        <v>b</v>
      </c>
      <c r="N76" t="str">
        <f aca="true" t="shared" si="10" ref="N76:N90">ASC(F76)</f>
        <v>b</v>
      </c>
      <c r="O76" t="str">
        <f aca="true" t="shared" si="11" ref="O76:O90">ASC(G76)</f>
        <v>b</v>
      </c>
      <c r="P76" t="str">
        <f aca="true" t="shared" si="12" ref="P76:P90">ASC(H76)</f>
        <v>a</v>
      </c>
      <c r="Q76" t="str">
        <f aca="true" t="shared" si="13" ref="Q76:Q90">ASC(I76)</f>
        <v>b</v>
      </c>
    </row>
    <row r="77" spans="3:17" ht="36">
      <c r="C77" s="161" t="s">
        <v>176</v>
      </c>
      <c r="D77" s="190" t="s">
        <v>1293</v>
      </c>
      <c r="E77" s="1" t="s">
        <v>1293</v>
      </c>
      <c r="F77" s="1" t="s">
        <v>1293</v>
      </c>
      <c r="G77" s="1" t="s">
        <v>1293</v>
      </c>
      <c r="H77" s="1" t="s">
        <v>1293</v>
      </c>
      <c r="I77" s="1" t="s">
        <v>1293</v>
      </c>
      <c r="J77" s="15" t="s">
        <v>1090</v>
      </c>
      <c r="L77" t="str">
        <f t="shared" si="8"/>
        <v>b</v>
      </c>
      <c r="M77" t="str">
        <f t="shared" si="9"/>
        <v>b</v>
      </c>
      <c r="N77" t="str">
        <f t="shared" si="10"/>
        <v>b</v>
      </c>
      <c r="O77" t="str">
        <f t="shared" si="11"/>
        <v>b</v>
      </c>
      <c r="P77" t="str">
        <f t="shared" si="12"/>
        <v>b</v>
      </c>
      <c r="Q77" t="str">
        <f t="shared" si="13"/>
        <v>b</v>
      </c>
    </row>
    <row r="78" spans="3:17" ht="36">
      <c r="C78" s="161" t="s">
        <v>177</v>
      </c>
      <c r="D78" s="190" t="s">
        <v>1293</v>
      </c>
      <c r="E78" s="1" t="s">
        <v>1293</v>
      </c>
      <c r="F78" s="1" t="s">
        <v>1293</v>
      </c>
      <c r="G78" s="1" t="s">
        <v>1295</v>
      </c>
      <c r="H78" s="1" t="s">
        <v>1295</v>
      </c>
      <c r="I78" s="1" t="s">
        <v>1295</v>
      </c>
      <c r="J78" s="15" t="s">
        <v>1091</v>
      </c>
      <c r="L78" t="str">
        <f t="shared" si="8"/>
        <v>b</v>
      </c>
      <c r="M78" t="str">
        <f t="shared" si="9"/>
        <v>b</v>
      </c>
      <c r="N78" t="str">
        <f t="shared" si="10"/>
        <v>b</v>
      </c>
      <c r="O78" t="str">
        <f t="shared" si="11"/>
        <v>c</v>
      </c>
      <c r="P78" t="str">
        <f t="shared" si="12"/>
        <v>c</v>
      </c>
      <c r="Q78" t="str">
        <f t="shared" si="13"/>
        <v>c</v>
      </c>
    </row>
    <row r="79" spans="3:17" ht="13.5">
      <c r="C79" s="161" t="s">
        <v>178</v>
      </c>
      <c r="D79" s="190" t="s">
        <v>1295</v>
      </c>
      <c r="E79" s="1" t="s">
        <v>1295</v>
      </c>
      <c r="F79" s="1" t="s">
        <v>1293</v>
      </c>
      <c r="G79" s="1" t="s">
        <v>1291</v>
      </c>
      <c r="H79" s="1" t="s">
        <v>1291</v>
      </c>
      <c r="I79" s="1" t="s">
        <v>1291</v>
      </c>
      <c r="J79" s="15" t="s">
        <v>2035</v>
      </c>
      <c r="L79" t="str">
        <f t="shared" si="8"/>
        <v>c</v>
      </c>
      <c r="M79" t="str">
        <f t="shared" si="9"/>
        <v>c</v>
      </c>
      <c r="N79" t="str">
        <f t="shared" si="10"/>
        <v>b</v>
      </c>
      <c r="O79" t="str">
        <f t="shared" si="11"/>
        <v>a</v>
      </c>
      <c r="P79" t="str">
        <f t="shared" si="12"/>
        <v>a</v>
      </c>
      <c r="Q79" t="str">
        <f t="shared" si="13"/>
        <v>a</v>
      </c>
    </row>
    <row r="80" spans="3:17" ht="13.5">
      <c r="C80" s="161" t="s">
        <v>179</v>
      </c>
      <c r="D80" s="190" t="s">
        <v>1293</v>
      </c>
      <c r="E80" s="1" t="s">
        <v>1293</v>
      </c>
      <c r="F80" s="1" t="s">
        <v>1293</v>
      </c>
      <c r="G80" s="1" t="s">
        <v>1293</v>
      </c>
      <c r="H80" s="1" t="s">
        <v>1291</v>
      </c>
      <c r="I80" s="1" t="s">
        <v>1295</v>
      </c>
      <c r="J80" s="15" t="s">
        <v>1092</v>
      </c>
      <c r="L80" t="str">
        <f t="shared" si="8"/>
        <v>b</v>
      </c>
      <c r="M80" t="str">
        <f t="shared" si="9"/>
        <v>b</v>
      </c>
      <c r="N80" t="str">
        <f t="shared" si="10"/>
        <v>b</v>
      </c>
      <c r="O80" t="str">
        <f t="shared" si="11"/>
        <v>b</v>
      </c>
      <c r="P80" t="str">
        <f t="shared" si="12"/>
        <v>a</v>
      </c>
      <c r="Q80" t="str">
        <f t="shared" si="13"/>
        <v>c</v>
      </c>
    </row>
    <row r="81" spans="3:17" ht="13.5">
      <c r="C81" s="161" t="s">
        <v>180</v>
      </c>
      <c r="D81" s="190" t="s">
        <v>1293</v>
      </c>
      <c r="E81" s="1" t="s">
        <v>1291</v>
      </c>
      <c r="F81" s="1" t="s">
        <v>1291</v>
      </c>
      <c r="G81" s="1" t="s">
        <v>1291</v>
      </c>
      <c r="H81" s="1" t="s">
        <v>1291</v>
      </c>
      <c r="I81" s="1" t="s">
        <v>1291</v>
      </c>
      <c r="J81" s="15"/>
      <c r="L81" t="str">
        <f t="shared" si="8"/>
        <v>b</v>
      </c>
      <c r="M81" t="str">
        <f t="shared" si="9"/>
        <v>a</v>
      </c>
      <c r="N81" t="str">
        <f t="shared" si="10"/>
        <v>a</v>
      </c>
      <c r="O81" t="str">
        <f t="shared" si="11"/>
        <v>a</v>
      </c>
      <c r="P81" t="str">
        <f t="shared" si="12"/>
        <v>a</v>
      </c>
      <c r="Q81" t="str">
        <f t="shared" si="13"/>
        <v>a</v>
      </c>
    </row>
    <row r="82" spans="3:17" ht="36">
      <c r="C82" s="161" t="s">
        <v>181</v>
      </c>
      <c r="D82" s="190" t="s">
        <v>1293</v>
      </c>
      <c r="E82" s="1" t="s">
        <v>1293</v>
      </c>
      <c r="F82" s="1" t="s">
        <v>1700</v>
      </c>
      <c r="G82" s="1" t="s">
        <v>1295</v>
      </c>
      <c r="H82" s="1" t="s">
        <v>1295</v>
      </c>
      <c r="I82" s="1" t="s">
        <v>1295</v>
      </c>
      <c r="J82" s="15" t="s">
        <v>1093</v>
      </c>
      <c r="L82" t="str">
        <f t="shared" si="8"/>
        <v>b</v>
      </c>
      <c r="M82" t="str">
        <f t="shared" si="9"/>
        <v>b</v>
      </c>
      <c r="N82">
        <f t="shared" si="10"/>
      </c>
      <c r="O82" t="str">
        <f t="shared" si="11"/>
        <v>c</v>
      </c>
      <c r="P82" t="str">
        <f t="shared" si="12"/>
        <v>c</v>
      </c>
      <c r="Q82" t="str">
        <f t="shared" si="13"/>
        <v>c</v>
      </c>
    </row>
    <row r="83" spans="3:17" ht="13.5">
      <c r="C83" s="161" t="s">
        <v>182</v>
      </c>
      <c r="D83" s="190" t="s">
        <v>1293</v>
      </c>
      <c r="E83" s="1" t="s">
        <v>1293</v>
      </c>
      <c r="F83" s="1" t="s">
        <v>1293</v>
      </c>
      <c r="G83" s="1" t="s">
        <v>1295</v>
      </c>
      <c r="H83" s="1" t="s">
        <v>1295</v>
      </c>
      <c r="I83" s="1" t="s">
        <v>1295</v>
      </c>
      <c r="J83" s="15" t="s">
        <v>1094</v>
      </c>
      <c r="L83" t="str">
        <f t="shared" si="8"/>
        <v>b</v>
      </c>
      <c r="M83" t="str">
        <f t="shared" si="9"/>
        <v>b</v>
      </c>
      <c r="N83" t="str">
        <f t="shared" si="10"/>
        <v>b</v>
      </c>
      <c r="O83" t="str">
        <f t="shared" si="11"/>
        <v>c</v>
      </c>
      <c r="P83" t="str">
        <f t="shared" si="12"/>
        <v>c</v>
      </c>
      <c r="Q83" t="str">
        <f t="shared" si="13"/>
        <v>c</v>
      </c>
    </row>
    <row r="84" spans="3:17" ht="36">
      <c r="C84" s="161" t="s">
        <v>183</v>
      </c>
      <c r="D84" s="190" t="s">
        <v>1293</v>
      </c>
      <c r="E84" s="1" t="s">
        <v>1293</v>
      </c>
      <c r="F84" s="1" t="s">
        <v>1293</v>
      </c>
      <c r="G84" s="1" t="s">
        <v>1295</v>
      </c>
      <c r="H84" s="1" t="s">
        <v>1295</v>
      </c>
      <c r="I84" s="1" t="s">
        <v>1295</v>
      </c>
      <c r="J84" s="15" t="s">
        <v>1095</v>
      </c>
      <c r="L84" t="str">
        <f t="shared" si="8"/>
        <v>b</v>
      </c>
      <c r="M84" t="str">
        <f t="shared" si="9"/>
        <v>b</v>
      </c>
      <c r="N84" t="str">
        <f t="shared" si="10"/>
        <v>b</v>
      </c>
      <c r="O84" t="str">
        <f t="shared" si="11"/>
        <v>c</v>
      </c>
      <c r="P84" t="str">
        <f t="shared" si="12"/>
        <v>c</v>
      </c>
      <c r="Q84" t="str">
        <f t="shared" si="13"/>
        <v>c</v>
      </c>
    </row>
    <row r="85" spans="3:17" ht="48">
      <c r="C85" s="161" t="s">
        <v>184</v>
      </c>
      <c r="D85" s="190" t="s">
        <v>1293</v>
      </c>
      <c r="E85" s="1" t="s">
        <v>1293</v>
      </c>
      <c r="F85" s="1" t="s">
        <v>1293</v>
      </c>
      <c r="G85" s="1" t="s">
        <v>1295</v>
      </c>
      <c r="H85" s="1" t="s">
        <v>1295</v>
      </c>
      <c r="I85" s="1" t="s">
        <v>1295</v>
      </c>
      <c r="J85" s="15" t="s">
        <v>1612</v>
      </c>
      <c r="L85" t="str">
        <f t="shared" si="8"/>
        <v>b</v>
      </c>
      <c r="M85" t="str">
        <f t="shared" si="9"/>
        <v>b</v>
      </c>
      <c r="N85" t="str">
        <f t="shared" si="10"/>
        <v>b</v>
      </c>
      <c r="O85" t="str">
        <f t="shared" si="11"/>
        <v>c</v>
      </c>
      <c r="P85" t="str">
        <f t="shared" si="12"/>
        <v>c</v>
      </c>
      <c r="Q85" t="str">
        <f t="shared" si="13"/>
        <v>c</v>
      </c>
    </row>
    <row r="86" spans="3:17" ht="13.5">
      <c r="C86" s="161" t="s">
        <v>185</v>
      </c>
      <c r="D86" s="190" t="s">
        <v>1293</v>
      </c>
      <c r="E86" s="1" t="s">
        <v>1293</v>
      </c>
      <c r="F86" s="1" t="s">
        <v>1293</v>
      </c>
      <c r="G86" s="1" t="s">
        <v>1295</v>
      </c>
      <c r="H86" s="1" t="s">
        <v>1295</v>
      </c>
      <c r="I86" s="1" t="s">
        <v>1295</v>
      </c>
      <c r="J86" s="15" t="s">
        <v>2035</v>
      </c>
      <c r="L86" t="str">
        <f t="shared" si="8"/>
        <v>b</v>
      </c>
      <c r="M86" t="str">
        <f t="shared" si="9"/>
        <v>b</v>
      </c>
      <c r="N86" t="str">
        <f t="shared" si="10"/>
        <v>b</v>
      </c>
      <c r="O86" t="str">
        <f t="shared" si="11"/>
        <v>c</v>
      </c>
      <c r="P86" t="str">
        <f t="shared" si="12"/>
        <v>c</v>
      </c>
      <c r="Q86" t="str">
        <f t="shared" si="13"/>
        <v>c</v>
      </c>
    </row>
    <row r="87" spans="3:17" ht="13.5">
      <c r="C87" s="161" t="s">
        <v>186</v>
      </c>
      <c r="D87" s="190" t="s">
        <v>1291</v>
      </c>
      <c r="E87" s="1" t="s">
        <v>1293</v>
      </c>
      <c r="F87" s="1" t="s">
        <v>1291</v>
      </c>
      <c r="G87" s="1" t="s">
        <v>1295</v>
      </c>
      <c r="H87" s="1" t="s">
        <v>1291</v>
      </c>
      <c r="I87" s="1" t="s">
        <v>1291</v>
      </c>
      <c r="J87" s="15"/>
      <c r="L87" t="str">
        <f t="shared" si="8"/>
        <v>a</v>
      </c>
      <c r="M87" t="str">
        <f t="shared" si="9"/>
        <v>b</v>
      </c>
      <c r="N87" t="str">
        <f t="shared" si="10"/>
        <v>a</v>
      </c>
      <c r="O87" t="str">
        <f t="shared" si="11"/>
        <v>c</v>
      </c>
      <c r="P87" t="str">
        <f t="shared" si="12"/>
        <v>a</v>
      </c>
      <c r="Q87" t="str">
        <f t="shared" si="13"/>
        <v>a</v>
      </c>
    </row>
    <row r="88" spans="3:17" ht="36">
      <c r="C88" s="161" t="s">
        <v>187</v>
      </c>
      <c r="D88" s="190" t="s">
        <v>1291</v>
      </c>
      <c r="E88" s="1" t="s">
        <v>1293</v>
      </c>
      <c r="F88" s="1" t="s">
        <v>1293</v>
      </c>
      <c r="G88" s="1" t="s">
        <v>1295</v>
      </c>
      <c r="H88" s="1" t="s">
        <v>1291</v>
      </c>
      <c r="I88" s="1" t="s">
        <v>1295</v>
      </c>
      <c r="J88" s="15" t="s">
        <v>191</v>
      </c>
      <c r="L88" t="str">
        <f t="shared" si="8"/>
        <v>a</v>
      </c>
      <c r="M88" t="str">
        <f t="shared" si="9"/>
        <v>b</v>
      </c>
      <c r="N88" t="str">
        <f t="shared" si="10"/>
        <v>b</v>
      </c>
      <c r="O88" t="str">
        <f t="shared" si="11"/>
        <v>c</v>
      </c>
      <c r="P88" t="str">
        <f t="shared" si="12"/>
        <v>a</v>
      </c>
      <c r="Q88" t="str">
        <f t="shared" si="13"/>
        <v>c</v>
      </c>
    </row>
    <row r="89" spans="3:17" ht="13.5">
      <c r="C89" s="161" t="s">
        <v>188</v>
      </c>
      <c r="D89" s="190" t="s">
        <v>1293</v>
      </c>
      <c r="E89" s="1" t="s">
        <v>1295</v>
      </c>
      <c r="F89" s="1" t="s">
        <v>1293</v>
      </c>
      <c r="G89" s="1" t="s">
        <v>1293</v>
      </c>
      <c r="H89" s="1" t="s">
        <v>1293</v>
      </c>
      <c r="I89" s="1" t="s">
        <v>1293</v>
      </c>
      <c r="J89" s="15" t="s">
        <v>2035</v>
      </c>
      <c r="L89" t="str">
        <f t="shared" si="8"/>
        <v>b</v>
      </c>
      <c r="M89" t="str">
        <f t="shared" si="9"/>
        <v>c</v>
      </c>
      <c r="N89" t="str">
        <f t="shared" si="10"/>
        <v>b</v>
      </c>
      <c r="O89" t="str">
        <f t="shared" si="11"/>
        <v>b</v>
      </c>
      <c r="P89" t="str">
        <f t="shared" si="12"/>
        <v>b</v>
      </c>
      <c r="Q89" t="str">
        <f t="shared" si="13"/>
        <v>b</v>
      </c>
    </row>
    <row r="90" spans="3:17" ht="13.5">
      <c r="C90" s="161" t="s">
        <v>189</v>
      </c>
      <c r="D90" s="190" t="s">
        <v>1293</v>
      </c>
      <c r="E90" s="1" t="s">
        <v>1293</v>
      </c>
      <c r="F90" s="1" t="s">
        <v>1291</v>
      </c>
      <c r="G90" s="1" t="s">
        <v>1291</v>
      </c>
      <c r="H90" s="1" t="s">
        <v>1291</v>
      </c>
      <c r="I90" s="1" t="s">
        <v>1291</v>
      </c>
      <c r="J90" s="15"/>
      <c r="L90" t="str">
        <f t="shared" si="8"/>
        <v>b</v>
      </c>
      <c r="M90" t="str">
        <f t="shared" si="9"/>
        <v>b</v>
      </c>
      <c r="N90" t="str">
        <f t="shared" si="10"/>
        <v>a</v>
      </c>
      <c r="O90" t="str">
        <f t="shared" si="11"/>
        <v>a</v>
      </c>
      <c r="P90" t="str">
        <f t="shared" si="12"/>
        <v>a</v>
      </c>
      <c r="Q90" t="str">
        <f t="shared" si="13"/>
        <v>a</v>
      </c>
    </row>
  </sheetData>
  <mergeCells count="5">
    <mergeCell ref="G3:H3"/>
    <mergeCell ref="I4:J4"/>
    <mergeCell ref="I3:J3"/>
    <mergeCell ref="C3:D3"/>
    <mergeCell ref="E3:F3"/>
  </mergeCells>
  <printOptions/>
  <pageMargins left="0.984251968503937" right="0.7874015748031497" top="0.7480314960629921" bottom="0.984251968503937" header="0.5118110236220472" footer="0.5118110236220472"/>
  <pageSetup horizontalDpi="600" verticalDpi="600" orientation="portrait" paperSize="9" scale="95" r:id="rId1"/>
</worksheet>
</file>

<file path=xl/worksheets/sheet20.xml><?xml version="1.0" encoding="utf-8"?>
<worksheet xmlns="http://schemas.openxmlformats.org/spreadsheetml/2006/main" xmlns:r="http://schemas.openxmlformats.org/officeDocument/2006/relationships">
  <dimension ref="C1:P89"/>
  <sheetViews>
    <sheetView tabSelected="1" view="pageBreakPreview" zoomScaleSheetLayoutView="100" workbookViewId="0" topLeftCell="B34">
      <selection activeCell="E11" sqref="E11"/>
    </sheetView>
  </sheetViews>
  <sheetFormatPr defaultColWidth="9.00390625" defaultRowHeight="13.5"/>
  <cols>
    <col min="1" max="1" width="4.875" style="0" hidden="1" customWidth="1"/>
    <col min="2" max="2" width="0.6171875" style="0" customWidth="1"/>
    <col min="3" max="3" width="11.75390625" style="29" bestFit="1" customWidth="1"/>
    <col min="4" max="9" width="5.00390625" style="21" customWidth="1"/>
    <col min="10" max="10" width="41.875" style="233" customWidth="1"/>
  </cols>
  <sheetData>
    <row r="1" spans="4:9" ht="13.5">
      <c r="D1" s="21">
        <f aca="true" t="shared" si="0" ref="D1:I1">$G$4-SUM(D7:D9)</f>
        <v>0</v>
      </c>
      <c r="E1" s="21">
        <f t="shared" si="0"/>
        <v>0</v>
      </c>
      <c r="F1" s="21">
        <f t="shared" si="0"/>
        <v>0</v>
      </c>
      <c r="G1" s="21">
        <f t="shared" si="0"/>
        <v>1</v>
      </c>
      <c r="H1" s="21">
        <f t="shared" si="0"/>
        <v>1</v>
      </c>
      <c r="I1" s="21">
        <f t="shared" si="0"/>
        <v>0</v>
      </c>
    </row>
    <row r="2" ht="14.25" thickBot="1"/>
    <row r="3" spans="3:10" s="122" customFormat="1" ht="15" thickBot="1">
      <c r="C3" s="254" t="s">
        <v>1283</v>
      </c>
      <c r="D3" s="255"/>
      <c r="E3" s="254" t="s">
        <v>1298</v>
      </c>
      <c r="F3" s="255"/>
      <c r="G3" s="254" t="s">
        <v>1707</v>
      </c>
      <c r="H3" s="255"/>
      <c r="I3" s="254" t="s">
        <v>1299</v>
      </c>
      <c r="J3" s="255"/>
    </row>
    <row r="4" spans="3:10" ht="25.5" customHeight="1" thickBot="1">
      <c r="C4" s="205" t="s">
        <v>221</v>
      </c>
      <c r="D4" s="206"/>
      <c r="E4" s="205">
        <v>38</v>
      </c>
      <c r="F4" s="206"/>
      <c r="G4" s="205">
        <f>COUNTA(C12:C151)-20</f>
        <v>11</v>
      </c>
      <c r="H4" s="206"/>
      <c r="I4" s="256">
        <f>G4/E4</f>
        <v>0.2894736842105263</v>
      </c>
      <c r="J4" s="256"/>
    </row>
    <row r="5" spans="3:4" ht="11.25" customHeight="1" thickBot="1">
      <c r="C5" s="34"/>
      <c r="D5" s="23"/>
    </row>
    <row r="6" spans="3:10" ht="14.25" thickBot="1">
      <c r="C6" s="35" t="s">
        <v>1705</v>
      </c>
      <c r="D6" s="40" t="s">
        <v>1284</v>
      </c>
      <c r="E6" s="40" t="s">
        <v>1285</v>
      </c>
      <c r="F6" s="40" t="s">
        <v>1286</v>
      </c>
      <c r="G6" s="40" t="s">
        <v>1287</v>
      </c>
      <c r="H6" s="40" t="s">
        <v>1288</v>
      </c>
      <c r="I6" s="43" t="s">
        <v>1289</v>
      </c>
      <c r="J6" s="234"/>
    </row>
    <row r="7" spans="3:10" ht="13.5">
      <c r="C7" s="36" t="s">
        <v>1708</v>
      </c>
      <c r="D7" s="32">
        <f>COUNTIF($D$12:$D$151,C7)</f>
        <v>2</v>
      </c>
      <c r="E7" s="32">
        <f>COUNTIF($E$12:$E$151,C7)</f>
        <v>3</v>
      </c>
      <c r="F7" s="32">
        <f>COUNTIF($F$12:$F$151,C7)</f>
        <v>8</v>
      </c>
      <c r="G7" s="32">
        <f>COUNTIF($G$12:$G$151,C7)</f>
        <v>9</v>
      </c>
      <c r="H7" s="32">
        <f>COUNTIF($H$12:$H$151,C7)</f>
        <v>10</v>
      </c>
      <c r="I7" s="44">
        <f>COUNTIF($I$12:$I$151,C7)</f>
        <v>7</v>
      </c>
      <c r="J7" s="234"/>
    </row>
    <row r="8" spans="3:10" ht="13.5">
      <c r="C8" s="36" t="s">
        <v>1709</v>
      </c>
      <c r="D8" s="10">
        <f>COUNTIF($D$12:$D$151,C8)</f>
        <v>8</v>
      </c>
      <c r="E8" s="10">
        <f>COUNTIF($E$12:$E$151,C8)</f>
        <v>8</v>
      </c>
      <c r="F8" s="10">
        <f>COUNTIF($F$12:$F$151,C8)</f>
        <v>3</v>
      </c>
      <c r="G8" s="10">
        <f>COUNTIF($G$12:$G$151,C8)</f>
        <v>0</v>
      </c>
      <c r="H8" s="10">
        <f>COUNTIF($H$12:$H$151,C8)</f>
        <v>0</v>
      </c>
      <c r="I8" s="45">
        <f>COUNTIF($I$12:$I$151,C8)</f>
        <v>0</v>
      </c>
      <c r="J8" s="234"/>
    </row>
    <row r="9" spans="3:10" ht="14.25" thickBot="1">
      <c r="C9" s="37" t="s">
        <v>1710</v>
      </c>
      <c r="D9" s="41">
        <f>COUNTIF($D$12:$D$151,C9)</f>
        <v>1</v>
      </c>
      <c r="E9" s="41">
        <f>COUNTIF($E$12:$E$151,C9)</f>
        <v>0</v>
      </c>
      <c r="F9" s="41">
        <f>COUNTIF($F$12:$F$151,C9)</f>
        <v>0</v>
      </c>
      <c r="G9" s="41">
        <f>COUNTIF($G$12:$G$151,C9)</f>
        <v>1</v>
      </c>
      <c r="H9" s="41">
        <f>COUNTIF($H$12:$H$151,C9)</f>
        <v>0</v>
      </c>
      <c r="I9" s="46">
        <f>COUNTIF($I$12:$I$151,C9)</f>
        <v>4</v>
      </c>
      <c r="J9" s="234"/>
    </row>
    <row r="10" spans="3:10" s="2" customFormat="1" ht="13.5">
      <c r="C10" s="38"/>
      <c r="D10" s="42"/>
      <c r="E10" s="42"/>
      <c r="F10" s="42"/>
      <c r="G10" s="42"/>
      <c r="H10" s="42"/>
      <c r="I10" s="42"/>
      <c r="J10" s="234"/>
    </row>
    <row r="11" spans="3:10" s="2" customFormat="1" ht="13.5">
      <c r="C11" s="26" t="s">
        <v>1297</v>
      </c>
      <c r="D11" s="10" t="s">
        <v>1284</v>
      </c>
      <c r="E11" s="10" t="s">
        <v>1285</v>
      </c>
      <c r="F11" s="10" t="s">
        <v>1286</v>
      </c>
      <c r="G11" s="10" t="s">
        <v>1287</v>
      </c>
      <c r="H11" s="10" t="s">
        <v>1288</v>
      </c>
      <c r="I11" s="10" t="s">
        <v>1289</v>
      </c>
      <c r="J11" s="235" t="s">
        <v>1290</v>
      </c>
    </row>
    <row r="12" spans="3:16" ht="13.5">
      <c r="C12" s="161" t="s">
        <v>222</v>
      </c>
      <c r="D12" s="192" t="s">
        <v>1291</v>
      </c>
      <c r="E12" s="8" t="s">
        <v>1291</v>
      </c>
      <c r="F12" s="8" t="s">
        <v>1291</v>
      </c>
      <c r="G12" s="8" t="s">
        <v>1291</v>
      </c>
      <c r="H12" s="8" t="s">
        <v>1291</v>
      </c>
      <c r="I12" s="8" t="s">
        <v>1291</v>
      </c>
      <c r="J12" s="15"/>
      <c r="K12" t="str">
        <f aca="true" t="shared" si="1" ref="K12:P12">ASC(D12)</f>
        <v>a</v>
      </c>
      <c r="L12" t="str">
        <f t="shared" si="1"/>
        <v>a</v>
      </c>
      <c r="M12" t="str">
        <f t="shared" si="1"/>
        <v>a</v>
      </c>
      <c r="N12" t="str">
        <f t="shared" si="1"/>
        <v>a</v>
      </c>
      <c r="O12" t="str">
        <f t="shared" si="1"/>
        <v>a</v>
      </c>
      <c r="P12" t="str">
        <f t="shared" si="1"/>
        <v>a</v>
      </c>
    </row>
    <row r="13" spans="3:16" ht="92.25" customHeight="1">
      <c r="C13" s="161" t="s">
        <v>223</v>
      </c>
      <c r="D13" s="192" t="s">
        <v>1291</v>
      </c>
      <c r="E13" s="8" t="s">
        <v>1293</v>
      </c>
      <c r="F13" s="8" t="s">
        <v>1291</v>
      </c>
      <c r="G13" s="8" t="s">
        <v>1295</v>
      </c>
      <c r="H13" s="8" t="s">
        <v>1291</v>
      </c>
      <c r="I13" s="8" t="s">
        <v>1295</v>
      </c>
      <c r="J13" s="15" t="s">
        <v>253</v>
      </c>
      <c r="K13" t="str">
        <f aca="true" t="shared" si="2" ref="K13:K22">ASC(D13)</f>
        <v>a</v>
      </c>
      <c r="L13" t="str">
        <f aca="true" t="shared" si="3" ref="L13:L22">ASC(E13)</f>
        <v>b</v>
      </c>
      <c r="M13" t="str">
        <f aca="true" t="shared" si="4" ref="M13:M22">ASC(F13)</f>
        <v>a</v>
      </c>
      <c r="N13" t="str">
        <f aca="true" t="shared" si="5" ref="N13:N22">ASC(G13)</f>
        <v>c</v>
      </c>
      <c r="O13" t="str">
        <f aca="true" t="shared" si="6" ref="O13:O22">ASC(H13)</f>
        <v>a</v>
      </c>
      <c r="P13" t="str">
        <f aca="true" t="shared" si="7" ref="P13:P22">ASC(I13)</f>
        <v>c</v>
      </c>
    </row>
    <row r="14" spans="3:16" ht="13.5">
      <c r="C14" s="161" t="s">
        <v>224</v>
      </c>
      <c r="D14" s="192" t="s">
        <v>1293</v>
      </c>
      <c r="E14" s="8" t="s">
        <v>1293</v>
      </c>
      <c r="F14" s="8" t="s">
        <v>1291</v>
      </c>
      <c r="G14" s="8" t="s">
        <v>624</v>
      </c>
      <c r="H14" s="8" t="s">
        <v>624</v>
      </c>
      <c r="I14" s="8" t="s">
        <v>1291</v>
      </c>
      <c r="J14" s="15" t="s">
        <v>1630</v>
      </c>
      <c r="K14" t="str">
        <f t="shared" si="2"/>
        <v>b</v>
      </c>
      <c r="L14" t="str">
        <f t="shared" si="3"/>
        <v>b</v>
      </c>
      <c r="M14" t="str">
        <f t="shared" si="4"/>
        <v>a</v>
      </c>
      <c r="N14" t="str">
        <f t="shared" si="5"/>
        <v>-</v>
      </c>
      <c r="O14" t="str">
        <f t="shared" si="6"/>
        <v>-</v>
      </c>
      <c r="P14" t="str">
        <f t="shared" si="7"/>
        <v>a</v>
      </c>
    </row>
    <row r="15" spans="3:16" ht="13.5">
      <c r="C15" s="161" t="s">
        <v>225</v>
      </c>
      <c r="D15" s="192" t="s">
        <v>1293</v>
      </c>
      <c r="E15" s="8" t="s">
        <v>1293</v>
      </c>
      <c r="F15" s="8" t="s">
        <v>1291</v>
      </c>
      <c r="G15" s="8" t="s">
        <v>1291</v>
      </c>
      <c r="H15" s="8" t="s">
        <v>1291</v>
      </c>
      <c r="I15" s="8" t="s">
        <v>1291</v>
      </c>
      <c r="J15" s="15"/>
      <c r="K15" t="str">
        <f t="shared" si="2"/>
        <v>b</v>
      </c>
      <c r="L15" t="str">
        <f t="shared" si="3"/>
        <v>b</v>
      </c>
      <c r="M15" t="str">
        <f t="shared" si="4"/>
        <v>a</v>
      </c>
      <c r="N15" t="str">
        <f t="shared" si="5"/>
        <v>a</v>
      </c>
      <c r="O15" t="str">
        <f t="shared" si="6"/>
        <v>a</v>
      </c>
      <c r="P15" t="str">
        <f t="shared" si="7"/>
        <v>a</v>
      </c>
    </row>
    <row r="16" spans="3:16" ht="13.5">
      <c r="C16" s="161" t="s">
        <v>226</v>
      </c>
      <c r="D16" s="192" t="s">
        <v>1293</v>
      </c>
      <c r="E16" s="8" t="s">
        <v>1293</v>
      </c>
      <c r="F16" s="8" t="s">
        <v>1291</v>
      </c>
      <c r="G16" s="8" t="s">
        <v>1291</v>
      </c>
      <c r="H16" s="8" t="s">
        <v>1291</v>
      </c>
      <c r="I16" s="8" t="s">
        <v>1291</v>
      </c>
      <c r="J16" s="15"/>
      <c r="K16" t="str">
        <f t="shared" si="2"/>
        <v>b</v>
      </c>
      <c r="L16" t="str">
        <f t="shared" si="3"/>
        <v>b</v>
      </c>
      <c r="M16" t="str">
        <f t="shared" si="4"/>
        <v>a</v>
      </c>
      <c r="N16" t="str">
        <f t="shared" si="5"/>
        <v>a</v>
      </c>
      <c r="O16" t="str">
        <f t="shared" si="6"/>
        <v>a</v>
      </c>
      <c r="P16" t="str">
        <f t="shared" si="7"/>
        <v>a</v>
      </c>
    </row>
    <row r="17" spans="3:16" ht="13.5">
      <c r="C17" s="161" t="s">
        <v>227</v>
      </c>
      <c r="D17" s="192" t="s">
        <v>1293</v>
      </c>
      <c r="E17" s="8" t="s">
        <v>1291</v>
      </c>
      <c r="F17" s="8" t="s">
        <v>1291</v>
      </c>
      <c r="G17" s="8" t="s">
        <v>1291</v>
      </c>
      <c r="H17" s="8" t="s">
        <v>1291</v>
      </c>
      <c r="I17" s="8" t="s">
        <v>1291</v>
      </c>
      <c r="J17" s="15"/>
      <c r="K17" t="str">
        <f t="shared" si="2"/>
        <v>b</v>
      </c>
      <c r="L17" t="str">
        <f t="shared" si="3"/>
        <v>a</v>
      </c>
      <c r="M17" t="str">
        <f t="shared" si="4"/>
        <v>a</v>
      </c>
      <c r="N17" t="str">
        <f t="shared" si="5"/>
        <v>a</v>
      </c>
      <c r="O17" t="str">
        <f t="shared" si="6"/>
        <v>a</v>
      </c>
      <c r="P17" t="str">
        <f t="shared" si="7"/>
        <v>a</v>
      </c>
    </row>
    <row r="18" spans="3:16" ht="13.5">
      <c r="C18" s="161" t="s">
        <v>228</v>
      </c>
      <c r="D18" s="192" t="s">
        <v>1293</v>
      </c>
      <c r="E18" s="8" t="s">
        <v>1293</v>
      </c>
      <c r="F18" s="8" t="s">
        <v>1291</v>
      </c>
      <c r="G18" s="8" t="s">
        <v>1291</v>
      </c>
      <c r="H18" s="8" t="s">
        <v>1291</v>
      </c>
      <c r="I18" s="8" t="s">
        <v>1295</v>
      </c>
      <c r="J18" s="15"/>
      <c r="K18" t="str">
        <f t="shared" si="2"/>
        <v>b</v>
      </c>
      <c r="L18" t="str">
        <f t="shared" si="3"/>
        <v>b</v>
      </c>
      <c r="M18" t="str">
        <f t="shared" si="4"/>
        <v>a</v>
      </c>
      <c r="N18" t="str">
        <f t="shared" si="5"/>
        <v>a</v>
      </c>
      <c r="O18" t="str">
        <f t="shared" si="6"/>
        <v>a</v>
      </c>
      <c r="P18" t="str">
        <f t="shared" si="7"/>
        <v>c</v>
      </c>
    </row>
    <row r="19" spans="3:16" ht="24">
      <c r="C19" s="161" t="s">
        <v>229</v>
      </c>
      <c r="D19" s="192" t="s">
        <v>1293</v>
      </c>
      <c r="E19" s="8" t="s">
        <v>1293</v>
      </c>
      <c r="F19" s="8" t="s">
        <v>1293</v>
      </c>
      <c r="G19" s="8" t="s">
        <v>1291</v>
      </c>
      <c r="H19" s="8" t="s">
        <v>1291</v>
      </c>
      <c r="I19" s="8" t="s">
        <v>1295</v>
      </c>
      <c r="J19" s="15" t="s">
        <v>1631</v>
      </c>
      <c r="K19" t="str">
        <f t="shared" si="2"/>
        <v>b</v>
      </c>
      <c r="L19" t="str">
        <f t="shared" si="3"/>
        <v>b</v>
      </c>
      <c r="M19" t="str">
        <f t="shared" si="4"/>
        <v>b</v>
      </c>
      <c r="N19" t="str">
        <f t="shared" si="5"/>
        <v>a</v>
      </c>
      <c r="O19" t="str">
        <f t="shared" si="6"/>
        <v>a</v>
      </c>
      <c r="P19" t="str">
        <f t="shared" si="7"/>
        <v>c</v>
      </c>
    </row>
    <row r="20" spans="3:16" ht="13.5">
      <c r="C20" s="161" t="s">
        <v>230</v>
      </c>
      <c r="D20" s="192" t="s">
        <v>1293</v>
      </c>
      <c r="E20" s="8" t="s">
        <v>1293</v>
      </c>
      <c r="F20" s="8" t="s">
        <v>1291</v>
      </c>
      <c r="G20" s="8" t="s">
        <v>1291</v>
      </c>
      <c r="H20" s="8" t="s">
        <v>1291</v>
      </c>
      <c r="I20" s="8" t="s">
        <v>1291</v>
      </c>
      <c r="J20" s="15"/>
      <c r="K20" t="str">
        <f t="shared" si="2"/>
        <v>b</v>
      </c>
      <c r="L20" t="str">
        <f t="shared" si="3"/>
        <v>b</v>
      </c>
      <c r="M20" t="str">
        <f t="shared" si="4"/>
        <v>a</v>
      </c>
      <c r="N20" t="str">
        <f t="shared" si="5"/>
        <v>a</v>
      </c>
      <c r="O20" t="str">
        <f t="shared" si="6"/>
        <v>a</v>
      </c>
      <c r="P20" t="str">
        <f t="shared" si="7"/>
        <v>a</v>
      </c>
    </row>
    <row r="21" spans="3:16" ht="13.5">
      <c r="C21" s="161" t="s">
        <v>231</v>
      </c>
      <c r="D21" s="192" t="s">
        <v>1293</v>
      </c>
      <c r="E21" s="8" t="s">
        <v>1293</v>
      </c>
      <c r="F21" s="8" t="s">
        <v>1293</v>
      </c>
      <c r="G21" s="8" t="s">
        <v>1291</v>
      </c>
      <c r="H21" s="8" t="s">
        <v>1291</v>
      </c>
      <c r="I21" s="8" t="s">
        <v>1295</v>
      </c>
      <c r="J21" s="15" t="s">
        <v>1632</v>
      </c>
      <c r="K21" t="str">
        <f t="shared" si="2"/>
        <v>b</v>
      </c>
      <c r="L21" t="str">
        <f t="shared" si="3"/>
        <v>b</v>
      </c>
      <c r="M21" t="str">
        <f t="shared" si="4"/>
        <v>b</v>
      </c>
      <c r="N21" t="str">
        <f t="shared" si="5"/>
        <v>a</v>
      </c>
      <c r="O21" t="str">
        <f t="shared" si="6"/>
        <v>a</v>
      </c>
      <c r="P21" t="str">
        <f t="shared" si="7"/>
        <v>c</v>
      </c>
    </row>
    <row r="22" spans="3:16" ht="13.5">
      <c r="C22" s="161" t="s">
        <v>232</v>
      </c>
      <c r="D22" s="192" t="s">
        <v>1295</v>
      </c>
      <c r="E22" s="8" t="s">
        <v>1291</v>
      </c>
      <c r="F22" s="8" t="s">
        <v>1293</v>
      </c>
      <c r="G22" s="8" t="s">
        <v>1291</v>
      </c>
      <c r="H22" s="8" t="s">
        <v>1291</v>
      </c>
      <c r="I22" s="8" t="s">
        <v>1291</v>
      </c>
      <c r="J22" s="15" t="s">
        <v>254</v>
      </c>
      <c r="K22" t="str">
        <f t="shared" si="2"/>
        <v>c</v>
      </c>
      <c r="L22" t="str">
        <f t="shared" si="3"/>
        <v>a</v>
      </c>
      <c r="M22" t="str">
        <f t="shared" si="4"/>
        <v>b</v>
      </c>
      <c r="N22" t="str">
        <f t="shared" si="5"/>
        <v>a</v>
      </c>
      <c r="O22" t="str">
        <f t="shared" si="6"/>
        <v>a</v>
      </c>
      <c r="P22" t="str">
        <f t="shared" si="7"/>
        <v>a</v>
      </c>
    </row>
    <row r="23" spans="3:10" ht="24">
      <c r="C23" s="161" t="s">
        <v>233</v>
      </c>
      <c r="D23" s="192"/>
      <c r="E23" s="8"/>
      <c r="F23" s="8"/>
      <c r="G23" s="8"/>
      <c r="H23" s="8"/>
      <c r="I23" s="8"/>
      <c r="J23" s="15" t="s">
        <v>1633</v>
      </c>
    </row>
    <row r="24" spans="3:10" ht="48">
      <c r="C24" s="161" t="s">
        <v>234</v>
      </c>
      <c r="D24" s="192"/>
      <c r="E24" s="8"/>
      <c r="F24" s="8"/>
      <c r="G24" s="8"/>
      <c r="H24" s="8"/>
      <c r="I24" s="8"/>
      <c r="J24" s="15" t="s">
        <v>255</v>
      </c>
    </row>
    <row r="25" spans="3:10" ht="63" customHeight="1">
      <c r="C25" s="161" t="s">
        <v>235</v>
      </c>
      <c r="D25" s="192"/>
      <c r="E25" s="8"/>
      <c r="F25" s="8"/>
      <c r="G25" s="8"/>
      <c r="H25" s="8"/>
      <c r="I25" s="8"/>
      <c r="J25" s="15" t="s">
        <v>1895</v>
      </c>
    </row>
    <row r="26" spans="3:10" ht="24">
      <c r="C26" s="161" t="s">
        <v>236</v>
      </c>
      <c r="D26" s="192"/>
      <c r="E26" s="8"/>
      <c r="F26" s="8"/>
      <c r="G26" s="8"/>
      <c r="H26" s="8"/>
      <c r="I26" s="8"/>
      <c r="J26" s="15" t="s">
        <v>1634</v>
      </c>
    </row>
    <row r="27" spans="3:10" ht="24">
      <c r="C27" s="161" t="s">
        <v>237</v>
      </c>
      <c r="D27" s="192"/>
      <c r="E27" s="8"/>
      <c r="F27" s="8"/>
      <c r="G27" s="8"/>
      <c r="H27" s="8"/>
      <c r="I27" s="8"/>
      <c r="J27" s="15" t="s">
        <v>1635</v>
      </c>
    </row>
    <row r="28" spans="3:10" ht="24">
      <c r="C28" s="161" t="s">
        <v>238</v>
      </c>
      <c r="D28" s="192"/>
      <c r="E28" s="8"/>
      <c r="F28" s="8"/>
      <c r="G28" s="8"/>
      <c r="H28" s="8"/>
      <c r="I28" s="8"/>
      <c r="J28" s="15" t="s">
        <v>1896</v>
      </c>
    </row>
    <row r="29" spans="3:10" ht="24">
      <c r="C29" s="161" t="s">
        <v>239</v>
      </c>
      <c r="D29" s="192"/>
      <c r="E29" s="8"/>
      <c r="F29" s="8"/>
      <c r="G29" s="8"/>
      <c r="H29" s="8"/>
      <c r="I29" s="8"/>
      <c r="J29" s="15" t="s">
        <v>1636</v>
      </c>
    </row>
    <row r="30" spans="3:10" ht="24">
      <c r="C30" s="161" t="s">
        <v>240</v>
      </c>
      <c r="D30" s="192"/>
      <c r="E30" s="8"/>
      <c r="F30" s="8"/>
      <c r="G30" s="8"/>
      <c r="H30" s="8"/>
      <c r="I30" s="8"/>
      <c r="J30" s="15" t="s">
        <v>1637</v>
      </c>
    </row>
    <row r="31" spans="3:10" ht="36.75" customHeight="1">
      <c r="C31" s="161" t="s">
        <v>241</v>
      </c>
      <c r="D31" s="192"/>
      <c r="E31" s="8"/>
      <c r="F31" s="8"/>
      <c r="G31" s="8"/>
      <c r="H31" s="8"/>
      <c r="I31" s="8"/>
      <c r="J31" s="15" t="s">
        <v>1897</v>
      </c>
    </row>
    <row r="32" spans="3:10" ht="33" customHeight="1">
      <c r="C32" s="161" t="s">
        <v>242</v>
      </c>
      <c r="D32" s="192"/>
      <c r="E32" s="8"/>
      <c r="F32" s="8"/>
      <c r="G32" s="8"/>
      <c r="H32" s="8"/>
      <c r="I32" s="8"/>
      <c r="J32" s="15" t="s">
        <v>1638</v>
      </c>
    </row>
    <row r="33" spans="3:10" ht="33" customHeight="1">
      <c r="C33" s="161" t="s">
        <v>243</v>
      </c>
      <c r="D33" s="192"/>
      <c r="E33" s="8"/>
      <c r="F33" s="8"/>
      <c r="G33" s="8"/>
      <c r="H33" s="8"/>
      <c r="I33" s="8"/>
      <c r="J33" s="15" t="s">
        <v>1898</v>
      </c>
    </row>
    <row r="34" spans="3:10" ht="68.25" customHeight="1">
      <c r="C34" s="161" t="s">
        <v>244</v>
      </c>
      <c r="D34" s="192"/>
      <c r="E34" s="8"/>
      <c r="F34" s="8"/>
      <c r="G34" s="8"/>
      <c r="H34" s="8"/>
      <c r="I34" s="8"/>
      <c r="J34" s="15" t="s">
        <v>1639</v>
      </c>
    </row>
    <row r="35" spans="3:10" ht="24">
      <c r="C35" s="161" t="s">
        <v>245</v>
      </c>
      <c r="D35" s="192"/>
      <c r="E35" s="8"/>
      <c r="F35" s="8"/>
      <c r="G35" s="8"/>
      <c r="H35" s="8"/>
      <c r="I35" s="8"/>
      <c r="J35" s="15" t="s">
        <v>1640</v>
      </c>
    </row>
    <row r="36" spans="3:10" ht="24">
      <c r="C36" s="161" t="s">
        <v>246</v>
      </c>
      <c r="D36" s="192"/>
      <c r="E36" s="8"/>
      <c r="F36" s="8"/>
      <c r="G36" s="8"/>
      <c r="H36" s="8"/>
      <c r="I36" s="8"/>
      <c r="J36" s="15" t="s">
        <v>1641</v>
      </c>
    </row>
    <row r="37" spans="3:10" ht="24">
      <c r="C37" s="161" t="s">
        <v>247</v>
      </c>
      <c r="D37" s="192"/>
      <c r="E37" s="8"/>
      <c r="F37" s="8"/>
      <c r="G37" s="8"/>
      <c r="H37" s="8"/>
      <c r="I37" s="8"/>
      <c r="J37" s="15" t="s">
        <v>1642</v>
      </c>
    </row>
    <row r="38" spans="3:10" ht="57" customHeight="1">
      <c r="C38" s="161" t="s">
        <v>248</v>
      </c>
      <c r="D38" s="192"/>
      <c r="E38" s="8"/>
      <c r="F38" s="8"/>
      <c r="G38" s="8"/>
      <c r="H38" s="8"/>
      <c r="I38" s="8"/>
      <c r="J38" s="15" t="s">
        <v>1643</v>
      </c>
    </row>
    <row r="39" spans="3:10" ht="24">
      <c r="C39" s="161" t="s">
        <v>249</v>
      </c>
      <c r="D39" s="192"/>
      <c r="E39" s="8"/>
      <c r="F39" s="8"/>
      <c r="G39" s="8"/>
      <c r="H39" s="8"/>
      <c r="I39" s="8"/>
      <c r="J39" s="15" t="s">
        <v>1644</v>
      </c>
    </row>
    <row r="40" spans="3:10" ht="83.25" customHeight="1">
      <c r="C40" s="161" t="s">
        <v>250</v>
      </c>
      <c r="D40" s="192"/>
      <c r="E40" s="8"/>
      <c r="F40" s="8"/>
      <c r="G40" s="8"/>
      <c r="H40" s="8"/>
      <c r="I40" s="8"/>
      <c r="J40" s="15" t="s">
        <v>1899</v>
      </c>
    </row>
    <row r="41" spans="3:10" ht="37.5" customHeight="1">
      <c r="C41" s="161" t="s">
        <v>251</v>
      </c>
      <c r="D41" s="192"/>
      <c r="E41" s="8"/>
      <c r="F41" s="8"/>
      <c r="G41" s="8"/>
      <c r="H41" s="8"/>
      <c r="I41" s="8"/>
      <c r="J41" s="15" t="s">
        <v>1900</v>
      </c>
    </row>
    <row r="42" spans="3:10" ht="24">
      <c r="C42" s="161" t="s">
        <v>252</v>
      </c>
      <c r="D42" s="192"/>
      <c r="E42" s="8"/>
      <c r="F42" s="8"/>
      <c r="G42" s="8"/>
      <c r="H42" s="8"/>
      <c r="I42" s="8"/>
      <c r="J42" s="15" t="s">
        <v>1901</v>
      </c>
    </row>
    <row r="43" spans="3:10" ht="13.5">
      <c r="C43" s="8"/>
      <c r="D43" s="10"/>
      <c r="E43" s="10"/>
      <c r="F43" s="10"/>
      <c r="G43" s="10"/>
      <c r="H43" s="10"/>
      <c r="I43" s="10"/>
      <c r="J43" s="235"/>
    </row>
    <row r="44" spans="3:10" ht="13.5">
      <c r="C44" s="8"/>
      <c r="D44" s="10"/>
      <c r="E44" s="10"/>
      <c r="F44" s="10"/>
      <c r="G44" s="10"/>
      <c r="H44" s="10"/>
      <c r="I44" s="10"/>
      <c r="J44" s="235"/>
    </row>
    <row r="45" spans="3:10" ht="13.5">
      <c r="C45" s="8"/>
      <c r="D45" s="10"/>
      <c r="E45" s="10"/>
      <c r="F45" s="10"/>
      <c r="G45" s="10"/>
      <c r="H45" s="10"/>
      <c r="I45" s="10"/>
      <c r="J45" s="235"/>
    </row>
    <row r="46" spans="3:10" ht="13.5">
      <c r="C46" s="8"/>
      <c r="D46" s="10"/>
      <c r="E46" s="10"/>
      <c r="F46" s="10"/>
      <c r="G46" s="10"/>
      <c r="H46" s="10"/>
      <c r="I46" s="10"/>
      <c r="J46" s="235"/>
    </row>
    <row r="47" spans="3:10" ht="13.5">
      <c r="C47" s="8"/>
      <c r="D47" s="10"/>
      <c r="E47" s="10"/>
      <c r="F47" s="10"/>
      <c r="G47" s="10"/>
      <c r="H47" s="10"/>
      <c r="I47" s="10"/>
      <c r="J47" s="235"/>
    </row>
    <row r="48" spans="3:10" ht="13.5">
      <c r="C48" s="8"/>
      <c r="D48" s="10"/>
      <c r="E48" s="10"/>
      <c r="F48" s="10"/>
      <c r="G48" s="10"/>
      <c r="H48" s="10"/>
      <c r="I48" s="10"/>
      <c r="J48" s="235"/>
    </row>
    <row r="49" spans="3:10" ht="13.5">
      <c r="C49" s="8"/>
      <c r="D49" s="10"/>
      <c r="E49" s="10"/>
      <c r="F49" s="10"/>
      <c r="G49" s="10"/>
      <c r="H49" s="10"/>
      <c r="I49" s="10"/>
      <c r="J49" s="235"/>
    </row>
    <row r="50" spans="3:10" ht="13.5">
      <c r="C50" s="8"/>
      <c r="D50" s="10"/>
      <c r="E50" s="10"/>
      <c r="F50" s="10"/>
      <c r="G50" s="10"/>
      <c r="H50" s="10"/>
      <c r="I50" s="10"/>
      <c r="J50" s="235"/>
    </row>
    <row r="51" spans="3:10" ht="13.5">
      <c r="C51" s="8"/>
      <c r="D51" s="10"/>
      <c r="E51" s="10"/>
      <c r="F51" s="10"/>
      <c r="G51" s="10"/>
      <c r="H51" s="10"/>
      <c r="I51" s="10"/>
      <c r="J51" s="235"/>
    </row>
    <row r="52" spans="3:10" ht="13.5">
      <c r="C52" s="8"/>
      <c r="D52" s="10"/>
      <c r="E52" s="10"/>
      <c r="F52" s="10"/>
      <c r="G52" s="10"/>
      <c r="H52" s="10"/>
      <c r="I52" s="10"/>
      <c r="J52" s="235"/>
    </row>
    <row r="53" spans="3:10" ht="13.5">
      <c r="C53" s="8"/>
      <c r="D53" s="10"/>
      <c r="E53" s="10"/>
      <c r="F53" s="10"/>
      <c r="G53" s="10"/>
      <c r="H53" s="10"/>
      <c r="I53" s="10"/>
      <c r="J53" s="235"/>
    </row>
    <row r="54" spans="3:10" ht="13.5">
      <c r="C54" s="8"/>
      <c r="D54" s="10"/>
      <c r="E54" s="10"/>
      <c r="F54" s="10"/>
      <c r="G54" s="10"/>
      <c r="H54" s="10"/>
      <c r="I54" s="10"/>
      <c r="J54" s="235"/>
    </row>
    <row r="55" spans="3:10" ht="13.5">
      <c r="C55" s="8"/>
      <c r="D55" s="10"/>
      <c r="E55" s="10"/>
      <c r="F55" s="10"/>
      <c r="G55" s="10"/>
      <c r="H55" s="10"/>
      <c r="I55" s="10"/>
      <c r="J55" s="235"/>
    </row>
    <row r="56" spans="3:10" ht="13.5">
      <c r="C56" s="8"/>
      <c r="D56" s="10"/>
      <c r="E56" s="10"/>
      <c r="F56" s="10"/>
      <c r="G56" s="10"/>
      <c r="H56" s="10"/>
      <c r="I56" s="10"/>
      <c r="J56" s="235"/>
    </row>
    <row r="57" spans="3:10" ht="13.5">
      <c r="C57" s="8"/>
      <c r="D57" s="10"/>
      <c r="E57" s="10"/>
      <c r="F57" s="10"/>
      <c r="G57" s="10"/>
      <c r="H57" s="10"/>
      <c r="I57" s="10"/>
      <c r="J57" s="235"/>
    </row>
    <row r="58" spans="3:10" ht="13.5">
      <c r="C58" s="8"/>
      <c r="D58" s="10"/>
      <c r="E58" s="10"/>
      <c r="F58" s="10"/>
      <c r="G58" s="10"/>
      <c r="H58" s="10"/>
      <c r="I58" s="10"/>
      <c r="J58" s="235"/>
    </row>
    <row r="59" spans="3:10" ht="13.5">
      <c r="C59" s="8"/>
      <c r="D59" s="10"/>
      <c r="E59" s="10"/>
      <c r="F59" s="10"/>
      <c r="G59" s="10"/>
      <c r="H59" s="10"/>
      <c r="I59" s="10"/>
      <c r="J59" s="235"/>
    </row>
    <row r="60" spans="3:10" ht="13.5">
      <c r="C60" s="8"/>
      <c r="D60" s="10"/>
      <c r="E60" s="10"/>
      <c r="F60" s="10"/>
      <c r="G60" s="10"/>
      <c r="H60" s="10"/>
      <c r="I60" s="10"/>
      <c r="J60" s="235"/>
    </row>
    <row r="61" spans="3:10" ht="13.5">
      <c r="C61" s="8"/>
      <c r="D61" s="10"/>
      <c r="E61" s="10"/>
      <c r="F61" s="10"/>
      <c r="G61" s="10"/>
      <c r="H61" s="10"/>
      <c r="I61" s="10"/>
      <c r="J61" s="235"/>
    </row>
    <row r="62" spans="3:10" ht="13.5">
      <c r="C62" s="8"/>
      <c r="D62" s="10"/>
      <c r="E62" s="10"/>
      <c r="F62" s="10"/>
      <c r="G62" s="10"/>
      <c r="H62" s="10"/>
      <c r="I62" s="10"/>
      <c r="J62" s="235"/>
    </row>
    <row r="63" spans="3:10" ht="13.5">
      <c r="C63" s="8"/>
      <c r="D63" s="10"/>
      <c r="E63" s="10"/>
      <c r="F63" s="10"/>
      <c r="G63" s="10"/>
      <c r="H63" s="10"/>
      <c r="I63" s="10"/>
      <c r="J63" s="235"/>
    </row>
    <row r="64" spans="3:10" ht="13.5">
      <c r="C64" s="8"/>
      <c r="D64" s="10"/>
      <c r="E64" s="10"/>
      <c r="F64" s="10"/>
      <c r="G64" s="10"/>
      <c r="H64" s="10"/>
      <c r="I64" s="10"/>
      <c r="J64" s="235"/>
    </row>
    <row r="65" spans="3:10" ht="13.5">
      <c r="C65" s="8"/>
      <c r="D65" s="10"/>
      <c r="E65" s="10"/>
      <c r="F65" s="10"/>
      <c r="G65" s="10"/>
      <c r="H65" s="10"/>
      <c r="I65" s="10"/>
      <c r="J65" s="235"/>
    </row>
    <row r="66" spans="3:10" ht="13.5">
      <c r="C66" s="8"/>
      <c r="D66" s="10"/>
      <c r="E66" s="10"/>
      <c r="F66" s="10"/>
      <c r="G66" s="10"/>
      <c r="H66" s="10"/>
      <c r="I66" s="10"/>
      <c r="J66" s="235"/>
    </row>
    <row r="67" spans="3:10" ht="13.5">
      <c r="C67" s="8"/>
      <c r="D67" s="10"/>
      <c r="E67" s="10"/>
      <c r="F67" s="10"/>
      <c r="G67" s="10"/>
      <c r="H67" s="10"/>
      <c r="I67" s="10"/>
      <c r="J67" s="235"/>
    </row>
    <row r="68" spans="3:10" ht="13.5">
      <c r="C68" s="8"/>
      <c r="D68" s="10"/>
      <c r="E68" s="10"/>
      <c r="F68" s="10"/>
      <c r="G68" s="10"/>
      <c r="H68" s="10"/>
      <c r="I68" s="10"/>
      <c r="J68" s="235"/>
    </row>
    <row r="69" spans="3:10" ht="13.5">
      <c r="C69" s="8"/>
      <c r="D69" s="10"/>
      <c r="E69" s="10"/>
      <c r="F69" s="10"/>
      <c r="G69" s="10"/>
      <c r="H69" s="10"/>
      <c r="I69" s="10"/>
      <c r="J69" s="235"/>
    </row>
    <row r="70" spans="3:10" ht="13.5">
      <c r="C70" s="8"/>
      <c r="D70" s="10"/>
      <c r="E70" s="10"/>
      <c r="F70" s="10"/>
      <c r="G70" s="10"/>
      <c r="H70" s="10"/>
      <c r="I70" s="10"/>
      <c r="J70" s="235"/>
    </row>
    <row r="71" spans="3:10" ht="13.5">
      <c r="C71" s="8"/>
      <c r="D71" s="10"/>
      <c r="E71" s="10"/>
      <c r="F71" s="10"/>
      <c r="G71" s="10"/>
      <c r="H71" s="10"/>
      <c r="I71" s="10"/>
      <c r="J71" s="235"/>
    </row>
    <row r="72" spans="3:10" ht="13.5">
      <c r="C72" s="8"/>
      <c r="D72" s="10"/>
      <c r="E72" s="10"/>
      <c r="F72" s="10"/>
      <c r="G72" s="10"/>
      <c r="H72" s="10"/>
      <c r="I72" s="10"/>
      <c r="J72" s="235"/>
    </row>
    <row r="73" spans="3:10" ht="13.5">
      <c r="C73" s="8"/>
      <c r="D73" s="10"/>
      <c r="E73" s="10"/>
      <c r="F73" s="10"/>
      <c r="G73" s="10"/>
      <c r="H73" s="10"/>
      <c r="I73" s="10"/>
      <c r="J73" s="235"/>
    </row>
    <row r="74" spans="3:10" ht="13.5">
      <c r="C74" s="8"/>
      <c r="D74" s="10"/>
      <c r="E74" s="10"/>
      <c r="F74" s="10"/>
      <c r="G74" s="10"/>
      <c r="H74" s="10"/>
      <c r="I74" s="10"/>
      <c r="J74" s="235"/>
    </row>
    <row r="75" spans="3:10" ht="13.5">
      <c r="C75" s="8"/>
      <c r="D75" s="10"/>
      <c r="E75" s="10"/>
      <c r="F75" s="10"/>
      <c r="G75" s="10"/>
      <c r="H75" s="10"/>
      <c r="I75" s="10"/>
      <c r="J75" s="235"/>
    </row>
    <row r="76" spans="3:10" ht="13.5">
      <c r="C76" s="8"/>
      <c r="D76" s="10"/>
      <c r="E76" s="10"/>
      <c r="F76" s="10"/>
      <c r="G76" s="10"/>
      <c r="H76" s="10"/>
      <c r="I76" s="10"/>
      <c r="J76" s="235"/>
    </row>
    <row r="77" spans="3:10" ht="13.5">
      <c r="C77" s="8"/>
      <c r="D77" s="10"/>
      <c r="E77" s="10"/>
      <c r="F77" s="10"/>
      <c r="G77" s="10"/>
      <c r="H77" s="10"/>
      <c r="I77" s="10"/>
      <c r="J77" s="235"/>
    </row>
    <row r="78" spans="3:10" ht="13.5">
      <c r="C78" s="8"/>
      <c r="D78" s="10"/>
      <c r="E78" s="10"/>
      <c r="F78" s="10"/>
      <c r="G78" s="10"/>
      <c r="H78" s="10"/>
      <c r="I78" s="10"/>
      <c r="J78" s="235"/>
    </row>
    <row r="79" spans="3:10" ht="13.5">
      <c r="C79" s="8"/>
      <c r="D79" s="10"/>
      <c r="E79" s="10"/>
      <c r="F79" s="10"/>
      <c r="G79" s="10"/>
      <c r="H79" s="10"/>
      <c r="I79" s="10"/>
      <c r="J79" s="235"/>
    </row>
    <row r="80" spans="3:10" ht="13.5">
      <c r="C80" s="8"/>
      <c r="D80" s="10"/>
      <c r="E80" s="10"/>
      <c r="F80" s="10"/>
      <c r="G80" s="10"/>
      <c r="H80" s="10"/>
      <c r="I80" s="10"/>
      <c r="J80" s="235"/>
    </row>
    <row r="81" spans="3:10" ht="13.5">
      <c r="C81" s="8"/>
      <c r="D81" s="10"/>
      <c r="E81" s="10"/>
      <c r="F81" s="10"/>
      <c r="G81" s="10"/>
      <c r="H81" s="10"/>
      <c r="I81" s="10"/>
      <c r="J81" s="235"/>
    </row>
    <row r="82" spans="3:10" ht="13.5">
      <c r="C82" s="8"/>
      <c r="D82" s="10"/>
      <c r="E82" s="10"/>
      <c r="F82" s="10"/>
      <c r="G82" s="10"/>
      <c r="H82" s="10"/>
      <c r="I82" s="10"/>
      <c r="J82" s="235"/>
    </row>
    <row r="83" spans="3:10" ht="13.5">
      <c r="C83" s="8"/>
      <c r="D83" s="10"/>
      <c r="E83" s="10"/>
      <c r="F83" s="10"/>
      <c r="G83" s="10"/>
      <c r="H83" s="10"/>
      <c r="I83" s="10"/>
      <c r="J83" s="235"/>
    </row>
    <row r="84" spans="3:10" ht="13.5">
      <c r="C84" s="8"/>
      <c r="D84" s="10"/>
      <c r="E84" s="10"/>
      <c r="F84" s="10"/>
      <c r="G84" s="10"/>
      <c r="H84" s="10"/>
      <c r="I84" s="10"/>
      <c r="J84" s="235"/>
    </row>
    <row r="85" spans="3:10" ht="13.5">
      <c r="C85" s="8"/>
      <c r="D85" s="10"/>
      <c r="E85" s="10"/>
      <c r="F85" s="10"/>
      <c r="G85" s="10"/>
      <c r="H85" s="10"/>
      <c r="I85" s="10"/>
      <c r="J85" s="235"/>
    </row>
    <row r="86" spans="3:10" ht="13.5">
      <c r="C86" s="8"/>
      <c r="D86" s="10"/>
      <c r="E86" s="10"/>
      <c r="F86" s="10"/>
      <c r="G86" s="10"/>
      <c r="H86" s="10"/>
      <c r="I86" s="10"/>
      <c r="J86" s="235"/>
    </row>
    <row r="87" spans="3:10" ht="13.5">
      <c r="C87" s="8"/>
      <c r="D87" s="10"/>
      <c r="E87" s="10"/>
      <c r="F87" s="10"/>
      <c r="G87" s="10"/>
      <c r="H87" s="10"/>
      <c r="I87" s="10"/>
      <c r="J87" s="235"/>
    </row>
    <row r="88" spans="3:10" ht="13.5">
      <c r="C88" s="8"/>
      <c r="D88" s="10"/>
      <c r="E88" s="10"/>
      <c r="F88" s="10"/>
      <c r="G88" s="10"/>
      <c r="H88" s="10"/>
      <c r="I88" s="10"/>
      <c r="J88" s="235"/>
    </row>
    <row r="89" spans="3:10" ht="13.5">
      <c r="C89" s="8"/>
      <c r="D89" s="10"/>
      <c r="E89" s="10"/>
      <c r="F89" s="10"/>
      <c r="G89" s="10"/>
      <c r="H89" s="10"/>
      <c r="I89" s="10"/>
      <c r="J89" s="235"/>
    </row>
  </sheetData>
  <mergeCells count="5">
    <mergeCell ref="C3:D3"/>
    <mergeCell ref="E3:F3"/>
    <mergeCell ref="G3:H3"/>
    <mergeCell ref="I4:J4"/>
    <mergeCell ref="I3:J3"/>
  </mergeCells>
  <printOptions/>
  <pageMargins left="0.984251968503937" right="0.7874015748031497" top="0.7480314960629921" bottom="0.984251968503937" header="0.5118110236220472" footer="0.5118110236220472"/>
  <pageSetup horizontalDpi="600" verticalDpi="600" orientation="portrait" paperSize="9" scale="95" r:id="rId1"/>
</worksheet>
</file>

<file path=xl/worksheets/sheet21.xml><?xml version="1.0" encoding="utf-8"?>
<worksheet xmlns="http://schemas.openxmlformats.org/spreadsheetml/2006/main" xmlns:r="http://schemas.openxmlformats.org/officeDocument/2006/relationships">
  <dimension ref="C1:J82"/>
  <sheetViews>
    <sheetView tabSelected="1" view="pageBreakPreview" zoomScaleSheetLayoutView="100" workbookViewId="0" topLeftCell="B37">
      <selection activeCell="E11" sqref="E11"/>
    </sheetView>
  </sheetViews>
  <sheetFormatPr defaultColWidth="9.00390625" defaultRowHeight="13.5"/>
  <cols>
    <col min="1" max="1" width="4.875" style="0" hidden="1" customWidth="1"/>
    <col min="2" max="2" width="0.6171875" style="0" customWidth="1"/>
    <col min="3" max="3" width="12.875" style="29" customWidth="1"/>
    <col min="4" max="9" width="5.00390625" style="21" customWidth="1"/>
    <col min="10" max="10" width="43.00390625" style="233" customWidth="1"/>
  </cols>
  <sheetData>
    <row r="1" spans="4:9" ht="13.5">
      <c r="D1" s="21">
        <f aca="true" t="shared" si="0" ref="D1:I1">$G$4-SUM(D7:D9)</f>
        <v>1</v>
      </c>
      <c r="E1" s="21">
        <f t="shared" si="0"/>
        <v>0</v>
      </c>
      <c r="F1" s="21">
        <f t="shared" si="0"/>
        <v>0</v>
      </c>
      <c r="G1" s="21">
        <f t="shared" si="0"/>
        <v>0</v>
      </c>
      <c r="H1" s="21">
        <f t="shared" si="0"/>
        <v>0</v>
      </c>
      <c r="I1" s="21">
        <f t="shared" si="0"/>
        <v>0</v>
      </c>
    </row>
    <row r="2" ht="14.25" thickBot="1"/>
    <row r="3" spans="3:10" s="122" customFormat="1" ht="15" thickBot="1">
      <c r="C3" s="254" t="s">
        <v>1283</v>
      </c>
      <c r="D3" s="255"/>
      <c r="E3" s="254" t="s">
        <v>1298</v>
      </c>
      <c r="F3" s="255"/>
      <c r="G3" s="254" t="s">
        <v>1707</v>
      </c>
      <c r="H3" s="255"/>
      <c r="I3" s="254" t="s">
        <v>1299</v>
      </c>
      <c r="J3" s="255"/>
    </row>
    <row r="4" spans="3:10" ht="25.5" customHeight="1" thickBot="1">
      <c r="C4" s="205" t="s">
        <v>1167</v>
      </c>
      <c r="D4" s="206"/>
      <c r="E4" s="205">
        <v>58</v>
      </c>
      <c r="F4" s="206"/>
      <c r="G4" s="205">
        <f>COUNTA(C12:C144)</f>
        <v>52</v>
      </c>
      <c r="H4" s="206"/>
      <c r="I4" s="256">
        <f>G4/E4</f>
        <v>0.896551724137931</v>
      </c>
      <c r="J4" s="256"/>
    </row>
    <row r="5" spans="3:4" ht="11.25" customHeight="1" thickBot="1">
      <c r="C5" s="34"/>
      <c r="D5" s="23"/>
    </row>
    <row r="6" spans="3:10" ht="14.25" thickBot="1">
      <c r="C6" s="35" t="s">
        <v>1705</v>
      </c>
      <c r="D6" s="40" t="s">
        <v>1284</v>
      </c>
      <c r="E6" s="40" t="s">
        <v>1285</v>
      </c>
      <c r="F6" s="40" t="s">
        <v>1286</v>
      </c>
      <c r="G6" s="40" t="s">
        <v>1287</v>
      </c>
      <c r="H6" s="40" t="s">
        <v>1288</v>
      </c>
      <c r="I6" s="43" t="s">
        <v>1289</v>
      </c>
      <c r="J6" s="234"/>
    </row>
    <row r="7" spans="3:10" ht="13.5">
      <c r="C7" s="36" t="s">
        <v>1164</v>
      </c>
      <c r="D7" s="32">
        <f>COUNTIF($D$12:$D$144,C7)</f>
        <v>1</v>
      </c>
      <c r="E7" s="32">
        <f>COUNTIF($E$12:$E$144,C7)</f>
        <v>44</v>
      </c>
      <c r="F7" s="32">
        <f>COUNTIF($F$12:$F$144,C7)</f>
        <v>52</v>
      </c>
      <c r="G7" s="32">
        <f>COUNTIF($G$12:$G$144,C7)</f>
        <v>49</v>
      </c>
      <c r="H7" s="32">
        <f>COUNTIF($H$12:$H$144,C7)</f>
        <v>33</v>
      </c>
      <c r="I7" s="44">
        <f>COUNTIF($I$12:$I$144,C7)</f>
        <v>29</v>
      </c>
      <c r="J7" s="234"/>
    </row>
    <row r="8" spans="3:10" ht="13.5">
      <c r="C8" s="36" t="s">
        <v>1165</v>
      </c>
      <c r="D8" s="10">
        <f>COUNTIF($D$12:$D$144,C8)</f>
        <v>36</v>
      </c>
      <c r="E8" s="10">
        <f>COUNTIF($E$12:$E$144,C8)</f>
        <v>4</v>
      </c>
      <c r="F8" s="10">
        <f>COUNTIF($F$12:$F$144,C8)</f>
        <v>0</v>
      </c>
      <c r="G8" s="10">
        <f>COUNTIF($G$12:$G$144,C8)</f>
        <v>0</v>
      </c>
      <c r="H8" s="10">
        <f>COUNTIF($H$12:$H$144,C8)</f>
        <v>0</v>
      </c>
      <c r="I8" s="45">
        <f>COUNTIF($I$12:$I$144,C8)</f>
        <v>0</v>
      </c>
      <c r="J8" s="234"/>
    </row>
    <row r="9" spans="3:10" ht="14.25" thickBot="1">
      <c r="C9" s="37" t="s">
        <v>1166</v>
      </c>
      <c r="D9" s="41">
        <f>COUNTIF($D$12:$D$144,C9)</f>
        <v>14</v>
      </c>
      <c r="E9" s="41">
        <f>COUNTIF($E$12:$E$144,C9)</f>
        <v>4</v>
      </c>
      <c r="F9" s="41">
        <f>COUNTIF($F$12:$F$144,C9)</f>
        <v>0</v>
      </c>
      <c r="G9" s="41">
        <f>COUNTIF($G$12:$G$144,C9)</f>
        <v>3</v>
      </c>
      <c r="H9" s="41">
        <f>COUNTIF($H$12:$H$144,C9)</f>
        <v>19</v>
      </c>
      <c r="I9" s="46">
        <f>COUNTIF($I$12:$I$144,C9)</f>
        <v>23</v>
      </c>
      <c r="J9" s="234"/>
    </row>
    <row r="10" spans="3:10" s="2" customFormat="1" ht="13.5">
      <c r="C10" s="38"/>
      <c r="D10" s="42"/>
      <c r="E10" s="42"/>
      <c r="F10" s="42"/>
      <c r="G10" s="42"/>
      <c r="H10" s="42"/>
      <c r="I10" s="42"/>
      <c r="J10" s="234"/>
    </row>
    <row r="11" spans="3:10" s="2" customFormat="1" ht="13.5">
      <c r="C11" s="26" t="s">
        <v>1297</v>
      </c>
      <c r="D11" s="10" t="s">
        <v>1284</v>
      </c>
      <c r="E11" s="10" t="s">
        <v>1285</v>
      </c>
      <c r="F11" s="10" t="s">
        <v>1286</v>
      </c>
      <c r="G11" s="10" t="s">
        <v>1287</v>
      </c>
      <c r="H11" s="10" t="s">
        <v>1288</v>
      </c>
      <c r="I11" s="10" t="s">
        <v>1289</v>
      </c>
      <c r="J11" s="235" t="s">
        <v>1290</v>
      </c>
    </row>
    <row r="12" spans="3:10" ht="36">
      <c r="C12" s="123" t="s">
        <v>1201</v>
      </c>
      <c r="D12" s="124" t="s">
        <v>1234</v>
      </c>
      <c r="E12" s="124" t="s">
        <v>1822</v>
      </c>
      <c r="F12" s="124" t="s">
        <v>1822</v>
      </c>
      <c r="G12" s="124" t="s">
        <v>1822</v>
      </c>
      <c r="H12" s="124" t="s">
        <v>1823</v>
      </c>
      <c r="I12" s="124" t="s">
        <v>1823</v>
      </c>
      <c r="J12" s="236" t="s">
        <v>1222</v>
      </c>
    </row>
    <row r="13" spans="3:10" ht="13.5">
      <c r="C13" s="123" t="s">
        <v>1202</v>
      </c>
      <c r="D13" s="124" t="s">
        <v>1294</v>
      </c>
      <c r="E13" s="124" t="s">
        <v>1292</v>
      </c>
      <c r="F13" s="124" t="s">
        <v>1292</v>
      </c>
      <c r="G13" s="124" t="s">
        <v>1292</v>
      </c>
      <c r="H13" s="124" t="s">
        <v>1292</v>
      </c>
      <c r="I13" s="124" t="s">
        <v>1292</v>
      </c>
      <c r="J13" s="236"/>
    </row>
    <row r="14" spans="3:10" ht="36">
      <c r="C14" s="123" t="s">
        <v>1203</v>
      </c>
      <c r="D14" s="124" t="s">
        <v>1294</v>
      </c>
      <c r="E14" s="124" t="s">
        <v>1292</v>
      </c>
      <c r="F14" s="124" t="s">
        <v>1292</v>
      </c>
      <c r="G14" s="124" t="s">
        <v>1292</v>
      </c>
      <c r="H14" s="124" t="s">
        <v>1296</v>
      </c>
      <c r="I14" s="124" t="s">
        <v>1296</v>
      </c>
      <c r="J14" s="236" t="s">
        <v>1222</v>
      </c>
    </row>
    <row r="15" spans="3:10" ht="13.5">
      <c r="C15" s="123" t="s">
        <v>1204</v>
      </c>
      <c r="D15" s="124" t="s">
        <v>1294</v>
      </c>
      <c r="E15" s="124" t="s">
        <v>1292</v>
      </c>
      <c r="F15" s="124" t="s">
        <v>1292</v>
      </c>
      <c r="G15" s="124" t="s">
        <v>1292</v>
      </c>
      <c r="H15" s="124" t="s">
        <v>1292</v>
      </c>
      <c r="I15" s="124" t="s">
        <v>1292</v>
      </c>
      <c r="J15" s="236"/>
    </row>
    <row r="16" spans="3:10" ht="154.5" customHeight="1">
      <c r="C16" s="123" t="s">
        <v>1205</v>
      </c>
      <c r="D16" s="124" t="s">
        <v>1294</v>
      </c>
      <c r="E16" s="124" t="s">
        <v>1292</v>
      </c>
      <c r="F16" s="124" t="s">
        <v>1292</v>
      </c>
      <c r="G16" s="124" t="s">
        <v>1292</v>
      </c>
      <c r="H16" s="124" t="s">
        <v>1292</v>
      </c>
      <c r="I16" s="124" t="s">
        <v>1292</v>
      </c>
      <c r="J16" s="236" t="s">
        <v>1223</v>
      </c>
    </row>
    <row r="17" spans="3:10" ht="36">
      <c r="C17" s="123" t="s">
        <v>1206</v>
      </c>
      <c r="D17" s="124" t="s">
        <v>1294</v>
      </c>
      <c r="E17" s="124" t="s">
        <v>1292</v>
      </c>
      <c r="F17" s="124" t="s">
        <v>1292</v>
      </c>
      <c r="G17" s="124" t="s">
        <v>1292</v>
      </c>
      <c r="H17" s="124" t="s">
        <v>1296</v>
      </c>
      <c r="I17" s="124" t="s">
        <v>1296</v>
      </c>
      <c r="J17" s="236" t="s">
        <v>1222</v>
      </c>
    </row>
    <row r="18" spans="3:10" ht="24">
      <c r="C18" s="123" t="s">
        <v>1207</v>
      </c>
      <c r="D18" s="124" t="s">
        <v>1296</v>
      </c>
      <c r="E18" s="124" t="s">
        <v>1292</v>
      </c>
      <c r="F18" s="124" t="s">
        <v>1292</v>
      </c>
      <c r="G18" s="124" t="s">
        <v>1292</v>
      </c>
      <c r="H18" s="124" t="s">
        <v>1292</v>
      </c>
      <c r="I18" s="124" t="s">
        <v>1292</v>
      </c>
      <c r="J18" s="236" t="s">
        <v>1224</v>
      </c>
    </row>
    <row r="19" spans="3:10" ht="13.5">
      <c r="C19" s="123" t="s">
        <v>1208</v>
      </c>
      <c r="D19" s="124" t="s">
        <v>1296</v>
      </c>
      <c r="E19" s="124" t="s">
        <v>1292</v>
      </c>
      <c r="F19" s="124" t="s">
        <v>1292</v>
      </c>
      <c r="G19" s="124" t="s">
        <v>1292</v>
      </c>
      <c r="H19" s="124" t="s">
        <v>1292</v>
      </c>
      <c r="I19" s="124" t="s">
        <v>1292</v>
      </c>
      <c r="J19" s="236"/>
    </row>
    <row r="20" spans="3:10" ht="28.5" customHeight="1">
      <c r="C20" s="123" t="s">
        <v>1209</v>
      </c>
      <c r="D20" s="124" t="s">
        <v>1294</v>
      </c>
      <c r="E20" s="124" t="s">
        <v>1292</v>
      </c>
      <c r="F20" s="124" t="s">
        <v>1292</v>
      </c>
      <c r="G20" s="124" t="s">
        <v>1292</v>
      </c>
      <c r="H20" s="124" t="s">
        <v>1292</v>
      </c>
      <c r="I20" s="124" t="s">
        <v>1292</v>
      </c>
      <c r="J20" s="236" t="s">
        <v>1225</v>
      </c>
    </row>
    <row r="21" spans="3:10" ht="36">
      <c r="C21" s="123" t="s">
        <v>1210</v>
      </c>
      <c r="D21" s="124" t="s">
        <v>1294</v>
      </c>
      <c r="E21" s="124" t="s">
        <v>1292</v>
      </c>
      <c r="F21" s="124" t="s">
        <v>1292</v>
      </c>
      <c r="G21" s="124" t="s">
        <v>1292</v>
      </c>
      <c r="H21" s="124" t="s">
        <v>1296</v>
      </c>
      <c r="I21" s="124" t="s">
        <v>1296</v>
      </c>
      <c r="J21" s="236" t="s">
        <v>1222</v>
      </c>
    </row>
    <row r="22" spans="3:10" ht="13.5">
      <c r="C22" s="123" t="s">
        <v>1211</v>
      </c>
      <c r="D22" s="124" t="s">
        <v>1296</v>
      </c>
      <c r="E22" s="124" t="s">
        <v>1296</v>
      </c>
      <c r="F22" s="124" t="s">
        <v>1292</v>
      </c>
      <c r="G22" s="124" t="s">
        <v>1292</v>
      </c>
      <c r="H22" s="124" t="s">
        <v>1292</v>
      </c>
      <c r="I22" s="124" t="s">
        <v>1292</v>
      </c>
      <c r="J22" s="236"/>
    </row>
    <row r="23" spans="3:10" ht="13.5">
      <c r="C23" s="123" t="s">
        <v>1212</v>
      </c>
      <c r="D23" s="124" t="s">
        <v>1294</v>
      </c>
      <c r="E23" s="124" t="s">
        <v>1292</v>
      </c>
      <c r="F23" s="124" t="s">
        <v>1292</v>
      </c>
      <c r="G23" s="124" t="s">
        <v>1292</v>
      </c>
      <c r="H23" s="124" t="s">
        <v>1292</v>
      </c>
      <c r="I23" s="124" t="s">
        <v>1292</v>
      </c>
      <c r="J23" s="236"/>
    </row>
    <row r="24" spans="3:10" ht="36">
      <c r="C24" s="123" t="s">
        <v>1213</v>
      </c>
      <c r="D24" s="124" t="s">
        <v>1294</v>
      </c>
      <c r="E24" s="124" t="s">
        <v>1292</v>
      </c>
      <c r="F24" s="124" t="s">
        <v>1292</v>
      </c>
      <c r="G24" s="124" t="s">
        <v>1292</v>
      </c>
      <c r="H24" s="124" t="s">
        <v>1296</v>
      </c>
      <c r="I24" s="124" t="s">
        <v>1296</v>
      </c>
      <c r="J24" s="236" t="s">
        <v>1222</v>
      </c>
    </row>
    <row r="25" spans="3:10" ht="13.5">
      <c r="C25" s="123" t="s">
        <v>1214</v>
      </c>
      <c r="D25" s="124" t="s">
        <v>1296</v>
      </c>
      <c r="E25" s="124" t="s">
        <v>1292</v>
      </c>
      <c r="F25" s="124" t="s">
        <v>1292</v>
      </c>
      <c r="G25" s="124" t="s">
        <v>1292</v>
      </c>
      <c r="H25" s="124" t="s">
        <v>1292</v>
      </c>
      <c r="I25" s="124" t="s">
        <v>1292</v>
      </c>
      <c r="J25" s="236"/>
    </row>
    <row r="26" spans="3:10" ht="13.5">
      <c r="C26" s="123" t="s">
        <v>1215</v>
      </c>
      <c r="D26" s="124" t="s">
        <v>1296</v>
      </c>
      <c r="E26" s="124" t="s">
        <v>1292</v>
      </c>
      <c r="F26" s="124" t="s">
        <v>1292</v>
      </c>
      <c r="G26" s="124" t="s">
        <v>1292</v>
      </c>
      <c r="H26" s="124" t="s">
        <v>1292</v>
      </c>
      <c r="I26" s="124" t="s">
        <v>1292</v>
      </c>
      <c r="J26" s="236"/>
    </row>
    <row r="27" spans="3:10" ht="13.5">
      <c r="C27" s="123" t="s">
        <v>1216</v>
      </c>
      <c r="D27" s="124" t="s">
        <v>1294</v>
      </c>
      <c r="E27" s="124" t="s">
        <v>1294</v>
      </c>
      <c r="F27" s="124" t="s">
        <v>1292</v>
      </c>
      <c r="G27" s="124" t="s">
        <v>1292</v>
      </c>
      <c r="H27" s="124" t="s">
        <v>1292</v>
      </c>
      <c r="I27" s="124" t="s">
        <v>1296</v>
      </c>
      <c r="J27" s="236"/>
    </row>
    <row r="28" spans="3:10" ht="36">
      <c r="C28" s="123" t="s">
        <v>1217</v>
      </c>
      <c r="D28" s="124" t="s">
        <v>1294</v>
      </c>
      <c r="E28" s="124" t="s">
        <v>1292</v>
      </c>
      <c r="F28" s="124" t="s">
        <v>1292</v>
      </c>
      <c r="G28" s="124" t="s">
        <v>1292</v>
      </c>
      <c r="H28" s="124" t="s">
        <v>1296</v>
      </c>
      <c r="I28" s="124" t="s">
        <v>1296</v>
      </c>
      <c r="J28" s="236" t="s">
        <v>1222</v>
      </c>
    </row>
    <row r="29" spans="3:10" ht="13.5">
      <c r="C29" s="123" t="s">
        <v>1218</v>
      </c>
      <c r="D29" s="124" t="s">
        <v>1296</v>
      </c>
      <c r="E29" s="124" t="s">
        <v>1292</v>
      </c>
      <c r="F29" s="124" t="s">
        <v>1292</v>
      </c>
      <c r="G29" s="124" t="s">
        <v>1292</v>
      </c>
      <c r="H29" s="124" t="s">
        <v>1292</v>
      </c>
      <c r="I29" s="124" t="s">
        <v>1292</v>
      </c>
      <c r="J29" s="236"/>
    </row>
    <row r="30" spans="3:10" ht="87" customHeight="1">
      <c r="C30" s="123" t="s">
        <v>1219</v>
      </c>
      <c r="D30" s="124" t="s">
        <v>1294</v>
      </c>
      <c r="E30" s="124" t="s">
        <v>1292</v>
      </c>
      <c r="F30" s="124" t="s">
        <v>1292</v>
      </c>
      <c r="G30" s="124" t="s">
        <v>1292</v>
      </c>
      <c r="H30" s="124" t="s">
        <v>1292</v>
      </c>
      <c r="I30" s="124" t="s">
        <v>1292</v>
      </c>
      <c r="J30" s="236" t="s">
        <v>1226</v>
      </c>
    </row>
    <row r="31" spans="3:10" ht="13.5">
      <c r="C31" s="123" t="s">
        <v>1168</v>
      </c>
      <c r="D31" s="124" t="s">
        <v>1294</v>
      </c>
      <c r="E31" s="124" t="s">
        <v>1292</v>
      </c>
      <c r="F31" s="124" t="s">
        <v>1292</v>
      </c>
      <c r="G31" s="124" t="s">
        <v>1292</v>
      </c>
      <c r="H31" s="124" t="s">
        <v>1292</v>
      </c>
      <c r="I31" s="124" t="s">
        <v>1292</v>
      </c>
      <c r="J31" s="236" t="s">
        <v>1227</v>
      </c>
    </row>
    <row r="32" spans="3:10" ht="49.5" customHeight="1">
      <c r="C32" s="123" t="s">
        <v>1169</v>
      </c>
      <c r="D32" s="124" t="s">
        <v>1294</v>
      </c>
      <c r="E32" s="124" t="s">
        <v>1292</v>
      </c>
      <c r="F32" s="124" t="s">
        <v>1292</v>
      </c>
      <c r="G32" s="124" t="s">
        <v>1292</v>
      </c>
      <c r="H32" s="124" t="s">
        <v>1296</v>
      </c>
      <c r="I32" s="124" t="s">
        <v>1296</v>
      </c>
      <c r="J32" s="236" t="s">
        <v>1222</v>
      </c>
    </row>
    <row r="33" spans="3:10" ht="44.25" customHeight="1">
      <c r="C33" s="123" t="s">
        <v>1170</v>
      </c>
      <c r="D33" s="124" t="s">
        <v>1294</v>
      </c>
      <c r="E33" s="124" t="s">
        <v>1292</v>
      </c>
      <c r="F33" s="124" t="s">
        <v>1292</v>
      </c>
      <c r="G33" s="124" t="s">
        <v>1292</v>
      </c>
      <c r="H33" s="124" t="s">
        <v>1296</v>
      </c>
      <c r="I33" s="124" t="s">
        <v>1296</v>
      </c>
      <c r="J33" s="236" t="s">
        <v>1222</v>
      </c>
    </row>
    <row r="34" spans="3:10" ht="13.5">
      <c r="C34" s="123" t="s">
        <v>1171</v>
      </c>
      <c r="D34" s="124" t="s">
        <v>1296</v>
      </c>
      <c r="E34" s="124" t="s">
        <v>1292</v>
      </c>
      <c r="F34" s="124" t="s">
        <v>1292</v>
      </c>
      <c r="G34" s="124" t="s">
        <v>1292</v>
      </c>
      <c r="H34" s="124" t="s">
        <v>1292</v>
      </c>
      <c r="I34" s="124" t="s">
        <v>1292</v>
      </c>
      <c r="J34" s="236"/>
    </row>
    <row r="35" spans="3:10" ht="13.5">
      <c r="C35" s="123" t="s">
        <v>1172</v>
      </c>
      <c r="D35" s="124" t="s">
        <v>1296</v>
      </c>
      <c r="E35" s="124" t="s">
        <v>1292</v>
      </c>
      <c r="F35" s="124" t="s">
        <v>1292</v>
      </c>
      <c r="G35" s="124" t="s">
        <v>1292</v>
      </c>
      <c r="H35" s="124" t="s">
        <v>1292</v>
      </c>
      <c r="I35" s="124" t="s">
        <v>1296</v>
      </c>
      <c r="J35" s="236" t="s">
        <v>1228</v>
      </c>
    </row>
    <row r="36" spans="3:10" ht="36">
      <c r="C36" s="123" t="s">
        <v>1173</v>
      </c>
      <c r="D36" s="124" t="s">
        <v>1294</v>
      </c>
      <c r="E36" s="124" t="s">
        <v>1292</v>
      </c>
      <c r="F36" s="124" t="s">
        <v>1292</v>
      </c>
      <c r="G36" s="124" t="s">
        <v>1292</v>
      </c>
      <c r="H36" s="124" t="s">
        <v>1296</v>
      </c>
      <c r="I36" s="124" t="s">
        <v>1296</v>
      </c>
      <c r="J36" s="236" t="s">
        <v>1222</v>
      </c>
    </row>
    <row r="37" spans="3:10" ht="13.5">
      <c r="C37" s="123" t="s">
        <v>1174</v>
      </c>
      <c r="D37" s="124" t="s">
        <v>1296</v>
      </c>
      <c r="E37" s="124" t="s">
        <v>1292</v>
      </c>
      <c r="F37" s="124" t="s">
        <v>1292</v>
      </c>
      <c r="G37" s="124" t="s">
        <v>1292</v>
      </c>
      <c r="H37" s="124" t="s">
        <v>1292</v>
      </c>
      <c r="I37" s="124" t="s">
        <v>1292</v>
      </c>
      <c r="J37" s="236"/>
    </row>
    <row r="38" spans="3:10" ht="36">
      <c r="C38" s="123" t="s">
        <v>1175</v>
      </c>
      <c r="D38" s="124" t="s">
        <v>1294</v>
      </c>
      <c r="E38" s="124" t="s">
        <v>1292</v>
      </c>
      <c r="F38" s="124" t="s">
        <v>1292</v>
      </c>
      <c r="G38" s="124" t="s">
        <v>1292</v>
      </c>
      <c r="H38" s="124" t="s">
        <v>1296</v>
      </c>
      <c r="I38" s="124" t="s">
        <v>1296</v>
      </c>
      <c r="J38" s="236" t="s">
        <v>1222</v>
      </c>
    </row>
    <row r="39" spans="3:10" ht="24">
      <c r="C39" s="123" t="s">
        <v>1176</v>
      </c>
      <c r="D39" s="124" t="s">
        <v>1292</v>
      </c>
      <c r="E39" s="124" t="s">
        <v>1296</v>
      </c>
      <c r="F39" s="124" t="s">
        <v>1292</v>
      </c>
      <c r="G39" s="124" t="s">
        <v>1292</v>
      </c>
      <c r="H39" s="124" t="s">
        <v>1292</v>
      </c>
      <c r="I39" s="124" t="s">
        <v>1292</v>
      </c>
      <c r="J39" s="236" t="s">
        <v>1229</v>
      </c>
    </row>
    <row r="40" spans="3:10" ht="64.5" customHeight="1">
      <c r="C40" s="123" t="s">
        <v>1177</v>
      </c>
      <c r="D40" s="124" t="s">
        <v>1294</v>
      </c>
      <c r="E40" s="124" t="s">
        <v>1292</v>
      </c>
      <c r="F40" s="124" t="s">
        <v>1292</v>
      </c>
      <c r="G40" s="124" t="s">
        <v>1296</v>
      </c>
      <c r="H40" s="124" t="s">
        <v>1292</v>
      </c>
      <c r="I40" s="124" t="s">
        <v>1296</v>
      </c>
      <c r="J40" s="236" t="s">
        <v>1230</v>
      </c>
    </row>
    <row r="41" spans="3:10" ht="13.5">
      <c r="C41" s="123" t="s">
        <v>1178</v>
      </c>
      <c r="D41" s="124" t="s">
        <v>1296</v>
      </c>
      <c r="E41" s="124" t="s">
        <v>1296</v>
      </c>
      <c r="F41" s="124" t="s">
        <v>1292</v>
      </c>
      <c r="G41" s="124" t="s">
        <v>1292</v>
      </c>
      <c r="H41" s="124" t="s">
        <v>1292</v>
      </c>
      <c r="I41" s="124" t="s">
        <v>1292</v>
      </c>
      <c r="J41" s="236"/>
    </row>
    <row r="42" spans="3:10" ht="13.5">
      <c r="C42" s="123" t="s">
        <v>1179</v>
      </c>
      <c r="D42" s="124" t="s">
        <v>1294</v>
      </c>
      <c r="E42" s="124" t="s">
        <v>1294</v>
      </c>
      <c r="F42" s="124" t="s">
        <v>1292</v>
      </c>
      <c r="G42" s="124" t="s">
        <v>1292</v>
      </c>
      <c r="H42" s="124" t="s">
        <v>1292</v>
      </c>
      <c r="I42" s="124" t="s">
        <v>1292</v>
      </c>
      <c r="J42" s="236"/>
    </row>
    <row r="43" spans="3:10" ht="36">
      <c r="C43" s="123" t="s">
        <v>1180</v>
      </c>
      <c r="D43" s="124" t="s">
        <v>1294</v>
      </c>
      <c r="E43" s="124" t="s">
        <v>1292</v>
      </c>
      <c r="F43" s="124" t="s">
        <v>1292</v>
      </c>
      <c r="G43" s="124" t="s">
        <v>1292</v>
      </c>
      <c r="H43" s="124" t="s">
        <v>1296</v>
      </c>
      <c r="I43" s="124" t="s">
        <v>1296</v>
      </c>
      <c r="J43" s="236" t="s">
        <v>1222</v>
      </c>
    </row>
    <row r="44" spans="3:10" ht="13.5">
      <c r="C44" s="123" t="s">
        <v>1181</v>
      </c>
      <c r="D44" s="124" t="s">
        <v>1296</v>
      </c>
      <c r="E44" s="124" t="s">
        <v>1292</v>
      </c>
      <c r="F44" s="124" t="s">
        <v>1292</v>
      </c>
      <c r="G44" s="124" t="s">
        <v>1292</v>
      </c>
      <c r="H44" s="124" t="s">
        <v>1292</v>
      </c>
      <c r="I44" s="124" t="s">
        <v>1292</v>
      </c>
      <c r="J44" s="236"/>
    </row>
    <row r="45" spans="3:10" ht="13.5">
      <c r="C45" s="123" t="s">
        <v>1182</v>
      </c>
      <c r="D45" s="124" t="s">
        <v>1294</v>
      </c>
      <c r="E45" s="124" t="s">
        <v>1294</v>
      </c>
      <c r="F45" s="124" t="s">
        <v>1292</v>
      </c>
      <c r="G45" s="124" t="s">
        <v>1292</v>
      </c>
      <c r="H45" s="124" t="s">
        <v>1292</v>
      </c>
      <c r="I45" s="124" t="s">
        <v>1292</v>
      </c>
      <c r="J45" s="236"/>
    </row>
    <row r="46" spans="3:10" ht="36">
      <c r="C46" s="123" t="s">
        <v>1183</v>
      </c>
      <c r="D46" s="124"/>
      <c r="E46" s="124" t="s">
        <v>1292</v>
      </c>
      <c r="F46" s="124" t="s">
        <v>1292</v>
      </c>
      <c r="G46" s="124" t="s">
        <v>1292</v>
      </c>
      <c r="H46" s="124" t="s">
        <v>1292</v>
      </c>
      <c r="I46" s="124" t="s">
        <v>1292</v>
      </c>
      <c r="J46" s="236" t="s">
        <v>1231</v>
      </c>
    </row>
    <row r="47" spans="3:10" ht="36">
      <c r="C47" s="123" t="s">
        <v>1184</v>
      </c>
      <c r="D47" s="124" t="s">
        <v>1294</v>
      </c>
      <c r="E47" s="124" t="s">
        <v>1292</v>
      </c>
      <c r="F47" s="124" t="s">
        <v>1292</v>
      </c>
      <c r="G47" s="124" t="s">
        <v>1292</v>
      </c>
      <c r="H47" s="124" t="s">
        <v>1296</v>
      </c>
      <c r="I47" s="124" t="s">
        <v>1296</v>
      </c>
      <c r="J47" s="236" t="s">
        <v>1222</v>
      </c>
    </row>
    <row r="48" spans="3:10" ht="13.5">
      <c r="C48" s="123" t="s">
        <v>1185</v>
      </c>
      <c r="D48" s="124" t="s">
        <v>1296</v>
      </c>
      <c r="E48" s="124" t="s">
        <v>1292</v>
      </c>
      <c r="F48" s="124" t="s">
        <v>1292</v>
      </c>
      <c r="G48" s="124" t="s">
        <v>1292</v>
      </c>
      <c r="H48" s="124" t="s">
        <v>1292</v>
      </c>
      <c r="I48" s="124" t="s">
        <v>1292</v>
      </c>
      <c r="J48" s="236"/>
    </row>
    <row r="49" spans="3:10" ht="36">
      <c r="C49" s="123" t="s">
        <v>1186</v>
      </c>
      <c r="D49" s="124" t="s">
        <v>1294</v>
      </c>
      <c r="E49" s="124" t="s">
        <v>1292</v>
      </c>
      <c r="F49" s="124" t="s">
        <v>1292</v>
      </c>
      <c r="G49" s="124" t="s">
        <v>1292</v>
      </c>
      <c r="H49" s="124" t="s">
        <v>1296</v>
      </c>
      <c r="I49" s="124" t="s">
        <v>1296</v>
      </c>
      <c r="J49" s="236" t="s">
        <v>1222</v>
      </c>
    </row>
    <row r="50" spans="3:10" ht="13.5">
      <c r="C50" s="123" t="s">
        <v>1187</v>
      </c>
      <c r="D50" s="124" t="s">
        <v>1294</v>
      </c>
      <c r="E50" s="124" t="s">
        <v>1292</v>
      </c>
      <c r="F50" s="124" t="s">
        <v>1292</v>
      </c>
      <c r="G50" s="124" t="s">
        <v>1292</v>
      </c>
      <c r="H50" s="124" t="s">
        <v>1292</v>
      </c>
      <c r="I50" s="124" t="s">
        <v>1292</v>
      </c>
      <c r="J50" s="236"/>
    </row>
    <row r="51" spans="3:10" ht="36">
      <c r="C51" s="123" t="s">
        <v>1188</v>
      </c>
      <c r="D51" s="124" t="s">
        <v>1294</v>
      </c>
      <c r="E51" s="124" t="s">
        <v>1292</v>
      </c>
      <c r="F51" s="124" t="s">
        <v>1292</v>
      </c>
      <c r="G51" s="124" t="s">
        <v>1292</v>
      </c>
      <c r="H51" s="124" t="s">
        <v>1296</v>
      </c>
      <c r="I51" s="124" t="s">
        <v>1296</v>
      </c>
      <c r="J51" s="236" t="s">
        <v>1222</v>
      </c>
    </row>
    <row r="52" spans="3:10" ht="36">
      <c r="C52" s="123" t="s">
        <v>1189</v>
      </c>
      <c r="D52" s="124" t="s">
        <v>1294</v>
      </c>
      <c r="E52" s="124" t="s">
        <v>1292</v>
      </c>
      <c r="F52" s="124" t="s">
        <v>1292</v>
      </c>
      <c r="G52" s="124" t="s">
        <v>1292</v>
      </c>
      <c r="H52" s="124" t="s">
        <v>1296</v>
      </c>
      <c r="I52" s="124" t="s">
        <v>1296</v>
      </c>
      <c r="J52" s="236" t="s">
        <v>1222</v>
      </c>
    </row>
    <row r="53" spans="3:10" ht="24">
      <c r="C53" s="123" t="s">
        <v>1190</v>
      </c>
      <c r="D53" s="124" t="s">
        <v>1294</v>
      </c>
      <c r="E53" s="124" t="s">
        <v>1292</v>
      </c>
      <c r="F53" s="124" t="s">
        <v>1292</v>
      </c>
      <c r="G53" s="124" t="s">
        <v>1296</v>
      </c>
      <c r="H53" s="124" t="s">
        <v>1292</v>
      </c>
      <c r="I53" s="124" t="s">
        <v>1292</v>
      </c>
      <c r="J53" s="236" t="s">
        <v>1232</v>
      </c>
    </row>
    <row r="54" spans="3:10" ht="36">
      <c r="C54" s="123" t="s">
        <v>1191</v>
      </c>
      <c r="D54" s="124" t="s">
        <v>1294</v>
      </c>
      <c r="E54" s="124" t="s">
        <v>1292</v>
      </c>
      <c r="F54" s="124" t="s">
        <v>1292</v>
      </c>
      <c r="G54" s="124" t="s">
        <v>1292</v>
      </c>
      <c r="H54" s="124" t="s">
        <v>1296</v>
      </c>
      <c r="I54" s="124" t="s">
        <v>1296</v>
      </c>
      <c r="J54" s="236" t="s">
        <v>1222</v>
      </c>
    </row>
    <row r="55" spans="3:10" ht="36">
      <c r="C55" s="123" t="s">
        <v>1192</v>
      </c>
      <c r="D55" s="124" t="s">
        <v>1294</v>
      </c>
      <c r="E55" s="124" t="s">
        <v>1292</v>
      </c>
      <c r="F55" s="124" t="s">
        <v>1292</v>
      </c>
      <c r="G55" s="124" t="s">
        <v>1292</v>
      </c>
      <c r="H55" s="124" t="s">
        <v>1296</v>
      </c>
      <c r="I55" s="124" t="s">
        <v>1296</v>
      </c>
      <c r="J55" s="236" t="s">
        <v>1222</v>
      </c>
    </row>
    <row r="56" spans="3:10" ht="80.25" customHeight="1">
      <c r="C56" s="123" t="s">
        <v>1193</v>
      </c>
      <c r="D56" s="124" t="s">
        <v>1294</v>
      </c>
      <c r="E56" s="124" t="s">
        <v>1292</v>
      </c>
      <c r="F56" s="124" t="s">
        <v>1292</v>
      </c>
      <c r="G56" s="124" t="s">
        <v>1296</v>
      </c>
      <c r="H56" s="124" t="s">
        <v>1296</v>
      </c>
      <c r="I56" s="124" t="s">
        <v>1296</v>
      </c>
      <c r="J56" s="236" t="s">
        <v>1235</v>
      </c>
    </row>
    <row r="57" spans="3:10" ht="13.5">
      <c r="C57" s="123" t="s">
        <v>1194</v>
      </c>
      <c r="D57" s="124" t="s">
        <v>1296</v>
      </c>
      <c r="E57" s="124" t="s">
        <v>1292</v>
      </c>
      <c r="F57" s="124" t="s">
        <v>1292</v>
      </c>
      <c r="G57" s="124" t="s">
        <v>1292</v>
      </c>
      <c r="H57" s="124" t="s">
        <v>1292</v>
      </c>
      <c r="I57" s="124" t="s">
        <v>1292</v>
      </c>
      <c r="J57" s="236"/>
    </row>
    <row r="58" spans="3:10" ht="13.5">
      <c r="C58" s="123" t="s">
        <v>1195</v>
      </c>
      <c r="D58" s="124" t="s">
        <v>1294</v>
      </c>
      <c r="E58" s="124" t="s">
        <v>1292</v>
      </c>
      <c r="F58" s="124" t="s">
        <v>1292</v>
      </c>
      <c r="G58" s="124" t="s">
        <v>1292</v>
      </c>
      <c r="H58" s="124" t="s">
        <v>1292</v>
      </c>
      <c r="I58" s="124" t="s">
        <v>1292</v>
      </c>
      <c r="J58" s="236"/>
    </row>
    <row r="59" spans="3:10" ht="13.5">
      <c r="C59" s="123" t="s">
        <v>1196</v>
      </c>
      <c r="D59" s="124" t="s">
        <v>1296</v>
      </c>
      <c r="E59" s="124" t="s">
        <v>1294</v>
      </c>
      <c r="F59" s="124" t="s">
        <v>1292</v>
      </c>
      <c r="G59" s="124" t="s">
        <v>1292</v>
      </c>
      <c r="H59" s="124" t="s">
        <v>1292</v>
      </c>
      <c r="I59" s="124" t="s">
        <v>1296</v>
      </c>
      <c r="J59" s="236" t="s">
        <v>1233</v>
      </c>
    </row>
    <row r="60" spans="3:10" ht="13.5">
      <c r="C60" s="123" t="s">
        <v>1197</v>
      </c>
      <c r="D60" s="124" t="s">
        <v>1294</v>
      </c>
      <c r="E60" s="124" t="s">
        <v>1292</v>
      </c>
      <c r="F60" s="124" t="s">
        <v>1292</v>
      </c>
      <c r="G60" s="124" t="s">
        <v>1292</v>
      </c>
      <c r="H60" s="124" t="s">
        <v>1292</v>
      </c>
      <c r="I60" s="124" t="s">
        <v>1292</v>
      </c>
      <c r="J60" s="236"/>
    </row>
    <row r="61" spans="3:10" ht="13.5">
      <c r="C61" s="123" t="s">
        <v>1198</v>
      </c>
      <c r="D61" s="124" t="s">
        <v>1294</v>
      </c>
      <c r="E61" s="124" t="s">
        <v>1292</v>
      </c>
      <c r="F61" s="124" t="s">
        <v>1292</v>
      </c>
      <c r="G61" s="124" t="s">
        <v>1292</v>
      </c>
      <c r="H61" s="124" t="s">
        <v>1292</v>
      </c>
      <c r="I61" s="124" t="s">
        <v>1292</v>
      </c>
      <c r="J61" s="236"/>
    </row>
    <row r="62" spans="3:10" ht="13.5">
      <c r="C62" s="123" t="s">
        <v>1199</v>
      </c>
      <c r="D62" s="124" t="s">
        <v>1294</v>
      </c>
      <c r="E62" s="124" t="s">
        <v>1296</v>
      </c>
      <c r="F62" s="124" t="s">
        <v>1292</v>
      </c>
      <c r="G62" s="124" t="s">
        <v>1292</v>
      </c>
      <c r="H62" s="124" t="s">
        <v>1292</v>
      </c>
      <c r="I62" s="124" t="s">
        <v>1292</v>
      </c>
      <c r="J62" s="236"/>
    </row>
    <row r="63" spans="3:10" ht="36">
      <c r="C63" s="123" t="s">
        <v>1200</v>
      </c>
      <c r="D63" s="124" t="s">
        <v>1294</v>
      </c>
      <c r="E63" s="124" t="s">
        <v>1292</v>
      </c>
      <c r="F63" s="124" t="s">
        <v>1292</v>
      </c>
      <c r="G63" s="124" t="s">
        <v>1292</v>
      </c>
      <c r="H63" s="124" t="s">
        <v>1296</v>
      </c>
      <c r="I63" s="124" t="s">
        <v>1296</v>
      </c>
      <c r="J63" s="236" t="s">
        <v>1222</v>
      </c>
    </row>
    <row r="64" spans="3:10" ht="13.5">
      <c r="C64" s="125"/>
      <c r="D64" s="126"/>
      <c r="E64" s="126"/>
      <c r="F64" s="126"/>
      <c r="G64" s="126"/>
      <c r="H64" s="126"/>
      <c r="I64" s="126"/>
      <c r="J64" s="235"/>
    </row>
    <row r="65" spans="3:10" ht="13.5">
      <c r="C65" s="125"/>
      <c r="D65" s="126"/>
      <c r="E65" s="126"/>
      <c r="F65" s="126"/>
      <c r="G65" s="126"/>
      <c r="H65" s="126"/>
      <c r="I65" s="126"/>
      <c r="J65" s="235"/>
    </row>
    <row r="66" spans="3:10" ht="13.5">
      <c r="C66" s="125"/>
      <c r="D66" s="126"/>
      <c r="E66" s="126"/>
      <c r="F66" s="126"/>
      <c r="G66" s="126"/>
      <c r="H66" s="126"/>
      <c r="I66" s="126"/>
      <c r="J66" s="235"/>
    </row>
    <row r="67" spans="3:10" ht="13.5">
      <c r="C67" s="125"/>
      <c r="D67" s="126"/>
      <c r="E67" s="126"/>
      <c r="F67" s="126"/>
      <c r="G67" s="126"/>
      <c r="H67" s="126"/>
      <c r="I67" s="126"/>
      <c r="J67" s="235"/>
    </row>
    <row r="68" spans="3:10" ht="13.5">
      <c r="C68" s="125"/>
      <c r="D68" s="126"/>
      <c r="E68" s="126"/>
      <c r="F68" s="126"/>
      <c r="G68" s="126"/>
      <c r="H68" s="126"/>
      <c r="I68" s="126"/>
      <c r="J68" s="235"/>
    </row>
    <row r="69" spans="3:10" ht="13.5">
      <c r="C69" s="8"/>
      <c r="D69" s="10"/>
      <c r="E69" s="10"/>
      <c r="F69" s="10"/>
      <c r="G69" s="10"/>
      <c r="H69" s="10"/>
      <c r="I69" s="10"/>
      <c r="J69" s="235"/>
    </row>
    <row r="70" spans="3:10" ht="13.5">
      <c r="C70" s="8"/>
      <c r="D70" s="10"/>
      <c r="E70" s="10"/>
      <c r="F70" s="10"/>
      <c r="G70" s="10"/>
      <c r="H70" s="10"/>
      <c r="I70" s="10"/>
      <c r="J70" s="235"/>
    </row>
    <row r="71" spans="3:10" ht="13.5">
      <c r="C71" s="8"/>
      <c r="D71" s="10"/>
      <c r="E71" s="10"/>
      <c r="F71" s="10"/>
      <c r="G71" s="10"/>
      <c r="H71" s="10"/>
      <c r="I71" s="10"/>
      <c r="J71" s="235"/>
    </row>
    <row r="72" spans="3:10" ht="13.5">
      <c r="C72" s="8"/>
      <c r="D72" s="10"/>
      <c r="E72" s="10"/>
      <c r="F72" s="10"/>
      <c r="G72" s="10"/>
      <c r="H72" s="10"/>
      <c r="I72" s="10"/>
      <c r="J72" s="235"/>
    </row>
    <row r="73" spans="3:10" ht="13.5">
      <c r="C73" s="8"/>
      <c r="D73" s="10"/>
      <c r="E73" s="10"/>
      <c r="F73" s="10"/>
      <c r="G73" s="10"/>
      <c r="H73" s="10"/>
      <c r="I73" s="10"/>
      <c r="J73" s="235"/>
    </row>
    <row r="74" spans="3:10" ht="13.5">
      <c r="C74" s="8"/>
      <c r="D74" s="10"/>
      <c r="E74" s="10"/>
      <c r="F74" s="10"/>
      <c r="G74" s="10"/>
      <c r="H74" s="10"/>
      <c r="I74" s="10"/>
      <c r="J74" s="235"/>
    </row>
    <row r="75" spans="3:10" ht="13.5">
      <c r="C75" s="8"/>
      <c r="D75" s="10"/>
      <c r="E75" s="10"/>
      <c r="F75" s="10"/>
      <c r="G75" s="10"/>
      <c r="H75" s="10"/>
      <c r="I75" s="10"/>
      <c r="J75" s="235"/>
    </row>
    <row r="76" spans="3:10" ht="13.5">
      <c r="C76" s="8"/>
      <c r="D76" s="10"/>
      <c r="E76" s="10"/>
      <c r="F76" s="10"/>
      <c r="G76" s="10"/>
      <c r="H76" s="10"/>
      <c r="I76" s="10"/>
      <c r="J76" s="235"/>
    </row>
    <row r="77" spans="3:10" ht="13.5">
      <c r="C77" s="8"/>
      <c r="D77" s="10"/>
      <c r="E77" s="10"/>
      <c r="F77" s="10"/>
      <c r="G77" s="10"/>
      <c r="H77" s="10"/>
      <c r="I77" s="10"/>
      <c r="J77" s="235"/>
    </row>
    <row r="78" spans="3:10" ht="13.5">
      <c r="C78" s="8"/>
      <c r="D78" s="10"/>
      <c r="E78" s="10"/>
      <c r="F78" s="10"/>
      <c r="G78" s="10"/>
      <c r="H78" s="10"/>
      <c r="I78" s="10"/>
      <c r="J78" s="235"/>
    </row>
    <row r="79" spans="3:10" ht="13.5">
      <c r="C79" s="8"/>
      <c r="D79" s="10"/>
      <c r="E79" s="10"/>
      <c r="F79" s="10"/>
      <c r="G79" s="10"/>
      <c r="H79" s="10"/>
      <c r="I79" s="10"/>
      <c r="J79" s="235"/>
    </row>
    <row r="80" spans="3:10" ht="13.5">
      <c r="C80" s="8"/>
      <c r="D80" s="10"/>
      <c r="E80" s="10"/>
      <c r="F80" s="10"/>
      <c r="G80" s="10"/>
      <c r="H80" s="10"/>
      <c r="I80" s="10"/>
      <c r="J80" s="235"/>
    </row>
    <row r="81" spans="3:10" ht="13.5">
      <c r="C81" s="8"/>
      <c r="D81" s="10"/>
      <c r="E81" s="10"/>
      <c r="F81" s="10"/>
      <c r="G81" s="10"/>
      <c r="H81" s="10"/>
      <c r="I81" s="10"/>
      <c r="J81" s="235"/>
    </row>
    <row r="82" spans="3:10" ht="13.5">
      <c r="C82" s="8"/>
      <c r="D82" s="10"/>
      <c r="E82" s="10"/>
      <c r="F82" s="10"/>
      <c r="G82" s="10"/>
      <c r="H82" s="10"/>
      <c r="I82" s="10"/>
      <c r="J82" s="235"/>
    </row>
  </sheetData>
  <mergeCells count="5">
    <mergeCell ref="C3:D3"/>
    <mergeCell ref="E3:F3"/>
    <mergeCell ref="G3:H3"/>
    <mergeCell ref="I4:J4"/>
    <mergeCell ref="I3:J3"/>
  </mergeCells>
  <hyperlinks>
    <hyperlink ref="C26" r:id="rId1" display="http://www.pref.nagano.jp/gikai/gisoumu/giininfo/minamisaku-takamizawa.htm"/>
    <hyperlink ref="C52" r:id="rId2" display="http://www.pref.nagano.jp/gikai/gisoumu/giininfo/kamiina-kakiuchi.htm"/>
    <hyperlink ref="C58" r:id="rId3" display="http://www.pref.nagano.jp/gikai/gisoumu/giininfo/kamiina-kobayashi.htm"/>
    <hyperlink ref="C54" r:id="rId4" display="http://www.pref.nagano.jp/gikai/gisoumu/giininfo/shimoina-satou.htm"/>
    <hyperlink ref="C56" r:id="rId5" display="http://www.pref.nagano.jp/gikai/gisoumu/giininfo/shimoina-morita.htm"/>
    <hyperlink ref="C59" r:id="rId6" display="http://www.pref.nagano.jp/gikai/gisoumu/giininfo/kiso-murakami.htm"/>
    <hyperlink ref="C41" r:id="rId7" display="http://www.pref.nagano.jp/gikai/gisoumu/giininfo/higashichikuma-kiyosawa.htm"/>
    <hyperlink ref="C36" r:id="rId8" display="http://www.pref.nagano.jp/gikai/gisoumu/giininfo/kamiminochi-hattori.htm"/>
    <hyperlink ref="C15" r:id="rId9" display="http://www.pref.nagano.jp/gikai/gisoumu/giininfo/nagano-ishizaka.htm"/>
    <hyperlink ref="C17" r:id="rId10" display="http://www.pref.nagano.jp/gikai/gisoumu/giininfo/nagano-ishida.htm"/>
    <hyperlink ref="C13" r:id="rId11" display="http://www.pref.nagano.jp/gikai/gisoumu/giininfo/nagano-oota.htm"/>
    <hyperlink ref="C14" r:id="rId12" display="http://www.pref.nagano.jp/gikai/gisoumu/giininfo/nagano-kazama.htm"/>
    <hyperlink ref="C18" r:id="rId13" display="http://www.pref.nagano.jp/gikai/gisoumu/giininfo/nagano-kurata.htm"/>
    <hyperlink ref="C19" r:id="rId14" display="http://www.pref.nagano.jp/gikai/gisoumu/giininfo/nagano-takahashi.htm"/>
    <hyperlink ref="C16" r:id="rId15" display="http://www.pref.nagano.jp/gikai/gisoumu/giininfo/nagano-takeuchi.htm"/>
    <hyperlink ref="C12" r:id="rId16" display="http://www.pref.nagano.jp/gikai/gisoumu/giininfo/nagano-nishizawa.htm"/>
    <hyperlink ref="C20" r:id="rId17" display="http://www.pref.nagano.jp/gikai/gisoumu/giininfo/nagano-wada.htm"/>
    <hyperlink ref="C40" r:id="rId18" display="http://www.pref.nagano.jp/gikai/gisoumu/giininfo/matsumoto-ushiyama.htm"/>
    <hyperlink ref="C62" r:id="rId19" display="http://www.pref.nagano.jp/gikai/gisoumu/giininfo/matsumoto-kitayama.htm"/>
    <hyperlink ref="C38" r:id="rId20" display="http://www.pref.nagano.jp/gikai/gisoumu/giininfo/matsumoto-hagiwara.htm"/>
    <hyperlink ref="C39" r:id="rId21" display="http://www.pref.nagano.jp/gikai/gisoumu/giininfo/matsumoto-fuzisawa.htm"/>
    <hyperlink ref="C51" r:id="rId22" display="http://www.pref.nagano.jp/gikai/gisoumu/giininfo/matsumoto-hongou.htm"/>
    <hyperlink ref="C31" r:id="rId23" display="http://www.pref.nagano.jp/gikai/gisoumu/giininfo/ueda-shimada.htm"/>
    <hyperlink ref="C30" r:id="rId24" display="http://www.pref.nagano.jp/gikai/gisoumu/giininfo/ueda-takamura.htm"/>
    <hyperlink ref="C32" r:id="rId25" display="http://www.pref.nagano.jp/gikai/gisoumu/giininfo/ueda-hirano.htm"/>
    <hyperlink ref="C45" r:id="rId26" display="http://www.pref.nagano.jp/gikai/gisoumu/giininfo/okaya-mouri.htm"/>
    <hyperlink ref="C55" r:id="rId27" display="http://www.pref.nagano.jp/gikai/gisoumu/giininfo/iida-koike.htm"/>
    <hyperlink ref="C46" r:id="rId28" display="http://www.pref.nagano.jp/gikai/gisoumu/giininfo/iida-kojima.htm"/>
    <hyperlink ref="C47" r:id="rId29" display="http://www.pref.nagano.jp/gikai/gisoumu/giininfo/iida-furuta.htm"/>
    <hyperlink ref="C44" r:id="rId30" display="http://www.pref.nagano.jp/gikai/gisoumu/giininfo/suwa-kaneko.htm"/>
    <hyperlink ref="C22" r:id="rId31" display="http://www.pref.nagano.jp/gikai/gisoumu/giininfo/sukou-nagai.htm"/>
    <hyperlink ref="C21" r:id="rId32" display="http://www.pref.nagano.jp/gikai/gisoumu/giininfo/sukou-muraishi.htm"/>
    <hyperlink ref="C25" r:id="rId33" display="http://www.pref.nagano.jp/gikai/gisoumu/giininfo/komoro-fukushima.htm"/>
    <hyperlink ref="C49" r:id="rId34" display="http://www.pref.nagano.jp/gikai/gisoumu/giininfo/ina-kinoshita.htm"/>
    <hyperlink ref="C48" r:id="rId35" display="http://www.pref.nagano.jp/gikai/gisoumu/giininfo/ina-mukaiyama.htm"/>
    <hyperlink ref="C57" r:id="rId36" display="http://www.pref.nagano.jp/gikai/gisoumu/giininfo/komagane-sasaki.htm"/>
    <hyperlink ref="C23" r:id="rId37" display="http://www.pref.nagano.jp/gikai/gisoumu/giininfo/nakano-kobayashi.htm"/>
    <hyperlink ref="C24" r:id="rId38" display="http://www.pref.nagano.jp/gikai/gisoumu/giininfo/nakano-maruyama.htm"/>
    <hyperlink ref="C50" r:id="rId39" display="http://www.pref.nagano.jp/gikai/gisoumu/giininfo/oomachi-suwa.htm"/>
    <hyperlink ref="C37" r:id="rId40" display="http://www.pref.nagano.jp/gikai/gisoumu/giininfo/iisui-miyamoto.htm"/>
    <hyperlink ref="C43" r:id="rId41" display="http://www.pref.nagano.jp/gikai/gisoumu/giininfo/chino-imai.htm"/>
    <hyperlink ref="C42" r:id="rId42" display="http://www.pref.nagano.jp/gikai/gisoumu/giininfo/chino-matsuyama.htm"/>
    <hyperlink ref="C53" r:id="rId43" display="http://www.pref.nagano.jp/gikai/gisoumu/giininfo/shioziri-komatsu.htm"/>
    <hyperlink ref="C60" r:id="rId44" display="http://www.pref.nagano.jp/gikai/gisoumu/giininfo/shioziri-bizen.htm"/>
    <hyperlink ref="C28" r:id="rId45" display="http://www.pref.nagano.jp/gikai/gisoumu/giininfo/saku-kiuchi.htm"/>
    <hyperlink ref="C27" r:id="rId46" display="http://www.pref.nagano.jp/gikai/gisoumu/giininfo/saku-terashima.htm"/>
    <hyperlink ref="C29" r:id="rId47" display="http://www.pref.nagano.jp/gikai/gisoumu/giininfo/saku-yanagida.htm"/>
    <hyperlink ref="C35" r:id="rId48" display="http://www.pref.nagano.jp/gikai/gisoumu/giininfo/chikuma-koyama.htm"/>
    <hyperlink ref="C33" r:id="rId49" display="http://www.pref.nagano.jp/gikai/gisoumu/giininfo/chikuma-shimozaki.htm"/>
    <hyperlink ref="C34" r:id="rId50" display="http://www.pref.nagano.jp/gikai/gisoumu/giininfo/toumi-hoshina.htm"/>
    <hyperlink ref="C61" r:id="rId51" display="http://www.pref.nagano.jp/gikai/gisoumu/giininfo/azumino-miyazawa.htm"/>
    <hyperlink ref="C63" r:id="rId52" display="http://www.pref.nagano.jp/gikai/gisoumu/giininfo/azumino-mochizuki.htm"/>
  </hyperlinks>
  <printOptions/>
  <pageMargins left="0.984251968503937" right="0.7874015748031497" top="0.7480314960629921" bottom="0.984251968503937" header="0.5118110236220472" footer="0.5118110236220472"/>
  <pageSetup horizontalDpi="600" verticalDpi="600" orientation="portrait" paperSize="9" scale="95" r:id="rId53"/>
</worksheet>
</file>

<file path=xl/worksheets/sheet22.xml><?xml version="1.0" encoding="utf-8"?>
<worksheet xmlns="http://schemas.openxmlformats.org/spreadsheetml/2006/main" xmlns:r="http://schemas.openxmlformats.org/officeDocument/2006/relationships">
  <dimension ref="C1:J89"/>
  <sheetViews>
    <sheetView tabSelected="1" view="pageBreakPreview" zoomScaleSheetLayoutView="100" workbookViewId="0" topLeftCell="D1">
      <selection activeCell="E11" sqref="E11"/>
    </sheetView>
  </sheetViews>
  <sheetFormatPr defaultColWidth="9.00390625" defaultRowHeight="13.5"/>
  <cols>
    <col min="1" max="1" width="4.875" style="0" hidden="1" customWidth="1"/>
    <col min="2" max="2" width="0.6171875" style="0" customWidth="1"/>
    <col min="3" max="3" width="11.875" style="29" bestFit="1" customWidth="1"/>
    <col min="4" max="9" width="5.00390625" style="21" customWidth="1"/>
    <col min="10" max="10" width="30.125" style="0" customWidth="1"/>
  </cols>
  <sheetData>
    <row r="1" spans="4:9" ht="13.5">
      <c r="D1" s="21">
        <f aca="true" t="shared" si="0" ref="D1:I1">$G$4-SUM(D7:D9)</f>
        <v>0</v>
      </c>
      <c r="E1" s="21">
        <f t="shared" si="0"/>
        <v>0</v>
      </c>
      <c r="F1" s="21">
        <f t="shared" si="0"/>
        <v>0</v>
      </c>
      <c r="G1" s="21">
        <f t="shared" si="0"/>
        <v>0</v>
      </c>
      <c r="H1" s="21">
        <f t="shared" si="0"/>
        <v>0</v>
      </c>
      <c r="I1" s="21">
        <f t="shared" si="0"/>
        <v>0</v>
      </c>
    </row>
    <row r="2" ht="14.25" thickBot="1"/>
    <row r="3" spans="3:10" s="122" customFormat="1" ht="15" thickBot="1">
      <c r="C3" s="254" t="s">
        <v>1283</v>
      </c>
      <c r="D3" s="255"/>
      <c r="E3" s="254" t="s">
        <v>1298</v>
      </c>
      <c r="F3" s="255"/>
      <c r="G3" s="254" t="s">
        <v>1707</v>
      </c>
      <c r="H3" s="255"/>
      <c r="I3" s="254" t="s">
        <v>1299</v>
      </c>
      <c r="J3" s="255"/>
    </row>
    <row r="4" spans="3:10" ht="25.5" customHeight="1" thickBot="1">
      <c r="C4" s="205" t="s">
        <v>1239</v>
      </c>
      <c r="D4" s="206"/>
      <c r="E4" s="205">
        <v>46</v>
      </c>
      <c r="F4" s="206"/>
      <c r="G4" s="205">
        <f>COUNTA(C12:C151)</f>
        <v>4</v>
      </c>
      <c r="H4" s="206"/>
      <c r="I4" s="256">
        <f>G4/E4</f>
        <v>0.08695652173913043</v>
      </c>
      <c r="J4" s="256"/>
    </row>
    <row r="5" spans="3:4" ht="11.25" customHeight="1" thickBot="1">
      <c r="C5" s="34"/>
      <c r="D5" s="23"/>
    </row>
    <row r="6" spans="3:10" ht="14.25" thickBot="1">
      <c r="C6" s="35" t="s">
        <v>1705</v>
      </c>
      <c r="D6" s="40" t="s">
        <v>1284</v>
      </c>
      <c r="E6" s="40" t="s">
        <v>1285</v>
      </c>
      <c r="F6" s="40" t="s">
        <v>1286</v>
      </c>
      <c r="G6" s="40" t="s">
        <v>1287</v>
      </c>
      <c r="H6" s="40" t="s">
        <v>1288</v>
      </c>
      <c r="I6" s="43" t="s">
        <v>1289</v>
      </c>
      <c r="J6" s="2"/>
    </row>
    <row r="7" spans="3:10" ht="13.5">
      <c r="C7" s="36" t="s">
        <v>1236</v>
      </c>
      <c r="D7" s="32">
        <f>COUNTIF($D$12:$D$151,C7)</f>
        <v>0</v>
      </c>
      <c r="E7" s="32">
        <f>COUNTIF($E$12:$E$151,C7)</f>
        <v>1</v>
      </c>
      <c r="F7" s="32">
        <f>COUNTIF($F$12:$F$151,C7)</f>
        <v>2</v>
      </c>
      <c r="G7" s="32">
        <f>COUNTIF($G$12:$G$151,C7)</f>
        <v>2</v>
      </c>
      <c r="H7" s="32">
        <f>COUNTIF($H$12:$H$151,C7)</f>
        <v>2</v>
      </c>
      <c r="I7" s="44">
        <f>COUNTIF($I$12:$I$151,C7)</f>
        <v>2</v>
      </c>
      <c r="J7" s="2"/>
    </row>
    <row r="8" spans="3:10" ht="13.5">
      <c r="C8" s="36" t="s">
        <v>1237</v>
      </c>
      <c r="D8" s="10">
        <f>COUNTIF($D$12:$D$151,C8)</f>
        <v>3</v>
      </c>
      <c r="E8" s="10">
        <f>COUNTIF($E$12:$E$151,C8)</f>
        <v>2</v>
      </c>
      <c r="F8" s="10">
        <f>COUNTIF($F$12:$F$151,C8)</f>
        <v>2</v>
      </c>
      <c r="G8" s="10">
        <f>COUNTIF($G$12:$G$151,C8)</f>
        <v>0</v>
      </c>
      <c r="H8" s="10">
        <f>COUNTIF($H$12:$H$151,C8)</f>
        <v>0</v>
      </c>
      <c r="I8" s="45">
        <f>COUNTIF($I$12:$I$151,C8)</f>
        <v>0</v>
      </c>
      <c r="J8" s="2"/>
    </row>
    <row r="9" spans="3:10" ht="14.25" thickBot="1">
      <c r="C9" s="37" t="s">
        <v>1238</v>
      </c>
      <c r="D9" s="41">
        <f>COUNTIF($D$12:$D$151,C9)</f>
        <v>1</v>
      </c>
      <c r="E9" s="41">
        <f>COUNTIF($E$12:$E$151,C9)</f>
        <v>1</v>
      </c>
      <c r="F9" s="41">
        <f>COUNTIF($F$12:$F$151,C9)</f>
        <v>0</v>
      </c>
      <c r="G9" s="41">
        <f>COUNTIF($G$12:$G$151,C9)</f>
        <v>2</v>
      </c>
      <c r="H9" s="41">
        <f>COUNTIF($H$12:$H$151,C9)</f>
        <v>2</v>
      </c>
      <c r="I9" s="46">
        <f>COUNTIF($I$12:$I$151,C9)</f>
        <v>2</v>
      </c>
      <c r="J9" s="2"/>
    </row>
    <row r="10" spans="3:9" s="2" customFormat="1" ht="13.5">
      <c r="C10" s="38"/>
      <c r="D10" s="42"/>
      <c r="E10" s="42"/>
      <c r="F10" s="42"/>
      <c r="G10" s="42"/>
      <c r="H10" s="42"/>
      <c r="I10" s="42"/>
    </row>
    <row r="11" spans="3:10" s="2" customFormat="1" ht="13.5">
      <c r="C11" s="26" t="s">
        <v>1297</v>
      </c>
      <c r="D11" s="10" t="s">
        <v>1284</v>
      </c>
      <c r="E11" s="10" t="s">
        <v>1285</v>
      </c>
      <c r="F11" s="10" t="s">
        <v>1286</v>
      </c>
      <c r="G11" s="10" t="s">
        <v>1287</v>
      </c>
      <c r="H11" s="10" t="s">
        <v>1288</v>
      </c>
      <c r="I11" s="10" t="s">
        <v>1289</v>
      </c>
      <c r="J11" s="14" t="s">
        <v>1290</v>
      </c>
    </row>
    <row r="12" spans="3:10" ht="13.5">
      <c r="C12" s="131" t="s">
        <v>1240</v>
      </c>
      <c r="D12" s="19" t="s">
        <v>1294</v>
      </c>
      <c r="E12" s="19" t="s">
        <v>1294</v>
      </c>
      <c r="F12" s="19" t="s">
        <v>1294</v>
      </c>
      <c r="G12" s="19" t="s">
        <v>1296</v>
      </c>
      <c r="H12" s="19" t="s">
        <v>1296</v>
      </c>
      <c r="I12" s="10" t="s">
        <v>1296</v>
      </c>
      <c r="J12" s="127" t="s">
        <v>1244</v>
      </c>
    </row>
    <row r="13" spans="3:10" ht="33.75">
      <c r="C13" s="131" t="s">
        <v>1241</v>
      </c>
      <c r="D13" s="19" t="s">
        <v>1294</v>
      </c>
      <c r="E13" s="19" t="s">
        <v>1291</v>
      </c>
      <c r="F13" s="19" t="s">
        <v>1291</v>
      </c>
      <c r="G13" s="19" t="s">
        <v>1291</v>
      </c>
      <c r="H13" s="19" t="s">
        <v>1291</v>
      </c>
      <c r="I13" s="128" t="s">
        <v>1291</v>
      </c>
      <c r="J13" s="129" t="s">
        <v>1245</v>
      </c>
    </row>
    <row r="14" spans="3:10" ht="33.75">
      <c r="C14" s="131" t="s">
        <v>1242</v>
      </c>
      <c r="D14" s="19" t="s">
        <v>1476</v>
      </c>
      <c r="E14" s="19" t="s">
        <v>1473</v>
      </c>
      <c r="F14" s="19" t="s">
        <v>1476</v>
      </c>
      <c r="G14" s="19" t="s">
        <v>1473</v>
      </c>
      <c r="H14" s="19" t="s">
        <v>1473</v>
      </c>
      <c r="I14" s="10" t="s">
        <v>1473</v>
      </c>
      <c r="J14" s="130" t="s">
        <v>1246</v>
      </c>
    </row>
    <row r="15" spans="3:10" ht="13.5">
      <c r="C15" s="131" t="s">
        <v>1243</v>
      </c>
      <c r="D15" s="19" t="s">
        <v>1295</v>
      </c>
      <c r="E15" s="19" t="s">
        <v>1293</v>
      </c>
      <c r="F15" s="19" t="s">
        <v>1291</v>
      </c>
      <c r="G15" s="19" t="s">
        <v>1291</v>
      </c>
      <c r="H15" s="19" t="s">
        <v>1291</v>
      </c>
      <c r="I15" s="128" t="s">
        <v>1291</v>
      </c>
      <c r="J15" s="127"/>
    </row>
    <row r="16" spans="3:10" ht="13.5">
      <c r="C16" s="8"/>
      <c r="D16" s="10"/>
      <c r="E16" s="10"/>
      <c r="F16" s="10"/>
      <c r="G16" s="10"/>
      <c r="H16" s="10"/>
      <c r="I16" s="10"/>
      <c r="J16" s="14"/>
    </row>
    <row r="17" spans="3:10" ht="13.5">
      <c r="C17" s="8"/>
      <c r="D17" s="10"/>
      <c r="E17" s="10"/>
      <c r="F17" s="10"/>
      <c r="G17" s="10"/>
      <c r="H17" s="10"/>
      <c r="I17" s="10"/>
      <c r="J17" s="14"/>
    </row>
    <row r="18" spans="3:10" ht="13.5">
      <c r="C18" s="8"/>
      <c r="D18" s="10"/>
      <c r="E18" s="10"/>
      <c r="F18" s="10"/>
      <c r="G18" s="10"/>
      <c r="H18" s="10"/>
      <c r="I18" s="10"/>
      <c r="J18" s="14"/>
    </row>
    <row r="19" spans="3:10" ht="13.5">
      <c r="C19" s="8"/>
      <c r="D19" s="10"/>
      <c r="E19" s="10"/>
      <c r="F19" s="10"/>
      <c r="G19" s="10"/>
      <c r="H19" s="10"/>
      <c r="I19" s="10"/>
      <c r="J19" s="14"/>
    </row>
    <row r="20" spans="3:10" ht="13.5">
      <c r="C20" s="8"/>
      <c r="D20" s="10"/>
      <c r="E20" s="10"/>
      <c r="F20" s="10"/>
      <c r="G20" s="10"/>
      <c r="H20" s="10"/>
      <c r="I20" s="10"/>
      <c r="J20" s="14"/>
    </row>
    <row r="21" spans="3:10" ht="13.5">
      <c r="C21" s="8"/>
      <c r="D21" s="10"/>
      <c r="E21" s="10"/>
      <c r="F21" s="10"/>
      <c r="G21" s="10"/>
      <c r="H21" s="10"/>
      <c r="I21" s="10"/>
      <c r="J21" s="14"/>
    </row>
    <row r="22" spans="3:10" ht="13.5">
      <c r="C22" s="8"/>
      <c r="D22" s="10"/>
      <c r="E22" s="10"/>
      <c r="F22" s="10"/>
      <c r="G22" s="10"/>
      <c r="H22" s="10"/>
      <c r="I22" s="10"/>
      <c r="J22" s="14"/>
    </row>
    <row r="23" spans="3:10" ht="13.5">
      <c r="C23" s="8"/>
      <c r="D23" s="10"/>
      <c r="E23" s="10"/>
      <c r="F23" s="10"/>
      <c r="G23" s="10"/>
      <c r="H23" s="10"/>
      <c r="I23" s="10"/>
      <c r="J23" s="14"/>
    </row>
    <row r="24" spans="3:10" ht="13.5">
      <c r="C24" s="8"/>
      <c r="D24" s="10"/>
      <c r="E24" s="10"/>
      <c r="F24" s="10"/>
      <c r="G24" s="10"/>
      <c r="H24" s="10"/>
      <c r="I24" s="10"/>
      <c r="J24" s="14"/>
    </row>
    <row r="25" spans="3:10" ht="13.5">
      <c r="C25" s="8"/>
      <c r="D25" s="10"/>
      <c r="E25" s="10"/>
      <c r="F25" s="10"/>
      <c r="G25" s="10"/>
      <c r="H25" s="10"/>
      <c r="I25" s="10"/>
      <c r="J25" s="14"/>
    </row>
    <row r="26" spans="3:10" ht="13.5">
      <c r="C26" s="8"/>
      <c r="D26" s="10"/>
      <c r="E26" s="10"/>
      <c r="F26" s="10"/>
      <c r="G26" s="10"/>
      <c r="H26" s="10"/>
      <c r="I26" s="10"/>
      <c r="J26" s="14"/>
    </row>
    <row r="27" spans="3:10" ht="13.5">
      <c r="C27" s="8"/>
      <c r="D27" s="10"/>
      <c r="E27" s="10"/>
      <c r="F27" s="10"/>
      <c r="G27" s="10"/>
      <c r="H27" s="10"/>
      <c r="I27" s="10"/>
      <c r="J27" s="14"/>
    </row>
    <row r="28" spans="3:10" ht="13.5">
      <c r="C28" s="8"/>
      <c r="D28" s="10"/>
      <c r="E28" s="10"/>
      <c r="F28" s="10"/>
      <c r="G28" s="10"/>
      <c r="H28" s="10"/>
      <c r="I28" s="10"/>
      <c r="J28" s="14"/>
    </row>
    <row r="29" spans="3:10" ht="13.5">
      <c r="C29" s="8"/>
      <c r="D29" s="10"/>
      <c r="E29" s="10"/>
      <c r="F29" s="10"/>
      <c r="G29" s="10"/>
      <c r="H29" s="10"/>
      <c r="I29" s="10"/>
      <c r="J29" s="14"/>
    </row>
    <row r="30" spans="3:10" ht="13.5">
      <c r="C30" s="8"/>
      <c r="D30" s="10"/>
      <c r="E30" s="10"/>
      <c r="F30" s="10"/>
      <c r="G30" s="10"/>
      <c r="H30" s="10"/>
      <c r="I30" s="10"/>
      <c r="J30" s="14"/>
    </row>
    <row r="31" spans="3:10" ht="13.5">
      <c r="C31" s="8"/>
      <c r="D31" s="10"/>
      <c r="E31" s="10"/>
      <c r="F31" s="10"/>
      <c r="G31" s="10"/>
      <c r="H31" s="10"/>
      <c r="I31" s="10"/>
      <c r="J31" s="14"/>
    </row>
    <row r="32" spans="3:10" ht="13.5">
      <c r="C32" s="8"/>
      <c r="D32" s="10"/>
      <c r="E32" s="10"/>
      <c r="F32" s="10"/>
      <c r="G32" s="10"/>
      <c r="H32" s="10"/>
      <c r="I32" s="10"/>
      <c r="J32" s="14"/>
    </row>
    <row r="33" spans="3:10" ht="13.5">
      <c r="C33" s="8"/>
      <c r="D33" s="10"/>
      <c r="E33" s="10"/>
      <c r="F33" s="10"/>
      <c r="G33" s="10"/>
      <c r="H33" s="10"/>
      <c r="I33" s="10"/>
      <c r="J33" s="14"/>
    </row>
    <row r="34" spans="3:10" ht="13.5">
      <c r="C34" s="8"/>
      <c r="D34" s="10"/>
      <c r="E34" s="10"/>
      <c r="F34" s="10"/>
      <c r="G34" s="10"/>
      <c r="H34" s="10"/>
      <c r="I34" s="10"/>
      <c r="J34" s="14"/>
    </row>
    <row r="35" spans="3:10" ht="13.5">
      <c r="C35" s="8"/>
      <c r="D35" s="10"/>
      <c r="E35" s="10"/>
      <c r="F35" s="10"/>
      <c r="G35" s="10"/>
      <c r="H35" s="10"/>
      <c r="I35" s="10"/>
      <c r="J35" s="14"/>
    </row>
    <row r="36" spans="3:10" ht="13.5">
      <c r="C36" s="8"/>
      <c r="D36" s="10"/>
      <c r="E36" s="10"/>
      <c r="F36" s="10"/>
      <c r="G36" s="10"/>
      <c r="H36" s="10"/>
      <c r="I36" s="10"/>
      <c r="J36" s="14"/>
    </row>
    <row r="37" spans="3:10" ht="13.5">
      <c r="C37" s="8"/>
      <c r="D37" s="10"/>
      <c r="E37" s="10"/>
      <c r="F37" s="10"/>
      <c r="G37" s="10"/>
      <c r="H37" s="10"/>
      <c r="I37" s="10"/>
      <c r="J37" s="14"/>
    </row>
    <row r="38" spans="3:10" ht="13.5">
      <c r="C38" s="8"/>
      <c r="D38" s="10"/>
      <c r="E38" s="10"/>
      <c r="F38" s="10"/>
      <c r="G38" s="10"/>
      <c r="H38" s="10"/>
      <c r="I38" s="10"/>
      <c r="J38" s="14"/>
    </row>
    <row r="39" spans="3:10" ht="13.5">
      <c r="C39" s="8"/>
      <c r="D39" s="10"/>
      <c r="E39" s="10"/>
      <c r="F39" s="10"/>
      <c r="G39" s="10"/>
      <c r="H39" s="10"/>
      <c r="I39" s="10"/>
      <c r="J39" s="14"/>
    </row>
    <row r="40" spans="3:10" ht="13.5">
      <c r="C40" s="8"/>
      <c r="D40" s="10"/>
      <c r="E40" s="10"/>
      <c r="F40" s="10"/>
      <c r="G40" s="10"/>
      <c r="H40" s="10"/>
      <c r="I40" s="10"/>
      <c r="J40" s="14"/>
    </row>
    <row r="41" spans="3:10" ht="13.5">
      <c r="C41" s="8"/>
      <c r="D41" s="10"/>
      <c r="E41" s="10"/>
      <c r="F41" s="10"/>
      <c r="G41" s="10"/>
      <c r="H41" s="10"/>
      <c r="I41" s="10"/>
      <c r="J41" s="14"/>
    </row>
    <row r="42" spans="3:10" ht="13.5">
      <c r="C42" s="8"/>
      <c r="D42" s="10"/>
      <c r="E42" s="10"/>
      <c r="F42" s="10"/>
      <c r="G42" s="10"/>
      <c r="H42" s="10"/>
      <c r="I42" s="10"/>
      <c r="J42" s="14"/>
    </row>
    <row r="43" spans="3:10" ht="13.5">
      <c r="C43" s="8"/>
      <c r="D43" s="10"/>
      <c r="E43" s="10"/>
      <c r="F43" s="10"/>
      <c r="G43" s="10"/>
      <c r="H43" s="10"/>
      <c r="I43" s="10"/>
      <c r="J43" s="14"/>
    </row>
    <row r="44" spans="3:10" ht="13.5">
      <c r="C44" s="8"/>
      <c r="D44" s="10"/>
      <c r="E44" s="10"/>
      <c r="F44" s="10"/>
      <c r="G44" s="10"/>
      <c r="H44" s="10"/>
      <c r="I44" s="10"/>
      <c r="J44" s="14"/>
    </row>
    <row r="45" spans="3:10" ht="13.5">
      <c r="C45" s="8"/>
      <c r="D45" s="10"/>
      <c r="E45" s="10"/>
      <c r="F45" s="10"/>
      <c r="G45" s="10"/>
      <c r="H45" s="10"/>
      <c r="I45" s="10"/>
      <c r="J45" s="14"/>
    </row>
    <row r="46" spans="3:10" ht="13.5">
      <c r="C46" s="8"/>
      <c r="D46" s="10"/>
      <c r="E46" s="10"/>
      <c r="F46" s="10"/>
      <c r="G46" s="10"/>
      <c r="H46" s="10"/>
      <c r="I46" s="10"/>
      <c r="J46" s="14"/>
    </row>
    <row r="47" spans="3:10" ht="13.5">
      <c r="C47" s="8"/>
      <c r="D47" s="10"/>
      <c r="E47" s="10"/>
      <c r="F47" s="10"/>
      <c r="G47" s="10"/>
      <c r="H47" s="10"/>
      <c r="I47" s="10"/>
      <c r="J47" s="14"/>
    </row>
    <row r="48" spans="3:10" ht="13.5">
      <c r="C48" s="8"/>
      <c r="D48" s="10"/>
      <c r="E48" s="10"/>
      <c r="F48" s="10"/>
      <c r="G48" s="10"/>
      <c r="H48" s="10"/>
      <c r="I48" s="10"/>
      <c r="J48" s="14"/>
    </row>
    <row r="49" spans="3:10" ht="13.5">
      <c r="C49" s="8"/>
      <c r="D49" s="10"/>
      <c r="E49" s="10"/>
      <c r="F49" s="10"/>
      <c r="G49" s="10"/>
      <c r="H49" s="10"/>
      <c r="I49" s="10"/>
      <c r="J49" s="14"/>
    </row>
    <row r="50" spans="3:10" ht="13.5">
      <c r="C50" s="8"/>
      <c r="D50" s="10"/>
      <c r="E50" s="10"/>
      <c r="F50" s="10"/>
      <c r="G50" s="10"/>
      <c r="H50" s="10"/>
      <c r="I50" s="10"/>
      <c r="J50" s="14"/>
    </row>
    <row r="51" spans="3:10" ht="13.5">
      <c r="C51" s="8"/>
      <c r="D51" s="10"/>
      <c r="E51" s="10"/>
      <c r="F51" s="10"/>
      <c r="G51" s="10"/>
      <c r="H51" s="10"/>
      <c r="I51" s="10"/>
      <c r="J51" s="14"/>
    </row>
    <row r="52" spans="3:10" ht="13.5">
      <c r="C52" s="8"/>
      <c r="D52" s="10"/>
      <c r="E52" s="10"/>
      <c r="F52" s="10"/>
      <c r="G52" s="10"/>
      <c r="H52" s="10"/>
      <c r="I52" s="10"/>
      <c r="J52" s="14"/>
    </row>
    <row r="53" spans="3:10" ht="13.5">
      <c r="C53" s="8"/>
      <c r="D53" s="10"/>
      <c r="E53" s="10"/>
      <c r="F53" s="10"/>
      <c r="G53" s="10"/>
      <c r="H53" s="10"/>
      <c r="I53" s="10"/>
      <c r="J53" s="14"/>
    </row>
    <row r="54" spans="3:10" ht="13.5">
      <c r="C54" s="8"/>
      <c r="D54" s="10"/>
      <c r="E54" s="10"/>
      <c r="F54" s="10"/>
      <c r="G54" s="10"/>
      <c r="H54" s="10"/>
      <c r="I54" s="10"/>
      <c r="J54" s="14"/>
    </row>
    <row r="55" spans="3:10" ht="13.5">
      <c r="C55" s="8"/>
      <c r="D55" s="10"/>
      <c r="E55" s="10"/>
      <c r="F55" s="10"/>
      <c r="G55" s="10"/>
      <c r="H55" s="10"/>
      <c r="I55" s="10"/>
      <c r="J55" s="14"/>
    </row>
    <row r="56" spans="3:10" ht="13.5">
      <c r="C56" s="8"/>
      <c r="D56" s="10"/>
      <c r="E56" s="10"/>
      <c r="F56" s="10"/>
      <c r="G56" s="10"/>
      <c r="H56" s="10"/>
      <c r="I56" s="10"/>
      <c r="J56" s="14"/>
    </row>
    <row r="57" spans="3:10" ht="13.5">
      <c r="C57" s="8"/>
      <c r="D57" s="10"/>
      <c r="E57" s="10"/>
      <c r="F57" s="10"/>
      <c r="G57" s="10"/>
      <c r="H57" s="10"/>
      <c r="I57" s="10"/>
      <c r="J57" s="14"/>
    </row>
    <row r="58" spans="3:10" ht="13.5">
      <c r="C58" s="8"/>
      <c r="D58" s="10"/>
      <c r="E58" s="10"/>
      <c r="F58" s="10"/>
      <c r="G58" s="10"/>
      <c r="H58" s="10"/>
      <c r="I58" s="10"/>
      <c r="J58" s="14"/>
    </row>
    <row r="59" spans="3:10" ht="13.5">
      <c r="C59" s="8"/>
      <c r="D59" s="10"/>
      <c r="E59" s="10"/>
      <c r="F59" s="10"/>
      <c r="G59" s="10"/>
      <c r="H59" s="10"/>
      <c r="I59" s="10"/>
      <c r="J59" s="14"/>
    </row>
    <row r="60" spans="3:10" ht="13.5">
      <c r="C60" s="8"/>
      <c r="D60" s="10"/>
      <c r="E60" s="10"/>
      <c r="F60" s="10"/>
      <c r="G60" s="10"/>
      <c r="H60" s="10"/>
      <c r="I60" s="10"/>
      <c r="J60" s="14"/>
    </row>
    <row r="61" spans="3:10" ht="13.5">
      <c r="C61" s="8"/>
      <c r="D61" s="10"/>
      <c r="E61" s="10"/>
      <c r="F61" s="10"/>
      <c r="G61" s="10"/>
      <c r="H61" s="10"/>
      <c r="I61" s="10"/>
      <c r="J61" s="14"/>
    </row>
    <row r="62" spans="3:10" ht="13.5">
      <c r="C62" s="8"/>
      <c r="D62" s="10"/>
      <c r="E62" s="10"/>
      <c r="F62" s="10"/>
      <c r="G62" s="10"/>
      <c r="H62" s="10"/>
      <c r="I62" s="10"/>
      <c r="J62" s="14"/>
    </row>
    <row r="63" spans="3:10" ht="13.5">
      <c r="C63" s="8"/>
      <c r="D63" s="10"/>
      <c r="E63" s="10"/>
      <c r="F63" s="10"/>
      <c r="G63" s="10"/>
      <c r="H63" s="10"/>
      <c r="I63" s="10"/>
      <c r="J63" s="14"/>
    </row>
    <row r="64" spans="3:10" ht="13.5">
      <c r="C64" s="8"/>
      <c r="D64" s="10"/>
      <c r="E64" s="10"/>
      <c r="F64" s="10"/>
      <c r="G64" s="10"/>
      <c r="H64" s="10"/>
      <c r="I64" s="10"/>
      <c r="J64" s="14"/>
    </row>
    <row r="65" spans="3:10" ht="13.5">
      <c r="C65" s="8"/>
      <c r="D65" s="10"/>
      <c r="E65" s="10"/>
      <c r="F65" s="10"/>
      <c r="G65" s="10"/>
      <c r="H65" s="10"/>
      <c r="I65" s="10"/>
      <c r="J65" s="14"/>
    </row>
    <row r="66" spans="3:10" ht="13.5">
      <c r="C66" s="8"/>
      <c r="D66" s="10"/>
      <c r="E66" s="10"/>
      <c r="F66" s="10"/>
      <c r="G66" s="10"/>
      <c r="H66" s="10"/>
      <c r="I66" s="10"/>
      <c r="J66" s="14"/>
    </row>
    <row r="67" spans="3:10" ht="13.5">
      <c r="C67" s="8"/>
      <c r="D67" s="10"/>
      <c r="E67" s="10"/>
      <c r="F67" s="10"/>
      <c r="G67" s="10"/>
      <c r="H67" s="10"/>
      <c r="I67" s="10"/>
      <c r="J67" s="14"/>
    </row>
    <row r="68" spans="3:10" ht="13.5">
      <c r="C68" s="8"/>
      <c r="D68" s="10"/>
      <c r="E68" s="10"/>
      <c r="F68" s="10"/>
      <c r="G68" s="10"/>
      <c r="H68" s="10"/>
      <c r="I68" s="10"/>
      <c r="J68" s="14"/>
    </row>
    <row r="69" spans="3:10" ht="13.5">
      <c r="C69" s="8"/>
      <c r="D69" s="10"/>
      <c r="E69" s="10"/>
      <c r="F69" s="10"/>
      <c r="G69" s="10"/>
      <c r="H69" s="10"/>
      <c r="I69" s="10"/>
      <c r="J69" s="14"/>
    </row>
    <row r="70" spans="3:10" ht="13.5">
      <c r="C70" s="8"/>
      <c r="D70" s="10"/>
      <c r="E70" s="10"/>
      <c r="F70" s="10"/>
      <c r="G70" s="10"/>
      <c r="H70" s="10"/>
      <c r="I70" s="10"/>
      <c r="J70" s="14"/>
    </row>
    <row r="71" spans="3:10" ht="13.5">
      <c r="C71" s="8"/>
      <c r="D71" s="10"/>
      <c r="E71" s="10"/>
      <c r="F71" s="10"/>
      <c r="G71" s="10"/>
      <c r="H71" s="10"/>
      <c r="I71" s="10"/>
      <c r="J71" s="14"/>
    </row>
    <row r="72" spans="3:10" ht="13.5">
      <c r="C72" s="8"/>
      <c r="D72" s="10"/>
      <c r="E72" s="10"/>
      <c r="F72" s="10"/>
      <c r="G72" s="10"/>
      <c r="H72" s="10"/>
      <c r="I72" s="10"/>
      <c r="J72" s="14"/>
    </row>
    <row r="73" spans="3:10" ht="13.5">
      <c r="C73" s="8"/>
      <c r="D73" s="10"/>
      <c r="E73" s="10"/>
      <c r="F73" s="10"/>
      <c r="G73" s="10"/>
      <c r="H73" s="10"/>
      <c r="I73" s="10"/>
      <c r="J73" s="14"/>
    </row>
    <row r="74" spans="3:10" ht="13.5">
      <c r="C74" s="8"/>
      <c r="D74" s="10"/>
      <c r="E74" s="10"/>
      <c r="F74" s="10"/>
      <c r="G74" s="10"/>
      <c r="H74" s="10"/>
      <c r="I74" s="10"/>
      <c r="J74" s="14"/>
    </row>
    <row r="75" spans="3:10" ht="13.5">
      <c r="C75" s="8"/>
      <c r="D75" s="10"/>
      <c r="E75" s="10"/>
      <c r="F75" s="10"/>
      <c r="G75" s="10"/>
      <c r="H75" s="10"/>
      <c r="I75" s="10"/>
      <c r="J75" s="14"/>
    </row>
    <row r="76" spans="3:10" ht="13.5">
      <c r="C76" s="8"/>
      <c r="D76" s="10"/>
      <c r="E76" s="10"/>
      <c r="F76" s="10"/>
      <c r="G76" s="10"/>
      <c r="H76" s="10"/>
      <c r="I76" s="10"/>
      <c r="J76" s="14"/>
    </row>
    <row r="77" spans="3:10" ht="13.5">
      <c r="C77" s="8"/>
      <c r="D77" s="10"/>
      <c r="E77" s="10"/>
      <c r="F77" s="10"/>
      <c r="G77" s="10"/>
      <c r="H77" s="10"/>
      <c r="I77" s="10"/>
      <c r="J77" s="14"/>
    </row>
    <row r="78" spans="3:10" ht="13.5">
      <c r="C78" s="8"/>
      <c r="D78" s="10"/>
      <c r="E78" s="10"/>
      <c r="F78" s="10"/>
      <c r="G78" s="10"/>
      <c r="H78" s="10"/>
      <c r="I78" s="10"/>
      <c r="J78" s="14"/>
    </row>
    <row r="79" spans="3:10" ht="13.5">
      <c r="C79" s="8"/>
      <c r="D79" s="10"/>
      <c r="E79" s="10"/>
      <c r="F79" s="10"/>
      <c r="G79" s="10"/>
      <c r="H79" s="10"/>
      <c r="I79" s="10"/>
      <c r="J79" s="14"/>
    </row>
    <row r="80" spans="3:10" ht="13.5">
      <c r="C80" s="8"/>
      <c r="D80" s="10"/>
      <c r="E80" s="10"/>
      <c r="F80" s="10"/>
      <c r="G80" s="10"/>
      <c r="H80" s="10"/>
      <c r="I80" s="10"/>
      <c r="J80" s="14"/>
    </row>
    <row r="81" spans="3:10" ht="13.5">
      <c r="C81" s="8"/>
      <c r="D81" s="10"/>
      <c r="E81" s="10"/>
      <c r="F81" s="10"/>
      <c r="G81" s="10"/>
      <c r="H81" s="10"/>
      <c r="I81" s="10"/>
      <c r="J81" s="14"/>
    </row>
    <row r="82" spans="3:10" ht="13.5">
      <c r="C82" s="8"/>
      <c r="D82" s="10"/>
      <c r="E82" s="10"/>
      <c r="F82" s="10"/>
      <c r="G82" s="10"/>
      <c r="H82" s="10"/>
      <c r="I82" s="10"/>
      <c r="J82" s="14"/>
    </row>
    <row r="83" spans="3:10" ht="13.5">
      <c r="C83" s="8"/>
      <c r="D83" s="10"/>
      <c r="E83" s="10"/>
      <c r="F83" s="10"/>
      <c r="G83" s="10"/>
      <c r="H83" s="10"/>
      <c r="I83" s="10"/>
      <c r="J83" s="14"/>
    </row>
    <row r="84" spans="3:10" ht="13.5">
      <c r="C84" s="8"/>
      <c r="D84" s="10"/>
      <c r="E84" s="10"/>
      <c r="F84" s="10"/>
      <c r="G84" s="10"/>
      <c r="H84" s="10"/>
      <c r="I84" s="10"/>
      <c r="J84" s="14"/>
    </row>
    <row r="85" spans="3:10" ht="13.5">
      <c r="C85" s="8"/>
      <c r="D85" s="10"/>
      <c r="E85" s="10"/>
      <c r="F85" s="10"/>
      <c r="G85" s="10"/>
      <c r="H85" s="10"/>
      <c r="I85" s="10"/>
      <c r="J85" s="14"/>
    </row>
    <row r="86" spans="3:10" ht="13.5">
      <c r="C86" s="8"/>
      <c r="D86" s="10"/>
      <c r="E86" s="10"/>
      <c r="F86" s="10"/>
      <c r="G86" s="10"/>
      <c r="H86" s="10"/>
      <c r="I86" s="10"/>
      <c r="J86" s="14"/>
    </row>
    <row r="87" spans="3:10" ht="13.5">
      <c r="C87" s="8"/>
      <c r="D87" s="10"/>
      <c r="E87" s="10"/>
      <c r="F87" s="10"/>
      <c r="G87" s="10"/>
      <c r="H87" s="10"/>
      <c r="I87" s="10"/>
      <c r="J87" s="14"/>
    </row>
    <row r="88" spans="3:10" ht="13.5">
      <c r="C88" s="8"/>
      <c r="D88" s="10"/>
      <c r="E88" s="10"/>
      <c r="F88" s="10"/>
      <c r="G88" s="10"/>
      <c r="H88" s="10"/>
      <c r="I88" s="10"/>
      <c r="J88" s="14"/>
    </row>
    <row r="89" spans="3:10" ht="13.5">
      <c r="C89" s="8"/>
      <c r="D89" s="10"/>
      <c r="E89" s="10"/>
      <c r="F89" s="10"/>
      <c r="G89" s="10"/>
      <c r="H89" s="10"/>
      <c r="I89" s="10"/>
      <c r="J89" s="14"/>
    </row>
  </sheetData>
  <mergeCells count="5">
    <mergeCell ref="C3:D3"/>
    <mergeCell ref="E3:F3"/>
    <mergeCell ref="G3:H3"/>
    <mergeCell ref="I4:J4"/>
    <mergeCell ref="I3:J3"/>
  </mergeCells>
  <printOptions/>
  <pageMargins left="0.984251968503937" right="0.7874015748031497" top="0.7480314960629921" bottom="0.984251968503937" header="0.5118110236220472"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C1:J89"/>
  <sheetViews>
    <sheetView tabSelected="1" view="pageBreakPreview" zoomScaleSheetLayoutView="100" workbookViewId="0" topLeftCell="B1">
      <selection activeCell="E11" sqref="E11"/>
    </sheetView>
  </sheetViews>
  <sheetFormatPr defaultColWidth="9.00390625" defaultRowHeight="13.5"/>
  <cols>
    <col min="1" max="1" width="4.875" style="0" hidden="1" customWidth="1"/>
    <col min="2" max="2" width="0.6171875" style="0" customWidth="1"/>
    <col min="3" max="3" width="12.75390625" style="29" customWidth="1"/>
    <col min="4" max="9" width="5.00390625" style="21" customWidth="1"/>
    <col min="10" max="10" width="41.25390625" style="158" customWidth="1"/>
  </cols>
  <sheetData>
    <row r="1" spans="4:9" ht="13.5">
      <c r="D1" s="21">
        <f aca="true" t="shared" si="0" ref="D1:I1">$G$4-SUM(D7:D9)</f>
        <v>3</v>
      </c>
      <c r="E1" s="21">
        <f t="shared" si="0"/>
        <v>2</v>
      </c>
      <c r="F1" s="21">
        <f t="shared" si="0"/>
        <v>2</v>
      </c>
      <c r="G1" s="21">
        <f t="shared" si="0"/>
        <v>6</v>
      </c>
      <c r="H1" s="21">
        <f t="shared" si="0"/>
        <v>5</v>
      </c>
      <c r="I1" s="21">
        <f t="shared" si="0"/>
        <v>6</v>
      </c>
    </row>
    <row r="2" ht="14.25" thickBot="1"/>
    <row r="3" spans="3:10" s="122" customFormat="1" ht="15" thickBot="1">
      <c r="C3" s="254" t="s">
        <v>1283</v>
      </c>
      <c r="D3" s="255"/>
      <c r="E3" s="254" t="s">
        <v>1298</v>
      </c>
      <c r="F3" s="255"/>
      <c r="G3" s="254" t="s">
        <v>1707</v>
      </c>
      <c r="H3" s="255"/>
      <c r="I3" s="254" t="s">
        <v>1299</v>
      </c>
      <c r="J3" s="255"/>
    </row>
    <row r="4" spans="3:10" ht="25.5" customHeight="1" thickBot="1">
      <c r="C4" s="205" t="s">
        <v>1250</v>
      </c>
      <c r="D4" s="206"/>
      <c r="E4" s="205">
        <v>74</v>
      </c>
      <c r="F4" s="206"/>
      <c r="G4" s="205">
        <f>COUNTA(C12:C151)-11</f>
        <v>29</v>
      </c>
      <c r="H4" s="206"/>
      <c r="I4" s="256">
        <f>G4/E4</f>
        <v>0.3918918918918919</v>
      </c>
      <c r="J4" s="256"/>
    </row>
    <row r="5" spans="3:4" ht="11.25" customHeight="1" thickBot="1">
      <c r="C5" s="34"/>
      <c r="D5" s="23"/>
    </row>
    <row r="6" spans="3:10" ht="14.25" thickBot="1">
      <c r="C6" s="35" t="s">
        <v>1705</v>
      </c>
      <c r="D6" s="40" t="s">
        <v>1284</v>
      </c>
      <c r="E6" s="40" t="s">
        <v>1285</v>
      </c>
      <c r="F6" s="40" t="s">
        <v>1286</v>
      </c>
      <c r="G6" s="40" t="s">
        <v>1287</v>
      </c>
      <c r="H6" s="40" t="s">
        <v>1288</v>
      </c>
      <c r="I6" s="43" t="s">
        <v>1289</v>
      </c>
      <c r="J6" s="159"/>
    </row>
    <row r="7" spans="3:10" ht="13.5">
      <c r="C7" s="36" t="s">
        <v>1247</v>
      </c>
      <c r="D7" s="32">
        <f>COUNTIF($D$12:$D$151,C7)</f>
        <v>3</v>
      </c>
      <c r="E7" s="32">
        <f>COUNTIF($E$12:$E$151,C7)</f>
        <v>7</v>
      </c>
      <c r="F7" s="32">
        <f>COUNTIF($F$12:$F$151,C7)</f>
        <v>13</v>
      </c>
      <c r="G7" s="32">
        <f>COUNTIF($G$12:$G$151,C7)</f>
        <v>12</v>
      </c>
      <c r="H7" s="32">
        <f>COUNTIF($H$12:$H$151,C7)</f>
        <v>18</v>
      </c>
      <c r="I7" s="44">
        <f>COUNTIF($I$12:$I$151,C7)</f>
        <v>11</v>
      </c>
      <c r="J7" s="159"/>
    </row>
    <row r="8" spans="3:10" ht="13.5">
      <c r="C8" s="36" t="s">
        <v>1248</v>
      </c>
      <c r="D8" s="10">
        <f>COUNTIF($D$12:$D$151,C8)</f>
        <v>19</v>
      </c>
      <c r="E8" s="10">
        <f>COUNTIF($E$12:$E$151,C8)</f>
        <v>14</v>
      </c>
      <c r="F8" s="10">
        <f>COUNTIF($F$12:$F$151,C8)</f>
        <v>13</v>
      </c>
      <c r="G8" s="10">
        <f>COUNTIF($G$12:$G$151,C8)</f>
        <v>2</v>
      </c>
      <c r="H8" s="10">
        <f>COUNTIF($H$12:$H$151,C8)</f>
        <v>1</v>
      </c>
      <c r="I8" s="45">
        <f>COUNTIF($I$12:$I$151,C8)</f>
        <v>3</v>
      </c>
      <c r="J8" s="159"/>
    </row>
    <row r="9" spans="3:10" ht="14.25" thickBot="1">
      <c r="C9" s="37" t="s">
        <v>1249</v>
      </c>
      <c r="D9" s="41">
        <f>COUNTIF($D$12:$D$151,C9)</f>
        <v>4</v>
      </c>
      <c r="E9" s="41">
        <f>COUNTIF($E$12:$E$151,C9)</f>
        <v>6</v>
      </c>
      <c r="F9" s="41">
        <f>COUNTIF($F$12:$F$151,C9)</f>
        <v>1</v>
      </c>
      <c r="G9" s="41">
        <f>COUNTIF($G$12:$G$151,C9)</f>
        <v>9</v>
      </c>
      <c r="H9" s="41">
        <f>COUNTIF($H$12:$H$151,C9)</f>
        <v>5</v>
      </c>
      <c r="I9" s="46">
        <f>COUNTIF($I$12:$I$151,C9)</f>
        <v>9</v>
      </c>
      <c r="J9" s="159"/>
    </row>
    <row r="10" spans="3:10" s="2" customFormat="1" ht="13.5">
      <c r="C10" s="38"/>
      <c r="D10" s="42"/>
      <c r="E10" s="42"/>
      <c r="F10" s="42"/>
      <c r="G10" s="42"/>
      <c r="H10" s="42"/>
      <c r="I10" s="42"/>
      <c r="J10" s="159"/>
    </row>
    <row r="11" spans="3:10" s="2" customFormat="1" ht="13.5">
      <c r="C11" s="26" t="s">
        <v>1297</v>
      </c>
      <c r="D11" s="10" t="s">
        <v>1284</v>
      </c>
      <c r="E11" s="10" t="s">
        <v>1285</v>
      </c>
      <c r="F11" s="10" t="s">
        <v>1286</v>
      </c>
      <c r="G11" s="10" t="s">
        <v>1287</v>
      </c>
      <c r="H11" s="10" t="s">
        <v>1288</v>
      </c>
      <c r="I11" s="10" t="s">
        <v>1289</v>
      </c>
      <c r="J11" s="160" t="s">
        <v>1290</v>
      </c>
    </row>
    <row r="12" spans="3:10" ht="79.5" customHeight="1">
      <c r="C12" s="132" t="s">
        <v>1251</v>
      </c>
      <c r="D12" s="134" t="s">
        <v>1294</v>
      </c>
      <c r="E12" s="134" t="s">
        <v>1292</v>
      </c>
      <c r="F12" s="134" t="s">
        <v>1294</v>
      </c>
      <c r="G12" s="134" t="s">
        <v>1296</v>
      </c>
      <c r="H12" s="134" t="s">
        <v>1296</v>
      </c>
      <c r="I12" s="134" t="s">
        <v>1296</v>
      </c>
      <c r="J12" s="237" t="s">
        <v>399</v>
      </c>
    </row>
    <row r="13" spans="3:10" ht="13.5">
      <c r="C13" s="132" t="s">
        <v>1252</v>
      </c>
      <c r="D13" s="134" t="s">
        <v>400</v>
      </c>
      <c r="E13" s="134" t="s">
        <v>401</v>
      </c>
      <c r="F13" s="134" t="s">
        <v>402</v>
      </c>
      <c r="G13" s="134" t="s">
        <v>402</v>
      </c>
      <c r="H13" s="134" t="s">
        <v>402</v>
      </c>
      <c r="I13" s="134" t="s">
        <v>402</v>
      </c>
      <c r="J13" s="237"/>
    </row>
    <row r="14" spans="3:10" ht="81.75" customHeight="1">
      <c r="C14" s="132" t="s">
        <v>1253</v>
      </c>
      <c r="D14" s="134" t="s">
        <v>400</v>
      </c>
      <c r="E14" s="134" t="s">
        <v>400</v>
      </c>
      <c r="F14" s="134" t="s">
        <v>400</v>
      </c>
      <c r="G14" s="134" t="s">
        <v>402</v>
      </c>
      <c r="H14" s="134" t="s">
        <v>402</v>
      </c>
      <c r="I14" s="134" t="s">
        <v>402</v>
      </c>
      <c r="J14" s="237" t="s">
        <v>1066</v>
      </c>
    </row>
    <row r="15" spans="3:10" ht="13.5">
      <c r="C15" s="132" t="s">
        <v>1254</v>
      </c>
      <c r="D15" s="134" t="s">
        <v>403</v>
      </c>
      <c r="E15" s="134" t="s">
        <v>403</v>
      </c>
      <c r="F15" s="134" t="s">
        <v>403</v>
      </c>
      <c r="G15" s="134" t="s">
        <v>1410</v>
      </c>
      <c r="H15" s="134" t="s">
        <v>1410</v>
      </c>
      <c r="I15" s="134" t="s">
        <v>1410</v>
      </c>
      <c r="J15" s="237" t="s">
        <v>404</v>
      </c>
    </row>
    <row r="16" spans="3:10" ht="24">
      <c r="C16" s="132" t="s">
        <v>1255</v>
      </c>
      <c r="D16" s="134" t="s">
        <v>405</v>
      </c>
      <c r="E16" s="134" t="s">
        <v>405</v>
      </c>
      <c r="F16" s="134" t="s">
        <v>406</v>
      </c>
      <c r="G16" s="134"/>
      <c r="H16" s="134"/>
      <c r="I16" s="134"/>
      <c r="J16" s="237" t="s">
        <v>1067</v>
      </c>
    </row>
    <row r="17" spans="3:10" ht="68.25" customHeight="1">
      <c r="C17" s="133" t="s">
        <v>1256</v>
      </c>
      <c r="D17" s="134" t="s">
        <v>1553</v>
      </c>
      <c r="E17" s="134" t="s">
        <v>1553</v>
      </c>
      <c r="F17" s="134" t="s">
        <v>1553</v>
      </c>
      <c r="G17" s="134" t="s">
        <v>1555</v>
      </c>
      <c r="H17" s="134" t="s">
        <v>1555</v>
      </c>
      <c r="I17" s="134" t="s">
        <v>1555</v>
      </c>
      <c r="J17" s="237" t="s">
        <v>1068</v>
      </c>
    </row>
    <row r="18" spans="3:10" ht="183" customHeight="1">
      <c r="C18" s="132" t="s">
        <v>1257</v>
      </c>
      <c r="D18" s="134" t="s">
        <v>407</v>
      </c>
      <c r="E18" s="134" t="s">
        <v>407</v>
      </c>
      <c r="F18" s="134" t="s">
        <v>408</v>
      </c>
      <c r="G18" s="134"/>
      <c r="H18" s="134"/>
      <c r="I18" s="134"/>
      <c r="J18" s="238" t="s">
        <v>1069</v>
      </c>
    </row>
    <row r="19" spans="3:10" ht="174" customHeight="1">
      <c r="C19" s="132" t="s">
        <v>1258</v>
      </c>
      <c r="D19" s="134" t="s">
        <v>409</v>
      </c>
      <c r="E19" s="134" t="s">
        <v>408</v>
      </c>
      <c r="F19" s="134" t="s">
        <v>407</v>
      </c>
      <c r="G19" s="134" t="s">
        <v>409</v>
      </c>
      <c r="H19" s="134" t="s">
        <v>409</v>
      </c>
      <c r="I19" s="134" t="s">
        <v>409</v>
      </c>
      <c r="J19" s="237" t="s">
        <v>1070</v>
      </c>
    </row>
    <row r="20" spans="3:10" ht="13.5">
      <c r="C20" s="132" t="s">
        <v>1259</v>
      </c>
      <c r="D20" s="134" t="s">
        <v>407</v>
      </c>
      <c r="E20" s="134" t="s">
        <v>407</v>
      </c>
      <c r="F20" s="134" t="s">
        <v>409</v>
      </c>
      <c r="G20" s="134" t="s">
        <v>407</v>
      </c>
      <c r="H20" s="134" t="s">
        <v>407</v>
      </c>
      <c r="I20" s="134" t="s">
        <v>407</v>
      </c>
      <c r="J20" s="237" t="s">
        <v>410</v>
      </c>
    </row>
    <row r="21" spans="3:10" ht="89.25" customHeight="1">
      <c r="C21" s="132" t="s">
        <v>1260</v>
      </c>
      <c r="D21" s="134" t="s">
        <v>405</v>
      </c>
      <c r="E21" s="134" t="s">
        <v>405</v>
      </c>
      <c r="F21" s="134" t="s">
        <v>405</v>
      </c>
      <c r="G21" s="134" t="s">
        <v>411</v>
      </c>
      <c r="H21" s="134" t="s">
        <v>406</v>
      </c>
      <c r="I21" s="134" t="s">
        <v>411</v>
      </c>
      <c r="J21" s="237" t="s">
        <v>1646</v>
      </c>
    </row>
    <row r="22" spans="3:10" ht="13.5">
      <c r="C22" s="132" t="s">
        <v>1261</v>
      </c>
      <c r="D22" s="134" t="s">
        <v>1557</v>
      </c>
      <c r="E22" s="134" t="s">
        <v>1556</v>
      </c>
      <c r="F22" s="134" t="s">
        <v>1557</v>
      </c>
      <c r="G22" s="134" t="s">
        <v>1558</v>
      </c>
      <c r="H22" s="134" t="s">
        <v>1558</v>
      </c>
      <c r="I22" s="134" t="s">
        <v>1558</v>
      </c>
      <c r="J22" s="237" t="s">
        <v>412</v>
      </c>
    </row>
    <row r="23" spans="3:10" ht="48">
      <c r="C23" s="132" t="s">
        <v>1262</v>
      </c>
      <c r="D23" s="134" t="s">
        <v>405</v>
      </c>
      <c r="E23" s="134"/>
      <c r="F23" s="134" t="s">
        <v>405</v>
      </c>
      <c r="G23" s="134"/>
      <c r="H23" s="134"/>
      <c r="I23" s="134"/>
      <c r="J23" s="237" t="s">
        <v>413</v>
      </c>
    </row>
    <row r="24" spans="3:10" ht="48">
      <c r="C24" s="132" t="s">
        <v>1263</v>
      </c>
      <c r="D24" s="134" t="s">
        <v>684</v>
      </c>
      <c r="E24" s="134" t="s">
        <v>683</v>
      </c>
      <c r="F24" s="134" t="s">
        <v>685</v>
      </c>
      <c r="G24" s="134" t="s">
        <v>683</v>
      </c>
      <c r="H24" s="134" t="s">
        <v>685</v>
      </c>
      <c r="I24" s="134" t="s">
        <v>685</v>
      </c>
      <c r="J24" s="237" t="s">
        <v>1071</v>
      </c>
    </row>
    <row r="25" spans="3:10" ht="24">
      <c r="C25" s="132" t="s">
        <v>1264</v>
      </c>
      <c r="D25" s="134" t="s">
        <v>211</v>
      </c>
      <c r="E25" s="134" t="s">
        <v>212</v>
      </c>
      <c r="F25" s="134"/>
      <c r="G25" s="134"/>
      <c r="H25" s="134" t="s">
        <v>211</v>
      </c>
      <c r="I25" s="134"/>
      <c r="J25" s="237" t="s">
        <v>1072</v>
      </c>
    </row>
    <row r="26" spans="3:10" ht="36">
      <c r="C26" s="132" t="s">
        <v>1265</v>
      </c>
      <c r="D26" s="134" t="s">
        <v>683</v>
      </c>
      <c r="E26" s="134" t="s">
        <v>685</v>
      </c>
      <c r="F26" s="134"/>
      <c r="G26" s="134"/>
      <c r="H26" s="134"/>
      <c r="I26" s="134"/>
      <c r="J26" s="237" t="s">
        <v>414</v>
      </c>
    </row>
    <row r="27" spans="3:10" ht="119.25" customHeight="1">
      <c r="C27" s="132" t="s">
        <v>1266</v>
      </c>
      <c r="D27" s="134" t="s">
        <v>401</v>
      </c>
      <c r="E27" s="134" t="s">
        <v>400</v>
      </c>
      <c r="F27" s="134" t="s">
        <v>402</v>
      </c>
      <c r="G27" s="134" t="s">
        <v>401</v>
      </c>
      <c r="H27" s="134" t="s">
        <v>402</v>
      </c>
      <c r="I27" s="134" t="s">
        <v>401</v>
      </c>
      <c r="J27" s="237" t="s">
        <v>415</v>
      </c>
    </row>
    <row r="28" spans="3:10" ht="48">
      <c r="C28" s="132" t="s">
        <v>1267</v>
      </c>
      <c r="D28" s="134" t="s">
        <v>400</v>
      </c>
      <c r="E28" s="134" t="s">
        <v>400</v>
      </c>
      <c r="F28" s="134" t="s">
        <v>402</v>
      </c>
      <c r="G28" s="134" t="s">
        <v>401</v>
      </c>
      <c r="H28" s="134" t="s">
        <v>402</v>
      </c>
      <c r="I28" s="134" t="s">
        <v>401</v>
      </c>
      <c r="J28" s="237" t="s">
        <v>1073</v>
      </c>
    </row>
    <row r="29" spans="3:10" ht="13.5">
      <c r="C29" s="132" t="s">
        <v>1268</v>
      </c>
      <c r="D29" s="134" t="s">
        <v>1448</v>
      </c>
      <c r="E29" s="134" t="s">
        <v>1448</v>
      </c>
      <c r="F29" s="134" t="s">
        <v>1447</v>
      </c>
      <c r="G29" s="134" t="s">
        <v>1449</v>
      </c>
      <c r="H29" s="134" t="s">
        <v>1447</v>
      </c>
      <c r="I29" s="134" t="s">
        <v>1449</v>
      </c>
      <c r="J29" s="237"/>
    </row>
    <row r="30" spans="3:10" ht="13.5">
      <c r="C30" s="132" t="s">
        <v>1269</v>
      </c>
      <c r="D30" s="134" t="s">
        <v>1447</v>
      </c>
      <c r="E30" s="134" t="s">
        <v>1447</v>
      </c>
      <c r="F30" s="134" t="s">
        <v>1447</v>
      </c>
      <c r="G30" s="134" t="s">
        <v>1447</v>
      </c>
      <c r="H30" s="134" t="s">
        <v>1447</v>
      </c>
      <c r="I30" s="134" t="s">
        <v>1447</v>
      </c>
      <c r="J30" s="237"/>
    </row>
    <row r="31" spans="3:10" ht="13.5">
      <c r="C31" s="132" t="s">
        <v>380</v>
      </c>
      <c r="D31" s="134" t="s">
        <v>1447</v>
      </c>
      <c r="E31" s="134" t="s">
        <v>1447</v>
      </c>
      <c r="F31" s="134" t="s">
        <v>1447</v>
      </c>
      <c r="G31" s="134" t="s">
        <v>1447</v>
      </c>
      <c r="H31" s="134" t="s">
        <v>1447</v>
      </c>
      <c r="I31" s="134" t="s">
        <v>1447</v>
      </c>
      <c r="J31" s="237"/>
    </row>
    <row r="32" spans="3:10" ht="13.5">
      <c r="C32" s="132" t="s">
        <v>422</v>
      </c>
      <c r="D32" s="134" t="s">
        <v>1448</v>
      </c>
      <c r="E32" s="134" t="s">
        <v>1448</v>
      </c>
      <c r="F32" s="134" t="s">
        <v>1448</v>
      </c>
      <c r="G32" s="134" t="s">
        <v>1447</v>
      </c>
      <c r="H32" s="134" t="s">
        <v>1447</v>
      </c>
      <c r="I32" s="134" t="s">
        <v>1448</v>
      </c>
      <c r="J32" s="237" t="s">
        <v>404</v>
      </c>
    </row>
    <row r="33" spans="3:10" ht="55.5" customHeight="1">
      <c r="C33" s="5" t="s">
        <v>381</v>
      </c>
      <c r="D33" s="5" t="s">
        <v>405</v>
      </c>
      <c r="E33" s="5" t="s">
        <v>405</v>
      </c>
      <c r="F33" s="5" t="s">
        <v>405</v>
      </c>
      <c r="G33" s="5" t="s">
        <v>406</v>
      </c>
      <c r="H33" s="5" t="s">
        <v>406</v>
      </c>
      <c r="I33" s="26" t="s">
        <v>406</v>
      </c>
      <c r="J33" s="160" t="s">
        <v>1074</v>
      </c>
    </row>
    <row r="34" spans="3:10" ht="13.5">
      <c r="C34" s="5" t="s">
        <v>382</v>
      </c>
      <c r="D34" s="5" t="s">
        <v>403</v>
      </c>
      <c r="E34" s="5" t="s">
        <v>403</v>
      </c>
      <c r="F34" s="5" t="s">
        <v>403</v>
      </c>
      <c r="G34" s="5" t="s">
        <v>1736</v>
      </c>
      <c r="H34" s="5" t="s">
        <v>1736</v>
      </c>
      <c r="I34" s="26" t="s">
        <v>1736</v>
      </c>
      <c r="J34" s="160" t="s">
        <v>404</v>
      </c>
    </row>
    <row r="35" spans="3:10" ht="13.5">
      <c r="C35" s="5" t="s">
        <v>383</v>
      </c>
      <c r="D35" s="5" t="s">
        <v>405</v>
      </c>
      <c r="E35" s="5" t="s">
        <v>405</v>
      </c>
      <c r="F35" s="5" t="s">
        <v>405</v>
      </c>
      <c r="G35" s="5" t="s">
        <v>406</v>
      </c>
      <c r="H35" s="5" t="s">
        <v>406</v>
      </c>
      <c r="I35" s="26" t="s">
        <v>406</v>
      </c>
      <c r="J35" s="160" t="s">
        <v>404</v>
      </c>
    </row>
    <row r="36" spans="3:10" ht="13.5">
      <c r="C36" s="5" t="s">
        <v>384</v>
      </c>
      <c r="D36" s="5" t="s">
        <v>405</v>
      </c>
      <c r="E36" s="5" t="s">
        <v>405</v>
      </c>
      <c r="F36" s="5" t="s">
        <v>406</v>
      </c>
      <c r="G36" s="5" t="s">
        <v>406</v>
      </c>
      <c r="H36" s="5" t="s">
        <v>406</v>
      </c>
      <c r="I36" s="26" t="s">
        <v>406</v>
      </c>
      <c r="J36" s="160"/>
    </row>
    <row r="37" spans="3:10" ht="13.5">
      <c r="C37" s="5" t="s">
        <v>385</v>
      </c>
      <c r="D37" s="5" t="s">
        <v>405</v>
      </c>
      <c r="E37" s="5" t="s">
        <v>406</v>
      </c>
      <c r="F37" s="5" t="s">
        <v>406</v>
      </c>
      <c r="G37" s="5" t="s">
        <v>406</v>
      </c>
      <c r="H37" s="5" t="s">
        <v>406</v>
      </c>
      <c r="I37" s="26" t="s">
        <v>406</v>
      </c>
      <c r="J37" s="15"/>
    </row>
    <row r="38" spans="3:10" ht="115.5" customHeight="1">
      <c r="C38" s="5" t="s">
        <v>386</v>
      </c>
      <c r="D38" s="5"/>
      <c r="E38" s="5"/>
      <c r="F38" s="5" t="s">
        <v>405</v>
      </c>
      <c r="G38" s="5"/>
      <c r="H38" s="5"/>
      <c r="I38" s="26"/>
      <c r="J38" s="160" t="s">
        <v>416</v>
      </c>
    </row>
    <row r="39" spans="3:10" ht="87.75" customHeight="1">
      <c r="C39" s="5" t="s">
        <v>387</v>
      </c>
      <c r="D39" s="5"/>
      <c r="E39" s="5" t="s">
        <v>411</v>
      </c>
      <c r="F39" s="5" t="s">
        <v>406</v>
      </c>
      <c r="G39" s="5" t="s">
        <v>406</v>
      </c>
      <c r="H39" s="5" t="s">
        <v>406</v>
      </c>
      <c r="I39" s="26" t="s">
        <v>405</v>
      </c>
      <c r="J39" s="160" t="s">
        <v>165</v>
      </c>
    </row>
    <row r="40" spans="3:10" ht="36">
      <c r="C40" s="5" t="s">
        <v>388</v>
      </c>
      <c r="D40" s="5"/>
      <c r="E40" s="5" t="s">
        <v>1549</v>
      </c>
      <c r="F40" s="5" t="s">
        <v>1548</v>
      </c>
      <c r="G40" s="5" t="s">
        <v>1548</v>
      </c>
      <c r="H40" s="5" t="s">
        <v>1548</v>
      </c>
      <c r="I40" s="26" t="s">
        <v>1548</v>
      </c>
      <c r="J40" s="160" t="s">
        <v>417</v>
      </c>
    </row>
    <row r="41" spans="3:10" ht="245.25" customHeight="1">
      <c r="C41" s="132" t="s">
        <v>389</v>
      </c>
      <c r="D41" s="134"/>
      <c r="E41" s="134"/>
      <c r="F41" s="134"/>
      <c r="G41" s="134"/>
      <c r="H41" s="134"/>
      <c r="I41" s="134"/>
      <c r="J41" s="238" t="s">
        <v>1645</v>
      </c>
    </row>
    <row r="42" spans="3:10" ht="24">
      <c r="C42" s="132" t="s">
        <v>390</v>
      </c>
      <c r="D42" s="134"/>
      <c r="E42" s="134"/>
      <c r="F42" s="134"/>
      <c r="G42" s="134"/>
      <c r="H42" s="134"/>
      <c r="I42" s="134"/>
      <c r="J42" s="237" t="s">
        <v>166</v>
      </c>
    </row>
    <row r="43" spans="3:10" ht="36">
      <c r="C43" s="132" t="s">
        <v>391</v>
      </c>
      <c r="D43" s="134"/>
      <c r="E43" s="134"/>
      <c r="F43" s="134"/>
      <c r="G43" s="134"/>
      <c r="H43" s="134"/>
      <c r="I43" s="134"/>
      <c r="J43" s="237" t="s">
        <v>167</v>
      </c>
    </row>
    <row r="44" spans="3:10" ht="49.5" customHeight="1">
      <c r="C44" s="132" t="s">
        <v>392</v>
      </c>
      <c r="D44" s="134"/>
      <c r="E44" s="134"/>
      <c r="F44" s="134"/>
      <c r="G44" s="134"/>
      <c r="H44" s="134"/>
      <c r="I44" s="134"/>
      <c r="J44" s="237" t="s">
        <v>418</v>
      </c>
    </row>
    <row r="45" spans="3:10" ht="60.75" customHeight="1">
      <c r="C45" s="132" t="s">
        <v>393</v>
      </c>
      <c r="D45" s="134"/>
      <c r="E45" s="134"/>
      <c r="F45" s="134"/>
      <c r="G45" s="134"/>
      <c r="H45" s="134"/>
      <c r="I45" s="134"/>
      <c r="J45" s="237" t="s">
        <v>169</v>
      </c>
    </row>
    <row r="46" spans="3:10" ht="39" customHeight="1">
      <c r="C46" s="132" t="s">
        <v>394</v>
      </c>
      <c r="D46" s="134"/>
      <c r="E46" s="134"/>
      <c r="F46" s="134"/>
      <c r="G46" s="134"/>
      <c r="H46" s="134"/>
      <c r="I46" s="134"/>
      <c r="J46" s="237" t="s">
        <v>170</v>
      </c>
    </row>
    <row r="47" spans="3:10" ht="66.75" customHeight="1">
      <c r="C47" s="132" t="s">
        <v>395</v>
      </c>
      <c r="D47" s="134"/>
      <c r="E47" s="134"/>
      <c r="F47" s="134"/>
      <c r="G47" s="134"/>
      <c r="H47" s="134"/>
      <c r="I47" s="134"/>
      <c r="J47" s="237" t="s">
        <v>168</v>
      </c>
    </row>
    <row r="48" spans="3:10" ht="13.5">
      <c r="C48" s="132" t="s">
        <v>396</v>
      </c>
      <c r="D48" s="134"/>
      <c r="E48" s="134"/>
      <c r="F48" s="134"/>
      <c r="G48" s="134"/>
      <c r="H48" s="134"/>
      <c r="I48" s="134"/>
      <c r="J48" s="237" t="s">
        <v>419</v>
      </c>
    </row>
    <row r="49" spans="3:10" ht="13.5">
      <c r="C49" s="132" t="s">
        <v>397</v>
      </c>
      <c r="D49" s="134"/>
      <c r="E49" s="134"/>
      <c r="F49" s="134"/>
      <c r="G49" s="134"/>
      <c r="H49" s="134"/>
      <c r="I49" s="134"/>
      <c r="J49" s="237" t="s">
        <v>419</v>
      </c>
    </row>
    <row r="50" spans="3:10" ht="33.75" customHeight="1">
      <c r="C50" s="132" t="s">
        <v>398</v>
      </c>
      <c r="D50" s="134"/>
      <c r="E50" s="134"/>
      <c r="F50" s="134"/>
      <c r="G50" s="134"/>
      <c r="H50" s="134"/>
      <c r="I50" s="134"/>
      <c r="J50" s="237" t="s">
        <v>420</v>
      </c>
    </row>
    <row r="51" spans="3:10" ht="175.5" customHeight="1">
      <c r="C51" s="8" t="s">
        <v>421</v>
      </c>
      <c r="D51" s="282" t="s">
        <v>171</v>
      </c>
      <c r="E51" s="270"/>
      <c r="F51" s="270"/>
      <c r="G51" s="270"/>
      <c r="H51" s="270"/>
      <c r="I51" s="270"/>
      <c r="J51" s="271"/>
    </row>
    <row r="52" spans="3:10" ht="13.5">
      <c r="C52" s="8"/>
      <c r="D52" s="10"/>
      <c r="E52" s="10"/>
      <c r="F52" s="10"/>
      <c r="G52" s="10"/>
      <c r="H52" s="10"/>
      <c r="I52" s="10"/>
      <c r="J52" s="160"/>
    </row>
    <row r="53" spans="3:10" ht="13.5">
      <c r="C53" s="8"/>
      <c r="D53" s="10"/>
      <c r="E53" s="10"/>
      <c r="F53" s="10"/>
      <c r="G53" s="10"/>
      <c r="H53" s="10"/>
      <c r="I53" s="10"/>
      <c r="J53" s="160"/>
    </row>
    <row r="54" spans="3:10" ht="13.5">
      <c r="C54" s="8"/>
      <c r="D54" s="10"/>
      <c r="E54" s="10"/>
      <c r="F54" s="10"/>
      <c r="G54" s="10"/>
      <c r="H54" s="10"/>
      <c r="I54" s="10"/>
      <c r="J54" s="160"/>
    </row>
    <row r="55" spans="3:10" ht="13.5">
      <c r="C55" s="8"/>
      <c r="D55" s="10"/>
      <c r="E55" s="10"/>
      <c r="F55" s="10"/>
      <c r="G55" s="10"/>
      <c r="H55" s="10"/>
      <c r="I55" s="10"/>
      <c r="J55" s="160"/>
    </row>
    <row r="56" spans="3:10" ht="13.5">
      <c r="C56" s="8"/>
      <c r="D56" s="10"/>
      <c r="E56" s="10"/>
      <c r="F56" s="10"/>
      <c r="G56" s="10"/>
      <c r="H56" s="10"/>
      <c r="I56" s="10"/>
      <c r="J56" s="160"/>
    </row>
    <row r="57" spans="3:10" ht="13.5">
      <c r="C57" s="8"/>
      <c r="D57" s="10"/>
      <c r="E57" s="10"/>
      <c r="F57" s="10"/>
      <c r="G57" s="10"/>
      <c r="H57" s="10"/>
      <c r="I57" s="10"/>
      <c r="J57" s="160"/>
    </row>
    <row r="58" spans="3:10" ht="13.5">
      <c r="C58" s="8"/>
      <c r="D58" s="10"/>
      <c r="E58" s="10"/>
      <c r="F58" s="10"/>
      <c r="G58" s="10"/>
      <c r="H58" s="10"/>
      <c r="I58" s="10"/>
      <c r="J58" s="160"/>
    </row>
    <row r="59" spans="3:10" ht="13.5">
      <c r="C59" s="8"/>
      <c r="D59" s="10"/>
      <c r="E59" s="10"/>
      <c r="F59" s="10"/>
      <c r="G59" s="10"/>
      <c r="H59" s="10"/>
      <c r="I59" s="10"/>
      <c r="J59" s="160"/>
    </row>
    <row r="60" spans="3:10" ht="13.5">
      <c r="C60" s="8"/>
      <c r="D60" s="10"/>
      <c r="E60" s="10"/>
      <c r="F60" s="10"/>
      <c r="G60" s="10"/>
      <c r="H60" s="10"/>
      <c r="I60" s="10"/>
      <c r="J60" s="160"/>
    </row>
    <row r="61" spans="3:10" ht="13.5">
      <c r="C61" s="8"/>
      <c r="D61" s="10"/>
      <c r="E61" s="10"/>
      <c r="F61" s="10"/>
      <c r="G61" s="10"/>
      <c r="H61" s="10"/>
      <c r="I61" s="10"/>
      <c r="J61" s="160"/>
    </row>
    <row r="62" spans="3:10" ht="13.5">
      <c r="C62" s="8"/>
      <c r="D62" s="10"/>
      <c r="E62" s="10"/>
      <c r="F62" s="10"/>
      <c r="G62" s="10"/>
      <c r="H62" s="10"/>
      <c r="I62" s="10"/>
      <c r="J62" s="160"/>
    </row>
    <row r="63" spans="3:10" ht="13.5">
      <c r="C63" s="8"/>
      <c r="D63" s="10"/>
      <c r="E63" s="10"/>
      <c r="F63" s="10"/>
      <c r="G63" s="10"/>
      <c r="H63" s="10"/>
      <c r="I63" s="10"/>
      <c r="J63" s="160"/>
    </row>
    <row r="64" spans="3:10" ht="13.5">
      <c r="C64" s="8"/>
      <c r="D64" s="10"/>
      <c r="E64" s="10"/>
      <c r="F64" s="10"/>
      <c r="G64" s="10"/>
      <c r="H64" s="10"/>
      <c r="I64" s="10"/>
      <c r="J64" s="160"/>
    </row>
    <row r="65" spans="3:10" ht="13.5">
      <c r="C65" s="8"/>
      <c r="D65" s="10"/>
      <c r="E65" s="10"/>
      <c r="F65" s="10"/>
      <c r="G65" s="10"/>
      <c r="H65" s="10"/>
      <c r="I65" s="10"/>
      <c r="J65" s="160"/>
    </row>
    <row r="66" spans="3:10" ht="13.5">
      <c r="C66" s="8"/>
      <c r="D66" s="10"/>
      <c r="E66" s="10"/>
      <c r="F66" s="10"/>
      <c r="G66" s="10"/>
      <c r="H66" s="10"/>
      <c r="I66" s="10"/>
      <c r="J66" s="160"/>
    </row>
    <row r="67" spans="3:10" ht="13.5">
      <c r="C67" s="8"/>
      <c r="D67" s="10"/>
      <c r="E67" s="10"/>
      <c r="F67" s="10"/>
      <c r="G67" s="10"/>
      <c r="H67" s="10"/>
      <c r="I67" s="10"/>
      <c r="J67" s="160"/>
    </row>
    <row r="68" spans="3:10" ht="13.5">
      <c r="C68" s="8"/>
      <c r="D68" s="10"/>
      <c r="E68" s="10"/>
      <c r="F68" s="10"/>
      <c r="G68" s="10"/>
      <c r="H68" s="10"/>
      <c r="I68" s="10"/>
      <c r="J68" s="160"/>
    </row>
    <row r="69" spans="3:10" ht="13.5">
      <c r="C69" s="8"/>
      <c r="D69" s="10"/>
      <c r="E69" s="10"/>
      <c r="F69" s="10"/>
      <c r="G69" s="10"/>
      <c r="H69" s="10"/>
      <c r="I69" s="10"/>
      <c r="J69" s="160"/>
    </row>
    <row r="70" spans="3:10" ht="13.5">
      <c r="C70" s="8"/>
      <c r="D70" s="10"/>
      <c r="E70" s="10"/>
      <c r="F70" s="10"/>
      <c r="G70" s="10"/>
      <c r="H70" s="10"/>
      <c r="I70" s="10"/>
      <c r="J70" s="160"/>
    </row>
    <row r="71" spans="3:10" ht="13.5">
      <c r="C71" s="8"/>
      <c r="D71" s="10"/>
      <c r="E71" s="10"/>
      <c r="F71" s="10"/>
      <c r="G71" s="10"/>
      <c r="H71" s="10"/>
      <c r="I71" s="10"/>
      <c r="J71" s="160"/>
    </row>
    <row r="72" spans="3:10" ht="13.5">
      <c r="C72" s="8"/>
      <c r="D72" s="10"/>
      <c r="E72" s="10"/>
      <c r="F72" s="10"/>
      <c r="G72" s="10"/>
      <c r="H72" s="10"/>
      <c r="I72" s="10"/>
      <c r="J72" s="160"/>
    </row>
    <row r="73" spans="3:10" ht="13.5">
      <c r="C73" s="8"/>
      <c r="D73" s="10"/>
      <c r="E73" s="10"/>
      <c r="F73" s="10"/>
      <c r="G73" s="10"/>
      <c r="H73" s="10"/>
      <c r="I73" s="10"/>
      <c r="J73" s="160"/>
    </row>
    <row r="74" spans="3:10" ht="13.5">
      <c r="C74" s="8"/>
      <c r="D74" s="10"/>
      <c r="E74" s="10"/>
      <c r="F74" s="10"/>
      <c r="G74" s="10"/>
      <c r="H74" s="10"/>
      <c r="I74" s="10"/>
      <c r="J74" s="160"/>
    </row>
    <row r="75" spans="3:10" ht="13.5">
      <c r="C75" s="8"/>
      <c r="D75" s="10"/>
      <c r="E75" s="10"/>
      <c r="F75" s="10"/>
      <c r="G75" s="10"/>
      <c r="H75" s="10"/>
      <c r="I75" s="10"/>
      <c r="J75" s="160"/>
    </row>
    <row r="76" spans="3:10" ht="13.5">
      <c r="C76" s="8"/>
      <c r="D76" s="10"/>
      <c r="E76" s="10"/>
      <c r="F76" s="10"/>
      <c r="G76" s="10"/>
      <c r="H76" s="10"/>
      <c r="I76" s="10"/>
      <c r="J76" s="160"/>
    </row>
    <row r="77" spans="3:10" ht="13.5">
      <c r="C77" s="8"/>
      <c r="D77" s="10"/>
      <c r="E77" s="10"/>
      <c r="F77" s="10"/>
      <c r="G77" s="10"/>
      <c r="H77" s="10"/>
      <c r="I77" s="10"/>
      <c r="J77" s="160"/>
    </row>
    <row r="78" spans="3:10" ht="13.5">
      <c r="C78" s="8"/>
      <c r="D78" s="10"/>
      <c r="E78" s="10"/>
      <c r="F78" s="10"/>
      <c r="G78" s="10"/>
      <c r="H78" s="10"/>
      <c r="I78" s="10"/>
      <c r="J78" s="160"/>
    </row>
    <row r="79" spans="3:10" ht="13.5">
      <c r="C79" s="8"/>
      <c r="D79" s="10"/>
      <c r="E79" s="10"/>
      <c r="F79" s="10"/>
      <c r="G79" s="10"/>
      <c r="H79" s="10"/>
      <c r="I79" s="10"/>
      <c r="J79" s="160"/>
    </row>
    <row r="80" spans="3:10" ht="13.5">
      <c r="C80" s="8"/>
      <c r="D80" s="10"/>
      <c r="E80" s="10"/>
      <c r="F80" s="10"/>
      <c r="G80" s="10"/>
      <c r="H80" s="10"/>
      <c r="I80" s="10"/>
      <c r="J80" s="160"/>
    </row>
    <row r="81" spans="3:10" ht="13.5">
      <c r="C81" s="8"/>
      <c r="D81" s="10"/>
      <c r="E81" s="10"/>
      <c r="F81" s="10"/>
      <c r="G81" s="10"/>
      <c r="H81" s="10"/>
      <c r="I81" s="10"/>
      <c r="J81" s="160"/>
    </row>
    <row r="82" spans="3:10" ht="13.5">
      <c r="C82" s="8"/>
      <c r="D82" s="10"/>
      <c r="E82" s="10"/>
      <c r="F82" s="10"/>
      <c r="G82" s="10"/>
      <c r="H82" s="10"/>
      <c r="I82" s="10"/>
      <c r="J82" s="160"/>
    </row>
    <row r="83" spans="3:10" ht="13.5">
      <c r="C83" s="8"/>
      <c r="D83" s="10"/>
      <c r="E83" s="10"/>
      <c r="F83" s="10"/>
      <c r="G83" s="10"/>
      <c r="H83" s="10"/>
      <c r="I83" s="10"/>
      <c r="J83" s="160"/>
    </row>
    <row r="84" spans="3:10" ht="13.5">
      <c r="C84" s="8"/>
      <c r="D84" s="10"/>
      <c r="E84" s="10"/>
      <c r="F84" s="10"/>
      <c r="G84" s="10"/>
      <c r="H84" s="10"/>
      <c r="I84" s="10"/>
      <c r="J84" s="160"/>
    </row>
    <row r="85" spans="3:10" ht="13.5">
      <c r="C85" s="8"/>
      <c r="D85" s="10"/>
      <c r="E85" s="10"/>
      <c r="F85" s="10"/>
      <c r="G85" s="10"/>
      <c r="H85" s="10"/>
      <c r="I85" s="10"/>
      <c r="J85" s="160"/>
    </row>
    <row r="86" spans="3:10" ht="13.5">
      <c r="C86" s="8"/>
      <c r="D86" s="10"/>
      <c r="E86" s="10"/>
      <c r="F86" s="10"/>
      <c r="G86" s="10"/>
      <c r="H86" s="10"/>
      <c r="I86" s="10"/>
      <c r="J86" s="160"/>
    </row>
    <row r="87" spans="3:10" ht="13.5">
      <c r="C87" s="8"/>
      <c r="D87" s="10"/>
      <c r="E87" s="10"/>
      <c r="F87" s="10"/>
      <c r="G87" s="10"/>
      <c r="H87" s="10"/>
      <c r="I87" s="10"/>
      <c r="J87" s="160"/>
    </row>
    <row r="88" spans="3:10" ht="13.5">
      <c r="C88" s="8"/>
      <c r="D88" s="10"/>
      <c r="E88" s="10"/>
      <c r="F88" s="10"/>
      <c r="G88" s="10"/>
      <c r="H88" s="10"/>
      <c r="I88" s="10"/>
      <c r="J88" s="160"/>
    </row>
    <row r="89" spans="3:10" ht="13.5">
      <c r="C89" s="8"/>
      <c r="D89" s="10"/>
      <c r="E89" s="10"/>
      <c r="F89" s="10"/>
      <c r="G89" s="10"/>
      <c r="H89" s="10"/>
      <c r="I89" s="10"/>
      <c r="J89" s="160"/>
    </row>
  </sheetData>
  <mergeCells count="6">
    <mergeCell ref="D51:J51"/>
    <mergeCell ref="C3:D3"/>
    <mergeCell ref="E3:F3"/>
    <mergeCell ref="G3:H3"/>
    <mergeCell ref="I4:J4"/>
    <mergeCell ref="I3:J3"/>
  </mergeCells>
  <printOptions/>
  <pageMargins left="0.984251968503937" right="0.7874015748031497" top="0.7480314960629921" bottom="0.984251968503937" header="0.5118110236220472" footer="0.5118110236220472"/>
  <pageSetup horizontalDpi="600" verticalDpi="600" orientation="portrait" paperSize="9" scale="98" r:id="rId1"/>
</worksheet>
</file>

<file path=xl/worksheets/sheet24.xml><?xml version="1.0" encoding="utf-8"?>
<worksheet xmlns="http://schemas.openxmlformats.org/spreadsheetml/2006/main" xmlns:r="http://schemas.openxmlformats.org/officeDocument/2006/relationships">
  <dimension ref="C1:P106"/>
  <sheetViews>
    <sheetView tabSelected="1" view="pageBreakPreview" zoomScaleSheetLayoutView="100" workbookViewId="0" topLeftCell="B1">
      <selection activeCell="E11" sqref="E11"/>
    </sheetView>
  </sheetViews>
  <sheetFormatPr defaultColWidth="9.00390625" defaultRowHeight="13.5"/>
  <cols>
    <col min="1" max="1" width="4.875" style="0" hidden="1" customWidth="1"/>
    <col min="2" max="2" width="0.6171875" style="0" customWidth="1"/>
    <col min="3" max="3" width="10.00390625" style="29" customWidth="1"/>
    <col min="4" max="9" width="5.00390625" style="21" customWidth="1"/>
    <col min="10" max="10" width="46.25390625" style="233" customWidth="1"/>
    <col min="11" max="12" width="2.50390625" style="0" customWidth="1"/>
    <col min="13" max="13" width="6.25390625" style="0" bestFit="1" customWidth="1"/>
    <col min="14" max="16" width="2.50390625" style="0" customWidth="1"/>
  </cols>
  <sheetData>
    <row r="1" spans="4:9" ht="13.5">
      <c r="D1" s="21">
        <f aca="true" t="shared" si="0" ref="D1:I1">$G$4-SUM(D7:D9)</f>
        <v>2</v>
      </c>
      <c r="E1" s="21">
        <f t="shared" si="0"/>
        <v>1</v>
      </c>
      <c r="F1" s="21">
        <f t="shared" si="0"/>
        <v>60</v>
      </c>
      <c r="G1" s="21">
        <f t="shared" si="0"/>
        <v>3</v>
      </c>
      <c r="H1" s="21">
        <f t="shared" si="0"/>
        <v>3</v>
      </c>
      <c r="I1" s="21">
        <f t="shared" si="0"/>
        <v>56</v>
      </c>
    </row>
    <row r="2" ht="14.25" thickBot="1"/>
    <row r="3" spans="3:10" s="122" customFormat="1" ht="15" thickBot="1">
      <c r="C3" s="254" t="s">
        <v>1283</v>
      </c>
      <c r="D3" s="255"/>
      <c r="E3" s="254" t="s">
        <v>1298</v>
      </c>
      <c r="F3" s="255"/>
      <c r="G3" s="254" t="s">
        <v>1707</v>
      </c>
      <c r="H3" s="255"/>
      <c r="I3" s="254" t="s">
        <v>1299</v>
      </c>
      <c r="J3" s="255"/>
    </row>
    <row r="4" spans="3:10" ht="25.5" customHeight="1" thickBot="1">
      <c r="C4" s="205" t="s">
        <v>426</v>
      </c>
      <c r="D4" s="206"/>
      <c r="E4" s="205">
        <v>104</v>
      </c>
      <c r="F4" s="206"/>
      <c r="G4" s="205">
        <f>COUNTA(C12:C148)</f>
        <v>95</v>
      </c>
      <c r="H4" s="206"/>
      <c r="I4" s="256">
        <f>G4/E4</f>
        <v>0.9134615384615384</v>
      </c>
      <c r="J4" s="256"/>
    </row>
    <row r="5" spans="3:4" ht="11.25" customHeight="1" thickBot="1">
      <c r="C5" s="34"/>
      <c r="D5" s="23"/>
    </row>
    <row r="6" spans="3:10" ht="14.25" thickBot="1">
      <c r="C6" s="35" t="s">
        <v>1705</v>
      </c>
      <c r="D6" s="40" t="s">
        <v>1284</v>
      </c>
      <c r="E6" s="40" t="s">
        <v>1285</v>
      </c>
      <c r="F6" s="40" t="s">
        <v>1286</v>
      </c>
      <c r="G6" s="40" t="s">
        <v>1287</v>
      </c>
      <c r="H6" s="40" t="s">
        <v>1288</v>
      </c>
      <c r="I6" s="43" t="s">
        <v>1289</v>
      </c>
      <c r="J6" s="234"/>
    </row>
    <row r="7" spans="3:10" ht="13.5">
      <c r="C7" s="36" t="s">
        <v>423</v>
      </c>
      <c r="D7" s="32">
        <f>COUNTIF($D$12:$D$148,C7)</f>
        <v>0</v>
      </c>
      <c r="E7" s="32">
        <f>COUNTIF($E$12:$E$148,C7)</f>
        <v>87</v>
      </c>
      <c r="F7" s="32">
        <f>COUNTIF($F$12:$F$148,C7)</f>
        <v>12</v>
      </c>
      <c r="G7" s="32">
        <f>COUNTIF($G$12:$G$148,C7)</f>
        <v>65</v>
      </c>
      <c r="H7" s="32">
        <f>COUNTIF($H$12:$H$148,C7)</f>
        <v>78</v>
      </c>
      <c r="I7" s="44">
        <f>COUNTIF($I$12:$I$148,C7)</f>
        <v>12</v>
      </c>
      <c r="J7" s="234"/>
    </row>
    <row r="8" spans="3:10" ht="13.5">
      <c r="C8" s="36" t="s">
        <v>424</v>
      </c>
      <c r="D8" s="10">
        <f>COUNTIF($D$12:$D$148,C8)</f>
        <v>91</v>
      </c>
      <c r="E8" s="10">
        <f>COUNTIF($E$12:$E$148,C8)</f>
        <v>4</v>
      </c>
      <c r="F8" s="10">
        <f>COUNTIF($F$12:$F$148,C8)</f>
        <v>21</v>
      </c>
      <c r="G8" s="10">
        <f>COUNTIF($G$12:$G$148,C8)</f>
        <v>15</v>
      </c>
      <c r="H8" s="10">
        <f>COUNTIF($H$12:$H$148,C8)</f>
        <v>11</v>
      </c>
      <c r="I8" s="45">
        <f>COUNTIF($I$12:$I$148,C8)</f>
        <v>17</v>
      </c>
      <c r="J8" s="234"/>
    </row>
    <row r="9" spans="3:10" ht="14.25" thickBot="1">
      <c r="C9" s="37" t="s">
        <v>425</v>
      </c>
      <c r="D9" s="41">
        <f>COUNTIF($D$12:$D$148,C9)</f>
        <v>2</v>
      </c>
      <c r="E9" s="41">
        <f>COUNTIF($E$12:$E$148,C9)</f>
        <v>3</v>
      </c>
      <c r="F9" s="41">
        <f>COUNTIF($F$12:$F$148,C9)</f>
        <v>2</v>
      </c>
      <c r="G9" s="41">
        <f>COUNTIF($G$12:$G$148,C9)</f>
        <v>12</v>
      </c>
      <c r="H9" s="41">
        <f>COUNTIF($H$12:$H$148,C9)</f>
        <v>3</v>
      </c>
      <c r="I9" s="46">
        <f>COUNTIF($I$12:$I$148,C9)</f>
        <v>10</v>
      </c>
      <c r="J9" s="234"/>
    </row>
    <row r="10" spans="3:10" s="2" customFormat="1" ht="13.5">
      <c r="C10" s="38"/>
      <c r="D10" s="42"/>
      <c r="E10" s="42"/>
      <c r="F10" s="42"/>
      <c r="G10" s="42"/>
      <c r="H10" s="42"/>
      <c r="I10" s="42"/>
      <c r="J10" s="234"/>
    </row>
    <row r="11" spans="3:10" s="2" customFormat="1" ht="13.5">
      <c r="C11" s="26" t="s">
        <v>1297</v>
      </c>
      <c r="D11" s="10" t="s">
        <v>1284</v>
      </c>
      <c r="E11" s="10" t="s">
        <v>1285</v>
      </c>
      <c r="F11" s="10" t="s">
        <v>1286</v>
      </c>
      <c r="G11" s="10" t="s">
        <v>1287</v>
      </c>
      <c r="H11" s="10" t="s">
        <v>1288</v>
      </c>
      <c r="I11" s="10" t="s">
        <v>1289</v>
      </c>
      <c r="J11" s="235" t="s">
        <v>1290</v>
      </c>
    </row>
    <row r="12" spans="3:16" ht="13.5">
      <c r="C12" s="124" t="s">
        <v>427</v>
      </c>
      <c r="D12" s="1" t="s">
        <v>1293</v>
      </c>
      <c r="E12" s="1" t="s">
        <v>1291</v>
      </c>
      <c r="F12" s="1" t="s">
        <v>1700</v>
      </c>
      <c r="G12" s="1" t="s">
        <v>1295</v>
      </c>
      <c r="H12" s="1" t="s">
        <v>1291</v>
      </c>
      <c r="I12" s="1" t="s">
        <v>1700</v>
      </c>
      <c r="J12" s="15" t="s">
        <v>281</v>
      </c>
      <c r="K12" t="str">
        <f aca="true" t="shared" si="1" ref="K12:P12">ASC(D12)</f>
        <v>b</v>
      </c>
      <c r="L12" t="str">
        <f t="shared" si="1"/>
        <v>a</v>
      </c>
      <c r="M12">
        <f t="shared" si="1"/>
      </c>
      <c r="N12" t="str">
        <f t="shared" si="1"/>
        <v>c</v>
      </c>
      <c r="O12" t="str">
        <f t="shared" si="1"/>
        <v>a</v>
      </c>
      <c r="P12">
        <f t="shared" si="1"/>
      </c>
    </row>
    <row r="13" spans="3:16" ht="63.75" customHeight="1">
      <c r="C13" s="124" t="s">
        <v>428</v>
      </c>
      <c r="D13" s="1" t="s">
        <v>1293</v>
      </c>
      <c r="E13" s="1" t="s">
        <v>1291</v>
      </c>
      <c r="F13" s="10" t="s">
        <v>1726</v>
      </c>
      <c r="G13" s="1" t="s">
        <v>1293</v>
      </c>
      <c r="H13" s="1" t="s">
        <v>1291</v>
      </c>
      <c r="I13" s="10" t="s">
        <v>1726</v>
      </c>
      <c r="J13" s="15" t="s">
        <v>282</v>
      </c>
      <c r="K13" t="str">
        <f aca="true" t="shared" si="2" ref="K13:K75">ASC(D13)</f>
        <v>b</v>
      </c>
      <c r="L13" t="str">
        <f aca="true" t="shared" si="3" ref="L13:L75">ASC(E13)</f>
        <v>a</v>
      </c>
      <c r="M13" t="str">
        <f aca="true" t="shared" si="4" ref="M13:M73">ASC(F13)</f>
        <v>-</v>
      </c>
      <c r="N13" t="str">
        <f aca="true" t="shared" si="5" ref="N13:N75">ASC(G13)</f>
        <v>b</v>
      </c>
      <c r="O13" t="str">
        <f aca="true" t="shared" si="6" ref="O13:O75">ASC(H13)</f>
        <v>a</v>
      </c>
      <c r="P13" t="str">
        <f aca="true" t="shared" si="7" ref="P13:P75">ASC(I13)</f>
        <v>-</v>
      </c>
    </row>
    <row r="14" spans="3:16" ht="13.5">
      <c r="C14" s="124" t="s">
        <v>429</v>
      </c>
      <c r="D14" s="1" t="s">
        <v>1293</v>
      </c>
      <c r="E14" s="1" t="s">
        <v>1291</v>
      </c>
      <c r="F14" s="1" t="s">
        <v>1700</v>
      </c>
      <c r="G14" s="1" t="s">
        <v>1295</v>
      </c>
      <c r="H14" s="1" t="s">
        <v>1291</v>
      </c>
      <c r="I14" s="1" t="s">
        <v>1700</v>
      </c>
      <c r="J14" s="15" t="s">
        <v>1097</v>
      </c>
      <c r="K14" t="str">
        <f t="shared" si="2"/>
        <v>b</v>
      </c>
      <c r="L14" t="str">
        <f t="shared" si="3"/>
        <v>a</v>
      </c>
      <c r="M14">
        <f t="shared" si="4"/>
      </c>
      <c r="N14" t="str">
        <f t="shared" si="5"/>
        <v>c</v>
      </c>
      <c r="O14" t="str">
        <f t="shared" si="6"/>
        <v>a</v>
      </c>
      <c r="P14">
        <f t="shared" si="7"/>
      </c>
    </row>
    <row r="15" spans="3:16" ht="18.75" customHeight="1">
      <c r="C15" s="124" t="s">
        <v>430</v>
      </c>
      <c r="D15" s="1" t="s">
        <v>1293</v>
      </c>
      <c r="E15" s="1" t="s">
        <v>1291</v>
      </c>
      <c r="F15" s="1" t="s">
        <v>1700</v>
      </c>
      <c r="G15" s="1" t="s">
        <v>1295</v>
      </c>
      <c r="H15" s="1" t="s">
        <v>1291</v>
      </c>
      <c r="I15" s="1" t="s">
        <v>1700</v>
      </c>
      <c r="J15" s="15" t="s">
        <v>281</v>
      </c>
      <c r="K15" t="str">
        <f t="shared" si="2"/>
        <v>b</v>
      </c>
      <c r="L15" t="str">
        <f t="shared" si="3"/>
        <v>a</v>
      </c>
      <c r="M15">
        <f t="shared" si="4"/>
      </c>
      <c r="N15" t="str">
        <f t="shared" si="5"/>
        <v>c</v>
      </c>
      <c r="O15" t="str">
        <f t="shared" si="6"/>
        <v>a</v>
      </c>
      <c r="P15">
        <f t="shared" si="7"/>
      </c>
    </row>
    <row r="16" spans="3:16" ht="13.5">
      <c r="C16" s="124" t="s">
        <v>431</v>
      </c>
      <c r="D16" s="1" t="s">
        <v>1293</v>
      </c>
      <c r="E16" s="1" t="s">
        <v>1291</v>
      </c>
      <c r="F16" s="1" t="s">
        <v>1294</v>
      </c>
      <c r="G16" s="1" t="s">
        <v>1295</v>
      </c>
      <c r="H16" s="1" t="s">
        <v>1291</v>
      </c>
      <c r="I16" s="1" t="s">
        <v>1293</v>
      </c>
      <c r="J16" s="15" t="s">
        <v>1647</v>
      </c>
      <c r="K16" t="str">
        <f t="shared" si="2"/>
        <v>b</v>
      </c>
      <c r="L16" t="str">
        <f t="shared" si="3"/>
        <v>a</v>
      </c>
      <c r="M16" t="str">
        <f t="shared" si="4"/>
        <v>b</v>
      </c>
      <c r="N16" t="str">
        <f t="shared" si="5"/>
        <v>c</v>
      </c>
      <c r="O16" t="str">
        <f t="shared" si="6"/>
        <v>a</v>
      </c>
      <c r="P16" t="str">
        <f t="shared" si="7"/>
        <v>b</v>
      </c>
    </row>
    <row r="17" spans="3:16" ht="13.5">
      <c r="C17" s="124" t="s">
        <v>432</v>
      </c>
      <c r="D17" s="1" t="s">
        <v>1293</v>
      </c>
      <c r="E17" s="1" t="s">
        <v>1291</v>
      </c>
      <c r="F17" s="1" t="s">
        <v>1700</v>
      </c>
      <c r="G17" s="1" t="s">
        <v>1291</v>
      </c>
      <c r="H17" s="1" t="s">
        <v>1291</v>
      </c>
      <c r="I17" s="1" t="s">
        <v>1700</v>
      </c>
      <c r="J17" s="15" t="s">
        <v>284</v>
      </c>
      <c r="K17" t="str">
        <f t="shared" si="2"/>
        <v>b</v>
      </c>
      <c r="L17" t="str">
        <f t="shared" si="3"/>
        <v>a</v>
      </c>
      <c r="M17">
        <f t="shared" si="4"/>
      </c>
      <c r="N17" t="str">
        <f t="shared" si="5"/>
        <v>a</v>
      </c>
      <c r="O17" t="str">
        <f t="shared" si="6"/>
        <v>a</v>
      </c>
      <c r="P17">
        <f t="shared" si="7"/>
      </c>
    </row>
    <row r="18" spans="3:16" ht="71.25" customHeight="1">
      <c r="C18" s="124" t="s">
        <v>433</v>
      </c>
      <c r="D18" s="1" t="s">
        <v>1293</v>
      </c>
      <c r="E18" s="1" t="s">
        <v>1291</v>
      </c>
      <c r="F18" s="1" t="s">
        <v>1726</v>
      </c>
      <c r="G18" s="1" t="s">
        <v>1295</v>
      </c>
      <c r="H18" s="1" t="s">
        <v>1291</v>
      </c>
      <c r="I18" s="1" t="s">
        <v>1295</v>
      </c>
      <c r="J18" s="15" t="s">
        <v>285</v>
      </c>
      <c r="K18" t="str">
        <f t="shared" si="2"/>
        <v>b</v>
      </c>
      <c r="L18" t="str">
        <f t="shared" si="3"/>
        <v>a</v>
      </c>
      <c r="M18" t="str">
        <f t="shared" si="4"/>
        <v>-</v>
      </c>
      <c r="N18" t="str">
        <f t="shared" si="5"/>
        <v>c</v>
      </c>
      <c r="O18" t="str">
        <f t="shared" si="6"/>
        <v>a</v>
      </c>
      <c r="P18" t="str">
        <f t="shared" si="7"/>
        <v>c</v>
      </c>
    </row>
    <row r="19" spans="3:16" ht="35.25" customHeight="1">
      <c r="C19" s="124" t="s">
        <v>434</v>
      </c>
      <c r="D19" s="1" t="s">
        <v>1293</v>
      </c>
      <c r="E19" s="1" t="s">
        <v>1291</v>
      </c>
      <c r="F19" s="1" t="s">
        <v>1700</v>
      </c>
      <c r="G19" s="1" t="s">
        <v>1291</v>
      </c>
      <c r="H19" s="1" t="s">
        <v>1291</v>
      </c>
      <c r="I19" s="1" t="s">
        <v>1700</v>
      </c>
      <c r="J19" s="15" t="s">
        <v>286</v>
      </c>
      <c r="K19" t="str">
        <f t="shared" si="2"/>
        <v>b</v>
      </c>
      <c r="L19" t="str">
        <f t="shared" si="3"/>
        <v>a</v>
      </c>
      <c r="M19">
        <f t="shared" si="4"/>
      </c>
      <c r="N19" t="str">
        <f t="shared" si="5"/>
        <v>a</v>
      </c>
      <c r="O19" t="str">
        <f t="shared" si="6"/>
        <v>a</v>
      </c>
      <c r="P19">
        <f t="shared" si="7"/>
      </c>
    </row>
    <row r="20" spans="3:16" ht="35.25" customHeight="1">
      <c r="C20" s="124" t="s">
        <v>435</v>
      </c>
      <c r="D20" s="1" t="s">
        <v>1293</v>
      </c>
      <c r="E20" s="1" t="s">
        <v>1291</v>
      </c>
      <c r="F20" s="1" t="s">
        <v>1700</v>
      </c>
      <c r="G20" s="1" t="s">
        <v>1291</v>
      </c>
      <c r="H20" s="1" t="s">
        <v>1291</v>
      </c>
      <c r="I20" s="1" t="s">
        <v>1700</v>
      </c>
      <c r="J20" s="15" t="s">
        <v>286</v>
      </c>
      <c r="K20" t="str">
        <f t="shared" si="2"/>
        <v>b</v>
      </c>
      <c r="L20" t="str">
        <f t="shared" si="3"/>
        <v>a</v>
      </c>
      <c r="M20">
        <f t="shared" si="4"/>
      </c>
      <c r="N20" t="str">
        <f t="shared" si="5"/>
        <v>a</v>
      </c>
      <c r="O20" t="str">
        <f t="shared" si="6"/>
        <v>a</v>
      </c>
      <c r="P20">
        <f t="shared" si="7"/>
      </c>
    </row>
    <row r="21" spans="3:16" ht="13.5">
      <c r="C21" s="124" t="s">
        <v>436</v>
      </c>
      <c r="D21" s="1" t="s">
        <v>1293</v>
      </c>
      <c r="E21" s="1" t="s">
        <v>1291</v>
      </c>
      <c r="F21" s="10" t="s">
        <v>315</v>
      </c>
      <c r="G21" s="1" t="s">
        <v>1291</v>
      </c>
      <c r="H21" s="10" t="s">
        <v>315</v>
      </c>
      <c r="I21" s="1" t="s">
        <v>1291</v>
      </c>
      <c r="J21" s="15" t="s">
        <v>287</v>
      </c>
      <c r="K21" t="str">
        <f t="shared" si="2"/>
        <v>b</v>
      </c>
      <c r="L21" t="str">
        <f t="shared" si="3"/>
        <v>a</v>
      </c>
      <c r="M21" t="str">
        <f t="shared" si="4"/>
        <v>ｰ</v>
      </c>
      <c r="N21" t="str">
        <f t="shared" si="5"/>
        <v>a</v>
      </c>
      <c r="O21" t="str">
        <f t="shared" si="6"/>
        <v>ｰ</v>
      </c>
      <c r="P21" t="str">
        <f t="shared" si="7"/>
        <v>a</v>
      </c>
    </row>
    <row r="22" spans="3:16" ht="33" customHeight="1">
      <c r="C22" s="124" t="s">
        <v>437</v>
      </c>
      <c r="D22" s="1" t="s">
        <v>1293</v>
      </c>
      <c r="E22" s="1" t="s">
        <v>1291</v>
      </c>
      <c r="F22" s="1" t="s">
        <v>1700</v>
      </c>
      <c r="G22" s="1" t="s">
        <v>1291</v>
      </c>
      <c r="H22" s="1" t="s">
        <v>1291</v>
      </c>
      <c r="I22" s="1" t="s">
        <v>1700</v>
      </c>
      <c r="J22" s="15" t="s">
        <v>286</v>
      </c>
      <c r="K22" t="str">
        <f t="shared" si="2"/>
        <v>b</v>
      </c>
      <c r="L22" t="str">
        <f t="shared" si="3"/>
        <v>a</v>
      </c>
      <c r="M22">
        <f t="shared" si="4"/>
      </c>
      <c r="N22" t="str">
        <f t="shared" si="5"/>
        <v>a</v>
      </c>
      <c r="O22" t="str">
        <f t="shared" si="6"/>
        <v>a</v>
      </c>
      <c r="P22">
        <f t="shared" si="7"/>
      </c>
    </row>
    <row r="23" spans="3:16" ht="13.5">
      <c r="C23" s="124" t="s">
        <v>438</v>
      </c>
      <c r="D23" s="1" t="s">
        <v>1293</v>
      </c>
      <c r="E23" s="1" t="s">
        <v>1291</v>
      </c>
      <c r="F23" s="10" t="s">
        <v>1726</v>
      </c>
      <c r="G23" s="1" t="s">
        <v>1291</v>
      </c>
      <c r="H23" s="1" t="s">
        <v>1291</v>
      </c>
      <c r="I23" s="1" t="s">
        <v>1700</v>
      </c>
      <c r="J23" s="15" t="s">
        <v>281</v>
      </c>
      <c r="K23" t="str">
        <f t="shared" si="2"/>
        <v>b</v>
      </c>
      <c r="L23" t="str">
        <f t="shared" si="3"/>
        <v>a</v>
      </c>
      <c r="M23" t="str">
        <f t="shared" si="4"/>
        <v>-</v>
      </c>
      <c r="N23" t="str">
        <f t="shared" si="5"/>
        <v>a</v>
      </c>
      <c r="O23" t="str">
        <f t="shared" si="6"/>
        <v>a</v>
      </c>
      <c r="P23">
        <f t="shared" si="7"/>
      </c>
    </row>
    <row r="24" spans="3:16" ht="13.5">
      <c r="C24" s="124" t="s">
        <v>439</v>
      </c>
      <c r="D24" s="1" t="s">
        <v>1293</v>
      </c>
      <c r="E24" s="1" t="s">
        <v>1291</v>
      </c>
      <c r="F24" s="10" t="s">
        <v>1726</v>
      </c>
      <c r="G24" s="1" t="s">
        <v>1291</v>
      </c>
      <c r="H24" s="1" t="s">
        <v>1291</v>
      </c>
      <c r="I24" s="1" t="s">
        <v>1726</v>
      </c>
      <c r="J24" s="15" t="s">
        <v>288</v>
      </c>
      <c r="K24" t="str">
        <f t="shared" si="2"/>
        <v>b</v>
      </c>
      <c r="L24" t="str">
        <f t="shared" si="3"/>
        <v>a</v>
      </c>
      <c r="M24" t="str">
        <f t="shared" si="4"/>
        <v>-</v>
      </c>
      <c r="N24" t="str">
        <f t="shared" si="5"/>
        <v>a</v>
      </c>
      <c r="O24" t="str">
        <f t="shared" si="6"/>
        <v>a</v>
      </c>
      <c r="P24" t="str">
        <f t="shared" si="7"/>
        <v>-</v>
      </c>
    </row>
    <row r="25" spans="3:16" ht="36" customHeight="1">
      <c r="C25" s="124" t="s">
        <v>440</v>
      </c>
      <c r="D25" s="1" t="s">
        <v>1293</v>
      </c>
      <c r="E25" s="1" t="s">
        <v>1291</v>
      </c>
      <c r="F25" s="10" t="s">
        <v>1726</v>
      </c>
      <c r="G25" s="1" t="s">
        <v>1291</v>
      </c>
      <c r="H25" s="1" t="s">
        <v>1291</v>
      </c>
      <c r="I25" s="1" t="s">
        <v>1726</v>
      </c>
      <c r="J25" s="15" t="s">
        <v>286</v>
      </c>
      <c r="K25" t="str">
        <f t="shared" si="2"/>
        <v>b</v>
      </c>
      <c r="L25" t="str">
        <f t="shared" si="3"/>
        <v>a</v>
      </c>
      <c r="M25" t="str">
        <f t="shared" si="4"/>
        <v>-</v>
      </c>
      <c r="N25" t="str">
        <f t="shared" si="5"/>
        <v>a</v>
      </c>
      <c r="O25" t="str">
        <f t="shared" si="6"/>
        <v>a</v>
      </c>
      <c r="P25" t="str">
        <f t="shared" si="7"/>
        <v>-</v>
      </c>
    </row>
    <row r="26" spans="3:16" ht="13.5">
      <c r="C26" s="124" t="s">
        <v>441</v>
      </c>
      <c r="D26" s="1" t="s">
        <v>1293</v>
      </c>
      <c r="E26" s="1" t="s">
        <v>1291</v>
      </c>
      <c r="F26" s="10" t="s">
        <v>1295</v>
      </c>
      <c r="G26" s="1" t="s">
        <v>1726</v>
      </c>
      <c r="H26" s="1" t="s">
        <v>1726</v>
      </c>
      <c r="I26" s="1" t="s">
        <v>1726</v>
      </c>
      <c r="J26" s="15"/>
      <c r="K26" t="str">
        <f t="shared" si="2"/>
        <v>b</v>
      </c>
      <c r="L26" t="str">
        <f t="shared" si="3"/>
        <v>a</v>
      </c>
      <c r="M26" t="str">
        <f t="shared" si="4"/>
        <v>c</v>
      </c>
      <c r="N26" t="str">
        <f t="shared" si="5"/>
        <v>-</v>
      </c>
      <c r="O26" t="str">
        <f t="shared" si="6"/>
        <v>-</v>
      </c>
      <c r="P26" t="str">
        <f t="shared" si="7"/>
        <v>-</v>
      </c>
    </row>
    <row r="27" spans="3:16" ht="24">
      <c r="C27" s="124" t="s">
        <v>442</v>
      </c>
      <c r="D27" s="1" t="s">
        <v>1293</v>
      </c>
      <c r="E27" s="1" t="s">
        <v>1291</v>
      </c>
      <c r="F27" s="10" t="s">
        <v>1726</v>
      </c>
      <c r="G27" s="1" t="s">
        <v>1291</v>
      </c>
      <c r="H27" s="1" t="s">
        <v>1291</v>
      </c>
      <c r="I27" s="1" t="s">
        <v>1726</v>
      </c>
      <c r="J27" s="15" t="s">
        <v>289</v>
      </c>
      <c r="K27" t="str">
        <f t="shared" si="2"/>
        <v>b</v>
      </c>
      <c r="L27" t="str">
        <f t="shared" si="3"/>
        <v>a</v>
      </c>
      <c r="M27" t="str">
        <f t="shared" si="4"/>
        <v>-</v>
      </c>
      <c r="N27" t="str">
        <f t="shared" si="5"/>
        <v>a</v>
      </c>
      <c r="O27" t="str">
        <f t="shared" si="6"/>
        <v>a</v>
      </c>
      <c r="P27" t="str">
        <f t="shared" si="7"/>
        <v>-</v>
      </c>
    </row>
    <row r="28" spans="3:16" ht="13.5">
      <c r="C28" s="124" t="s">
        <v>443</v>
      </c>
      <c r="D28" s="1" t="s">
        <v>1293</v>
      </c>
      <c r="E28" s="1" t="s">
        <v>1291</v>
      </c>
      <c r="F28" s="10" t="s">
        <v>1700</v>
      </c>
      <c r="G28" s="1" t="s">
        <v>1291</v>
      </c>
      <c r="H28" s="1" t="s">
        <v>1291</v>
      </c>
      <c r="I28" s="1" t="s">
        <v>1700</v>
      </c>
      <c r="J28" s="15" t="s">
        <v>290</v>
      </c>
      <c r="K28" t="str">
        <f t="shared" si="2"/>
        <v>b</v>
      </c>
      <c r="L28" t="str">
        <f t="shared" si="3"/>
        <v>a</v>
      </c>
      <c r="M28">
        <f t="shared" si="4"/>
      </c>
      <c r="N28" t="str">
        <f t="shared" si="5"/>
        <v>a</v>
      </c>
      <c r="O28" t="str">
        <f t="shared" si="6"/>
        <v>a</v>
      </c>
      <c r="P28">
        <f t="shared" si="7"/>
      </c>
    </row>
    <row r="29" spans="3:16" ht="30" customHeight="1">
      <c r="C29" s="124" t="s">
        <v>444</v>
      </c>
      <c r="D29" s="1" t="s">
        <v>1293</v>
      </c>
      <c r="E29" s="1" t="s">
        <v>1291</v>
      </c>
      <c r="F29" s="10" t="s">
        <v>1700</v>
      </c>
      <c r="G29" s="1" t="s">
        <v>1291</v>
      </c>
      <c r="H29" s="1" t="s">
        <v>1291</v>
      </c>
      <c r="I29" s="1" t="s">
        <v>1700</v>
      </c>
      <c r="J29" s="15" t="s">
        <v>286</v>
      </c>
      <c r="K29" t="str">
        <f t="shared" si="2"/>
        <v>b</v>
      </c>
      <c r="L29" t="str">
        <f t="shared" si="3"/>
        <v>a</v>
      </c>
      <c r="M29">
        <f t="shared" si="4"/>
      </c>
      <c r="N29" t="str">
        <f t="shared" si="5"/>
        <v>a</v>
      </c>
      <c r="O29" t="str">
        <f t="shared" si="6"/>
        <v>a</v>
      </c>
      <c r="P29">
        <f t="shared" si="7"/>
      </c>
    </row>
    <row r="30" spans="3:16" ht="31.5" customHeight="1">
      <c r="C30" s="124" t="s">
        <v>445</v>
      </c>
      <c r="D30" s="1" t="s">
        <v>1293</v>
      </c>
      <c r="E30" s="1" t="s">
        <v>1291</v>
      </c>
      <c r="F30" s="10" t="s">
        <v>1726</v>
      </c>
      <c r="G30" s="1" t="s">
        <v>1291</v>
      </c>
      <c r="H30" s="1" t="s">
        <v>1291</v>
      </c>
      <c r="I30" s="1" t="s">
        <v>1700</v>
      </c>
      <c r="J30" s="15" t="s">
        <v>291</v>
      </c>
      <c r="K30" t="str">
        <f t="shared" si="2"/>
        <v>b</v>
      </c>
      <c r="L30" t="str">
        <f t="shared" si="3"/>
        <v>a</v>
      </c>
      <c r="M30" t="str">
        <f t="shared" si="4"/>
        <v>-</v>
      </c>
      <c r="N30" t="str">
        <f t="shared" si="5"/>
        <v>a</v>
      </c>
      <c r="O30" t="str">
        <f t="shared" si="6"/>
        <v>a</v>
      </c>
      <c r="P30">
        <f t="shared" si="7"/>
      </c>
    </row>
    <row r="31" spans="3:16" ht="21.75" customHeight="1">
      <c r="C31" s="124" t="s">
        <v>446</v>
      </c>
      <c r="D31" s="1" t="s">
        <v>1293</v>
      </c>
      <c r="E31" s="1" t="s">
        <v>1291</v>
      </c>
      <c r="F31" s="10" t="s">
        <v>1726</v>
      </c>
      <c r="G31" s="1" t="s">
        <v>1291</v>
      </c>
      <c r="H31" s="1" t="s">
        <v>1291</v>
      </c>
      <c r="I31" s="1" t="s">
        <v>1700</v>
      </c>
      <c r="J31" s="15" t="s">
        <v>281</v>
      </c>
      <c r="K31" t="str">
        <f t="shared" si="2"/>
        <v>b</v>
      </c>
      <c r="L31" t="str">
        <f t="shared" si="3"/>
        <v>a</v>
      </c>
      <c r="M31" t="str">
        <f t="shared" si="4"/>
        <v>-</v>
      </c>
      <c r="N31" t="str">
        <f t="shared" si="5"/>
        <v>a</v>
      </c>
      <c r="O31" t="str">
        <f t="shared" si="6"/>
        <v>a</v>
      </c>
      <c r="P31">
        <f t="shared" si="7"/>
      </c>
    </row>
    <row r="32" spans="3:16" ht="26.25" customHeight="1">
      <c r="C32" s="124" t="s">
        <v>447</v>
      </c>
      <c r="D32" s="1" t="s">
        <v>1293</v>
      </c>
      <c r="E32" s="1" t="s">
        <v>1291</v>
      </c>
      <c r="F32" s="10" t="s">
        <v>1700</v>
      </c>
      <c r="G32" s="1" t="s">
        <v>1291</v>
      </c>
      <c r="H32" s="1" t="s">
        <v>1291</v>
      </c>
      <c r="I32" s="1" t="s">
        <v>1700</v>
      </c>
      <c r="J32" s="15" t="s">
        <v>292</v>
      </c>
      <c r="K32" t="str">
        <f t="shared" si="2"/>
        <v>b</v>
      </c>
      <c r="L32" t="str">
        <f t="shared" si="3"/>
        <v>a</v>
      </c>
      <c r="M32">
        <f t="shared" si="4"/>
      </c>
      <c r="N32" t="str">
        <f t="shared" si="5"/>
        <v>a</v>
      </c>
      <c r="O32" t="str">
        <f t="shared" si="6"/>
        <v>a</v>
      </c>
      <c r="P32">
        <f t="shared" si="7"/>
      </c>
    </row>
    <row r="33" spans="3:16" ht="24" customHeight="1">
      <c r="C33" s="124" t="s">
        <v>448</v>
      </c>
      <c r="D33" s="1" t="s">
        <v>1293</v>
      </c>
      <c r="E33" s="1" t="s">
        <v>1291</v>
      </c>
      <c r="F33" s="10" t="s">
        <v>1726</v>
      </c>
      <c r="G33" s="1" t="s">
        <v>1291</v>
      </c>
      <c r="H33" s="1" t="s">
        <v>1291</v>
      </c>
      <c r="I33" s="1" t="s">
        <v>1726</v>
      </c>
      <c r="J33" s="15" t="s">
        <v>293</v>
      </c>
      <c r="K33" t="str">
        <f t="shared" si="2"/>
        <v>b</v>
      </c>
      <c r="L33" t="str">
        <f t="shared" si="3"/>
        <v>a</v>
      </c>
      <c r="M33" t="str">
        <f t="shared" si="4"/>
        <v>-</v>
      </c>
      <c r="N33" t="str">
        <f t="shared" si="5"/>
        <v>a</v>
      </c>
      <c r="O33" t="str">
        <f t="shared" si="6"/>
        <v>a</v>
      </c>
      <c r="P33" t="str">
        <f t="shared" si="7"/>
        <v>-</v>
      </c>
    </row>
    <row r="34" spans="3:16" ht="34.5" customHeight="1">
      <c r="C34" s="124" t="s">
        <v>449</v>
      </c>
      <c r="D34" s="1" t="s">
        <v>1293</v>
      </c>
      <c r="E34" s="1" t="s">
        <v>1291</v>
      </c>
      <c r="F34" s="10" t="s">
        <v>1700</v>
      </c>
      <c r="G34" s="1" t="s">
        <v>1291</v>
      </c>
      <c r="H34" s="1" t="s">
        <v>1291</v>
      </c>
      <c r="I34" s="1" t="s">
        <v>1700</v>
      </c>
      <c r="J34" s="15" t="s">
        <v>294</v>
      </c>
      <c r="K34" t="str">
        <f t="shared" si="2"/>
        <v>b</v>
      </c>
      <c r="L34" t="str">
        <f t="shared" si="3"/>
        <v>a</v>
      </c>
      <c r="M34">
        <f t="shared" si="4"/>
      </c>
      <c r="N34" t="str">
        <f t="shared" si="5"/>
        <v>a</v>
      </c>
      <c r="O34" t="str">
        <f t="shared" si="6"/>
        <v>a</v>
      </c>
      <c r="P34">
        <f t="shared" si="7"/>
      </c>
    </row>
    <row r="35" spans="3:16" ht="56.25" customHeight="1">
      <c r="C35" s="135" t="s">
        <v>450</v>
      </c>
      <c r="D35" s="1" t="s">
        <v>1293</v>
      </c>
      <c r="E35" s="1" t="s">
        <v>1291</v>
      </c>
      <c r="F35" s="1" t="s">
        <v>1700</v>
      </c>
      <c r="G35" s="1" t="s">
        <v>1291</v>
      </c>
      <c r="H35" s="1" t="s">
        <v>1291</v>
      </c>
      <c r="I35" s="1" t="s">
        <v>1700</v>
      </c>
      <c r="J35" s="15" t="s">
        <v>295</v>
      </c>
      <c r="K35" t="str">
        <f t="shared" si="2"/>
        <v>b</v>
      </c>
      <c r="L35" t="str">
        <f t="shared" si="3"/>
        <v>a</v>
      </c>
      <c r="M35">
        <f t="shared" si="4"/>
      </c>
      <c r="N35" t="str">
        <f t="shared" si="5"/>
        <v>a</v>
      </c>
      <c r="O35" t="str">
        <f t="shared" si="6"/>
        <v>a</v>
      </c>
      <c r="P35">
        <f t="shared" si="7"/>
      </c>
    </row>
    <row r="36" spans="3:16" ht="13.5">
      <c r="C36" s="124" t="s">
        <v>451</v>
      </c>
      <c r="D36" s="1" t="s">
        <v>1293</v>
      </c>
      <c r="E36" s="1" t="s">
        <v>1291</v>
      </c>
      <c r="F36" s="1" t="s">
        <v>1700</v>
      </c>
      <c r="G36" s="1" t="s">
        <v>1291</v>
      </c>
      <c r="H36" s="1" t="s">
        <v>1291</v>
      </c>
      <c r="I36" s="1" t="s">
        <v>1700</v>
      </c>
      <c r="J36" s="15" t="s">
        <v>281</v>
      </c>
      <c r="K36" t="str">
        <f t="shared" si="2"/>
        <v>b</v>
      </c>
      <c r="L36" t="str">
        <f t="shared" si="3"/>
        <v>a</v>
      </c>
      <c r="M36">
        <f t="shared" si="4"/>
      </c>
      <c r="N36" t="str">
        <f t="shared" si="5"/>
        <v>a</v>
      </c>
      <c r="O36" t="str">
        <f t="shared" si="6"/>
        <v>a</v>
      </c>
      <c r="P36">
        <f t="shared" si="7"/>
      </c>
    </row>
    <row r="37" spans="3:16" ht="25.5" customHeight="1">
      <c r="C37" s="124" t="s">
        <v>452</v>
      </c>
      <c r="D37" s="1" t="s">
        <v>1293</v>
      </c>
      <c r="E37" s="1" t="s">
        <v>1291</v>
      </c>
      <c r="F37" s="1" t="s">
        <v>1726</v>
      </c>
      <c r="G37" s="1" t="s">
        <v>1291</v>
      </c>
      <c r="H37" s="1" t="s">
        <v>1291</v>
      </c>
      <c r="I37" s="1" t="s">
        <v>1726</v>
      </c>
      <c r="J37" s="15" t="s">
        <v>296</v>
      </c>
      <c r="K37" t="str">
        <f t="shared" si="2"/>
        <v>b</v>
      </c>
      <c r="L37" t="str">
        <f t="shared" si="3"/>
        <v>a</v>
      </c>
      <c r="M37" t="str">
        <f t="shared" si="4"/>
        <v>-</v>
      </c>
      <c r="N37" t="str">
        <f t="shared" si="5"/>
        <v>a</v>
      </c>
      <c r="O37" t="str">
        <f t="shared" si="6"/>
        <v>a</v>
      </c>
      <c r="P37" t="str">
        <f t="shared" si="7"/>
        <v>-</v>
      </c>
    </row>
    <row r="38" spans="3:16" ht="13.5">
      <c r="C38" s="124" t="s">
        <v>453</v>
      </c>
      <c r="D38" s="1" t="s">
        <v>1293</v>
      </c>
      <c r="E38" s="1" t="s">
        <v>1291</v>
      </c>
      <c r="F38" s="1" t="s">
        <v>1291</v>
      </c>
      <c r="G38" s="1" t="s">
        <v>1291</v>
      </c>
      <c r="H38" s="1" t="s">
        <v>1291</v>
      </c>
      <c r="I38" s="1" t="s">
        <v>1700</v>
      </c>
      <c r="J38" s="15" t="s">
        <v>297</v>
      </c>
      <c r="K38" t="str">
        <f t="shared" si="2"/>
        <v>b</v>
      </c>
      <c r="L38" t="str">
        <f t="shared" si="3"/>
        <v>a</v>
      </c>
      <c r="M38" t="str">
        <f t="shared" si="4"/>
        <v>a</v>
      </c>
      <c r="N38" t="str">
        <f t="shared" si="5"/>
        <v>a</v>
      </c>
      <c r="O38" t="str">
        <f t="shared" si="6"/>
        <v>a</v>
      </c>
      <c r="P38">
        <f t="shared" si="7"/>
      </c>
    </row>
    <row r="39" spans="3:16" ht="13.5">
      <c r="C39" s="124" t="s">
        <v>454</v>
      </c>
      <c r="D39" s="1" t="s">
        <v>1293</v>
      </c>
      <c r="E39" s="1" t="s">
        <v>1291</v>
      </c>
      <c r="F39" s="1" t="s">
        <v>1700</v>
      </c>
      <c r="G39" s="1" t="s">
        <v>1291</v>
      </c>
      <c r="H39" s="1" t="s">
        <v>1291</v>
      </c>
      <c r="I39" s="1" t="s">
        <v>1700</v>
      </c>
      <c r="J39" s="15" t="s">
        <v>281</v>
      </c>
      <c r="K39" t="str">
        <f t="shared" si="2"/>
        <v>b</v>
      </c>
      <c r="L39" t="str">
        <f t="shared" si="3"/>
        <v>a</v>
      </c>
      <c r="M39">
        <f t="shared" si="4"/>
      </c>
      <c r="N39" t="str">
        <f t="shared" si="5"/>
        <v>a</v>
      </c>
      <c r="O39" t="str">
        <f t="shared" si="6"/>
        <v>a</v>
      </c>
      <c r="P39">
        <f t="shared" si="7"/>
      </c>
    </row>
    <row r="40" spans="3:16" ht="31.5" customHeight="1">
      <c r="C40" s="124" t="s">
        <v>455</v>
      </c>
      <c r="D40" s="1" t="s">
        <v>1293</v>
      </c>
      <c r="E40" s="1" t="s">
        <v>1291</v>
      </c>
      <c r="F40" s="1" t="s">
        <v>1726</v>
      </c>
      <c r="G40" s="1" t="s">
        <v>1291</v>
      </c>
      <c r="H40" s="1" t="s">
        <v>1291</v>
      </c>
      <c r="I40" s="1" t="s">
        <v>1726</v>
      </c>
      <c r="J40" s="15" t="s">
        <v>298</v>
      </c>
      <c r="K40" t="str">
        <f t="shared" si="2"/>
        <v>b</v>
      </c>
      <c r="L40" t="str">
        <f t="shared" si="3"/>
        <v>a</v>
      </c>
      <c r="M40" t="str">
        <f t="shared" si="4"/>
        <v>-</v>
      </c>
      <c r="N40" t="str">
        <f t="shared" si="5"/>
        <v>a</v>
      </c>
      <c r="O40" t="str">
        <f t="shared" si="6"/>
        <v>a</v>
      </c>
      <c r="P40" t="str">
        <f t="shared" si="7"/>
        <v>-</v>
      </c>
    </row>
    <row r="41" spans="3:16" ht="13.5">
      <c r="C41" s="124" t="s">
        <v>456</v>
      </c>
      <c r="D41" s="1" t="s">
        <v>1293</v>
      </c>
      <c r="E41" s="1" t="s">
        <v>1291</v>
      </c>
      <c r="F41" s="1" t="s">
        <v>1294</v>
      </c>
      <c r="G41" s="1" t="s">
        <v>1293</v>
      </c>
      <c r="H41" s="1" t="s">
        <v>1293</v>
      </c>
      <c r="I41" s="1" t="s">
        <v>1293</v>
      </c>
      <c r="J41" s="15" t="s">
        <v>1648</v>
      </c>
      <c r="K41" t="str">
        <f t="shared" si="2"/>
        <v>b</v>
      </c>
      <c r="L41" t="str">
        <f t="shared" si="3"/>
        <v>a</v>
      </c>
      <c r="M41" t="str">
        <f t="shared" si="4"/>
        <v>b</v>
      </c>
      <c r="N41" t="str">
        <f t="shared" si="5"/>
        <v>b</v>
      </c>
      <c r="O41" t="str">
        <f t="shared" si="6"/>
        <v>b</v>
      </c>
      <c r="P41" t="str">
        <f t="shared" si="7"/>
        <v>b</v>
      </c>
    </row>
    <row r="42" spans="3:16" ht="13.5">
      <c r="C42" s="124" t="s">
        <v>457</v>
      </c>
      <c r="D42" s="1" t="s">
        <v>1293</v>
      </c>
      <c r="E42" s="1" t="s">
        <v>1291</v>
      </c>
      <c r="F42" s="1" t="s">
        <v>1700</v>
      </c>
      <c r="G42" s="1" t="s">
        <v>1291</v>
      </c>
      <c r="H42" s="1" t="s">
        <v>1291</v>
      </c>
      <c r="I42" s="1" t="s">
        <v>1700</v>
      </c>
      <c r="J42" s="15" t="s">
        <v>299</v>
      </c>
      <c r="K42" t="str">
        <f t="shared" si="2"/>
        <v>b</v>
      </c>
      <c r="L42" t="str">
        <f t="shared" si="3"/>
        <v>a</v>
      </c>
      <c r="M42">
        <f t="shared" si="4"/>
      </c>
      <c r="N42" t="str">
        <f t="shared" si="5"/>
        <v>a</v>
      </c>
      <c r="O42" t="str">
        <f t="shared" si="6"/>
        <v>a</v>
      </c>
      <c r="P42">
        <f t="shared" si="7"/>
      </c>
    </row>
    <row r="43" spans="3:16" ht="13.5">
      <c r="C43" s="124" t="s">
        <v>458</v>
      </c>
      <c r="D43" s="1" t="s">
        <v>1293</v>
      </c>
      <c r="E43" s="1" t="s">
        <v>1291</v>
      </c>
      <c r="F43" s="1" t="s">
        <v>1726</v>
      </c>
      <c r="G43" s="1" t="s">
        <v>1291</v>
      </c>
      <c r="H43" s="1" t="s">
        <v>1291</v>
      </c>
      <c r="I43" s="1" t="s">
        <v>1726</v>
      </c>
      <c r="J43" s="15" t="s">
        <v>284</v>
      </c>
      <c r="K43" t="str">
        <f t="shared" si="2"/>
        <v>b</v>
      </c>
      <c r="L43" t="str">
        <f t="shared" si="3"/>
        <v>a</v>
      </c>
      <c r="M43" t="str">
        <f t="shared" si="4"/>
        <v>-</v>
      </c>
      <c r="N43" t="str">
        <f t="shared" si="5"/>
        <v>a</v>
      </c>
      <c r="O43" t="str">
        <f t="shared" si="6"/>
        <v>a</v>
      </c>
      <c r="P43" t="str">
        <f t="shared" si="7"/>
        <v>-</v>
      </c>
    </row>
    <row r="44" spans="3:16" ht="13.5">
      <c r="C44" s="124" t="s">
        <v>459</v>
      </c>
      <c r="D44" s="1" t="s">
        <v>1293</v>
      </c>
      <c r="E44" s="1" t="s">
        <v>1291</v>
      </c>
      <c r="F44" s="1" t="s">
        <v>1726</v>
      </c>
      <c r="G44" s="1" t="s">
        <v>1291</v>
      </c>
      <c r="H44" s="1" t="s">
        <v>1291</v>
      </c>
      <c r="I44" s="1" t="s">
        <v>1726</v>
      </c>
      <c r="J44" s="15" t="s">
        <v>284</v>
      </c>
      <c r="K44" t="str">
        <f t="shared" si="2"/>
        <v>b</v>
      </c>
      <c r="L44" t="str">
        <f t="shared" si="3"/>
        <v>a</v>
      </c>
      <c r="M44" t="str">
        <f t="shared" si="4"/>
        <v>-</v>
      </c>
      <c r="N44" t="str">
        <f t="shared" si="5"/>
        <v>a</v>
      </c>
      <c r="O44" t="str">
        <f t="shared" si="6"/>
        <v>a</v>
      </c>
      <c r="P44" t="str">
        <f t="shared" si="7"/>
        <v>-</v>
      </c>
    </row>
    <row r="45" spans="3:16" ht="13.5">
      <c r="C45" s="124" t="s">
        <v>460</v>
      </c>
      <c r="D45" s="1" t="s">
        <v>1293</v>
      </c>
      <c r="E45" s="1" t="s">
        <v>1291</v>
      </c>
      <c r="F45" s="1" t="s">
        <v>1700</v>
      </c>
      <c r="G45" s="1" t="s">
        <v>1291</v>
      </c>
      <c r="H45" s="1" t="s">
        <v>1291</v>
      </c>
      <c r="I45" s="1" t="s">
        <v>1700</v>
      </c>
      <c r="J45" s="15" t="s">
        <v>284</v>
      </c>
      <c r="K45" t="str">
        <f t="shared" si="2"/>
        <v>b</v>
      </c>
      <c r="L45" t="str">
        <f t="shared" si="3"/>
        <v>a</v>
      </c>
      <c r="M45">
        <f t="shared" si="4"/>
      </c>
      <c r="N45" t="str">
        <f t="shared" si="5"/>
        <v>a</v>
      </c>
      <c r="O45" t="str">
        <f t="shared" si="6"/>
        <v>a</v>
      </c>
      <c r="P45">
        <f t="shared" si="7"/>
      </c>
    </row>
    <row r="46" spans="3:16" ht="13.5">
      <c r="C46" s="124" t="s">
        <v>461</v>
      </c>
      <c r="D46" s="1" t="s">
        <v>1293</v>
      </c>
      <c r="E46" s="1" t="s">
        <v>1291</v>
      </c>
      <c r="F46" s="1" t="s">
        <v>1700</v>
      </c>
      <c r="G46" s="1" t="s">
        <v>1291</v>
      </c>
      <c r="H46" s="1" t="s">
        <v>1291</v>
      </c>
      <c r="I46" s="1" t="s">
        <v>1700</v>
      </c>
      <c r="J46" s="15" t="s">
        <v>284</v>
      </c>
      <c r="K46" t="str">
        <f t="shared" si="2"/>
        <v>b</v>
      </c>
      <c r="L46" t="str">
        <f t="shared" si="3"/>
        <v>a</v>
      </c>
      <c r="M46">
        <f t="shared" si="4"/>
      </c>
      <c r="N46" t="str">
        <f t="shared" si="5"/>
        <v>a</v>
      </c>
      <c r="O46" t="str">
        <f t="shared" si="6"/>
        <v>a</v>
      </c>
      <c r="P46">
        <f t="shared" si="7"/>
      </c>
    </row>
    <row r="47" spans="3:16" ht="32.25" customHeight="1">
      <c r="C47" s="124" t="s">
        <v>462</v>
      </c>
      <c r="D47" s="1" t="s">
        <v>1293</v>
      </c>
      <c r="E47" s="1" t="s">
        <v>1291</v>
      </c>
      <c r="F47" s="1" t="s">
        <v>1726</v>
      </c>
      <c r="G47" s="1" t="s">
        <v>1291</v>
      </c>
      <c r="H47" s="1" t="s">
        <v>1291</v>
      </c>
      <c r="I47" s="1" t="s">
        <v>1726</v>
      </c>
      <c r="J47" s="15" t="s">
        <v>283</v>
      </c>
      <c r="K47" t="str">
        <f t="shared" si="2"/>
        <v>b</v>
      </c>
      <c r="L47" t="str">
        <f t="shared" si="3"/>
        <v>a</v>
      </c>
      <c r="M47" t="str">
        <f t="shared" si="4"/>
        <v>-</v>
      </c>
      <c r="N47" t="str">
        <f t="shared" si="5"/>
        <v>a</v>
      </c>
      <c r="O47" t="str">
        <f t="shared" si="6"/>
        <v>a</v>
      </c>
      <c r="P47" t="str">
        <f t="shared" si="7"/>
        <v>-</v>
      </c>
    </row>
    <row r="48" spans="3:16" ht="13.5">
      <c r="C48" s="124" t="s">
        <v>463</v>
      </c>
      <c r="D48" s="1" t="s">
        <v>1293</v>
      </c>
      <c r="E48" s="1" t="s">
        <v>1291</v>
      </c>
      <c r="F48" s="1" t="s">
        <v>1726</v>
      </c>
      <c r="G48" s="1" t="s">
        <v>1291</v>
      </c>
      <c r="H48" s="1" t="s">
        <v>1291</v>
      </c>
      <c r="I48" s="1" t="s">
        <v>1726</v>
      </c>
      <c r="J48" s="15" t="s">
        <v>281</v>
      </c>
      <c r="K48" t="str">
        <f t="shared" si="2"/>
        <v>b</v>
      </c>
      <c r="L48" t="str">
        <f t="shared" si="3"/>
        <v>a</v>
      </c>
      <c r="M48" t="str">
        <f t="shared" si="4"/>
        <v>-</v>
      </c>
      <c r="N48" t="str">
        <f t="shared" si="5"/>
        <v>a</v>
      </c>
      <c r="O48" t="str">
        <f t="shared" si="6"/>
        <v>a</v>
      </c>
      <c r="P48" t="str">
        <f t="shared" si="7"/>
        <v>-</v>
      </c>
    </row>
    <row r="49" spans="3:16" ht="13.5">
      <c r="C49" s="124" t="s">
        <v>464</v>
      </c>
      <c r="D49" s="1" t="s">
        <v>1293</v>
      </c>
      <c r="E49" s="1" t="s">
        <v>1291</v>
      </c>
      <c r="F49" s="1" t="s">
        <v>1700</v>
      </c>
      <c r="G49" s="1" t="s">
        <v>1291</v>
      </c>
      <c r="H49" s="1" t="s">
        <v>1291</v>
      </c>
      <c r="I49" s="1" t="s">
        <v>1700</v>
      </c>
      <c r="J49" s="15" t="s">
        <v>1098</v>
      </c>
      <c r="K49" t="str">
        <f t="shared" si="2"/>
        <v>b</v>
      </c>
      <c r="L49" t="str">
        <f t="shared" si="3"/>
        <v>a</v>
      </c>
      <c r="M49">
        <f t="shared" si="4"/>
      </c>
      <c r="N49" t="str">
        <f t="shared" si="5"/>
        <v>a</v>
      </c>
      <c r="O49" t="str">
        <f t="shared" si="6"/>
        <v>a</v>
      </c>
      <c r="P49">
        <f t="shared" si="7"/>
      </c>
    </row>
    <row r="50" spans="3:16" ht="71.25" customHeight="1">
      <c r="C50" s="124" t="s">
        <v>465</v>
      </c>
      <c r="D50" s="1" t="s">
        <v>1293</v>
      </c>
      <c r="E50" s="1" t="s">
        <v>1291</v>
      </c>
      <c r="F50" s="1"/>
      <c r="G50" s="1" t="s">
        <v>1291</v>
      </c>
      <c r="H50" s="1" t="s">
        <v>1291</v>
      </c>
      <c r="I50" s="1" t="s">
        <v>1099</v>
      </c>
      <c r="J50" s="15" t="s">
        <v>1649</v>
      </c>
      <c r="K50" t="str">
        <f t="shared" si="2"/>
        <v>b</v>
      </c>
      <c r="L50" t="str">
        <f t="shared" si="3"/>
        <v>a</v>
      </c>
      <c r="M50">
        <f t="shared" si="4"/>
      </c>
      <c r="N50" t="str">
        <f t="shared" si="5"/>
        <v>a</v>
      </c>
      <c r="O50" t="str">
        <f t="shared" si="6"/>
        <v>a</v>
      </c>
      <c r="P50" t="str">
        <f t="shared" si="7"/>
        <v>c</v>
      </c>
    </row>
    <row r="51" spans="3:16" ht="13.5">
      <c r="C51" s="124" t="s">
        <v>466</v>
      </c>
      <c r="D51" s="1" t="s">
        <v>1293</v>
      </c>
      <c r="E51" s="1" t="s">
        <v>1291</v>
      </c>
      <c r="F51" s="1" t="s">
        <v>1726</v>
      </c>
      <c r="G51" s="1" t="s">
        <v>1291</v>
      </c>
      <c r="H51" s="1" t="s">
        <v>1291</v>
      </c>
      <c r="I51" s="1" t="s">
        <v>1726</v>
      </c>
      <c r="J51" s="15" t="s">
        <v>281</v>
      </c>
      <c r="K51" t="str">
        <f t="shared" si="2"/>
        <v>b</v>
      </c>
      <c r="L51" t="str">
        <f t="shared" si="3"/>
        <v>a</v>
      </c>
      <c r="M51" t="str">
        <f t="shared" si="4"/>
        <v>-</v>
      </c>
      <c r="N51" t="str">
        <f t="shared" si="5"/>
        <v>a</v>
      </c>
      <c r="O51" t="str">
        <f t="shared" si="6"/>
        <v>a</v>
      </c>
      <c r="P51" t="str">
        <f t="shared" si="7"/>
        <v>-</v>
      </c>
    </row>
    <row r="52" spans="3:16" ht="13.5">
      <c r="C52" s="124" t="s">
        <v>467</v>
      </c>
      <c r="D52" s="1" t="s">
        <v>1293</v>
      </c>
      <c r="E52" s="1" t="s">
        <v>1291</v>
      </c>
      <c r="F52" s="1" t="s">
        <v>1726</v>
      </c>
      <c r="G52" s="1" t="s">
        <v>1291</v>
      </c>
      <c r="H52" s="1" t="s">
        <v>1291</v>
      </c>
      <c r="I52" s="1" t="s">
        <v>1726</v>
      </c>
      <c r="J52" s="15" t="s">
        <v>281</v>
      </c>
      <c r="K52" t="str">
        <f t="shared" si="2"/>
        <v>b</v>
      </c>
      <c r="L52" t="str">
        <f t="shared" si="3"/>
        <v>a</v>
      </c>
      <c r="M52" t="str">
        <f t="shared" si="4"/>
        <v>-</v>
      </c>
      <c r="N52" t="str">
        <f t="shared" si="5"/>
        <v>a</v>
      </c>
      <c r="O52" t="str">
        <f t="shared" si="6"/>
        <v>a</v>
      </c>
      <c r="P52" t="str">
        <f t="shared" si="7"/>
        <v>-</v>
      </c>
    </row>
    <row r="53" spans="3:16" ht="13.5">
      <c r="C53" s="124" t="s">
        <v>468</v>
      </c>
      <c r="D53" s="1" t="s">
        <v>1293</v>
      </c>
      <c r="E53" s="1" t="s">
        <v>1291</v>
      </c>
      <c r="F53" s="1" t="s">
        <v>1700</v>
      </c>
      <c r="G53" s="1" t="s">
        <v>1291</v>
      </c>
      <c r="H53" s="1" t="s">
        <v>1291</v>
      </c>
      <c r="I53" s="1" t="s">
        <v>1700</v>
      </c>
      <c r="J53" s="15" t="s">
        <v>281</v>
      </c>
      <c r="K53" t="str">
        <f t="shared" si="2"/>
        <v>b</v>
      </c>
      <c r="L53" t="str">
        <f t="shared" si="3"/>
        <v>a</v>
      </c>
      <c r="M53">
        <f t="shared" si="4"/>
      </c>
      <c r="N53" t="str">
        <f t="shared" si="5"/>
        <v>a</v>
      </c>
      <c r="O53" t="str">
        <f t="shared" si="6"/>
        <v>a</v>
      </c>
      <c r="P53">
        <f t="shared" si="7"/>
      </c>
    </row>
    <row r="54" spans="3:16" ht="13.5">
      <c r="C54" s="124" t="s">
        <v>469</v>
      </c>
      <c r="D54" s="1" t="s">
        <v>1293</v>
      </c>
      <c r="E54" s="1" t="s">
        <v>1291</v>
      </c>
      <c r="F54" s="1" t="s">
        <v>1700</v>
      </c>
      <c r="G54" s="1" t="s">
        <v>1291</v>
      </c>
      <c r="H54" s="1" t="s">
        <v>1291</v>
      </c>
      <c r="I54" s="1" t="s">
        <v>1700</v>
      </c>
      <c r="J54" s="15" t="s">
        <v>284</v>
      </c>
      <c r="K54" t="str">
        <f t="shared" si="2"/>
        <v>b</v>
      </c>
      <c r="L54" t="str">
        <f t="shared" si="3"/>
        <v>a</v>
      </c>
      <c r="M54">
        <f t="shared" si="4"/>
      </c>
      <c r="N54" t="str">
        <f t="shared" si="5"/>
        <v>a</v>
      </c>
      <c r="O54" t="str">
        <f t="shared" si="6"/>
        <v>a</v>
      </c>
      <c r="P54">
        <f t="shared" si="7"/>
      </c>
    </row>
    <row r="55" spans="3:16" ht="13.5">
      <c r="C55" s="124" t="s">
        <v>470</v>
      </c>
      <c r="D55" s="1" t="s">
        <v>1293</v>
      </c>
      <c r="E55" s="1" t="s">
        <v>1291</v>
      </c>
      <c r="F55" s="1" t="s">
        <v>1726</v>
      </c>
      <c r="G55" s="1" t="s">
        <v>1291</v>
      </c>
      <c r="H55" s="1" t="s">
        <v>1291</v>
      </c>
      <c r="I55" s="1" t="s">
        <v>1726</v>
      </c>
      <c r="J55" s="15" t="s">
        <v>281</v>
      </c>
      <c r="K55" t="str">
        <f t="shared" si="2"/>
        <v>b</v>
      </c>
      <c r="L55" t="str">
        <f t="shared" si="3"/>
        <v>a</v>
      </c>
      <c r="M55" t="str">
        <f t="shared" si="4"/>
        <v>-</v>
      </c>
      <c r="N55" t="str">
        <f t="shared" si="5"/>
        <v>a</v>
      </c>
      <c r="O55" t="str">
        <f t="shared" si="6"/>
        <v>a</v>
      </c>
      <c r="P55" t="str">
        <f t="shared" si="7"/>
        <v>-</v>
      </c>
    </row>
    <row r="56" spans="3:16" ht="13.5">
      <c r="C56" s="124" t="s">
        <v>7</v>
      </c>
      <c r="D56" s="1" t="s">
        <v>1293</v>
      </c>
      <c r="E56" s="1" t="s">
        <v>1291</v>
      </c>
      <c r="F56" s="1" t="s">
        <v>1726</v>
      </c>
      <c r="G56" s="1" t="s">
        <v>1291</v>
      </c>
      <c r="H56" s="1" t="s">
        <v>1291</v>
      </c>
      <c r="I56" s="1" t="s">
        <v>1726</v>
      </c>
      <c r="J56" s="15" t="s">
        <v>300</v>
      </c>
      <c r="K56" t="str">
        <f t="shared" si="2"/>
        <v>b</v>
      </c>
      <c r="L56" t="str">
        <f t="shared" si="3"/>
        <v>a</v>
      </c>
      <c r="M56" t="str">
        <f t="shared" si="4"/>
        <v>-</v>
      </c>
      <c r="N56" t="str">
        <f t="shared" si="5"/>
        <v>a</v>
      </c>
      <c r="O56" t="str">
        <f t="shared" si="6"/>
        <v>a</v>
      </c>
      <c r="P56" t="str">
        <f t="shared" si="7"/>
        <v>-</v>
      </c>
    </row>
    <row r="57" spans="3:16" ht="13.5">
      <c r="C57" s="124" t="s">
        <v>8</v>
      </c>
      <c r="D57" s="1" t="s">
        <v>1293</v>
      </c>
      <c r="E57" s="1" t="s">
        <v>1291</v>
      </c>
      <c r="F57" s="1" t="s">
        <v>1700</v>
      </c>
      <c r="G57" s="1" t="s">
        <v>1291</v>
      </c>
      <c r="H57" s="1" t="s">
        <v>1291</v>
      </c>
      <c r="I57" s="1" t="s">
        <v>1700</v>
      </c>
      <c r="J57" s="15" t="s">
        <v>281</v>
      </c>
      <c r="K57" t="str">
        <f t="shared" si="2"/>
        <v>b</v>
      </c>
      <c r="L57" t="str">
        <f t="shared" si="3"/>
        <v>a</v>
      </c>
      <c r="M57">
        <f t="shared" si="4"/>
      </c>
      <c r="N57" t="str">
        <f t="shared" si="5"/>
        <v>a</v>
      </c>
      <c r="O57" t="str">
        <f t="shared" si="6"/>
        <v>a</v>
      </c>
      <c r="P57">
        <f t="shared" si="7"/>
      </c>
    </row>
    <row r="58" spans="3:16" ht="13.5">
      <c r="C58" s="124" t="s">
        <v>9</v>
      </c>
      <c r="D58" s="1" t="s">
        <v>1293</v>
      </c>
      <c r="E58" s="1" t="s">
        <v>1291</v>
      </c>
      <c r="F58" s="1" t="s">
        <v>1726</v>
      </c>
      <c r="G58" s="1" t="s">
        <v>1291</v>
      </c>
      <c r="H58" s="1" t="s">
        <v>1291</v>
      </c>
      <c r="I58" s="1" t="s">
        <v>1726</v>
      </c>
      <c r="J58" s="15" t="s">
        <v>281</v>
      </c>
      <c r="K58" t="str">
        <f t="shared" si="2"/>
        <v>b</v>
      </c>
      <c r="L58" t="str">
        <f t="shared" si="3"/>
        <v>a</v>
      </c>
      <c r="M58" t="str">
        <f t="shared" si="4"/>
        <v>-</v>
      </c>
      <c r="N58" t="str">
        <f t="shared" si="5"/>
        <v>a</v>
      </c>
      <c r="O58" t="str">
        <f t="shared" si="6"/>
        <v>a</v>
      </c>
      <c r="P58" t="str">
        <f t="shared" si="7"/>
        <v>-</v>
      </c>
    </row>
    <row r="59" spans="3:16" ht="13.5">
      <c r="C59" s="124" t="s">
        <v>10</v>
      </c>
      <c r="D59" s="1" t="s">
        <v>1293</v>
      </c>
      <c r="E59" s="1" t="s">
        <v>1291</v>
      </c>
      <c r="F59" s="1" t="s">
        <v>1700</v>
      </c>
      <c r="G59" s="1" t="s">
        <v>1291</v>
      </c>
      <c r="H59" s="1" t="s">
        <v>1291</v>
      </c>
      <c r="I59" s="1" t="s">
        <v>1700</v>
      </c>
      <c r="J59" s="15" t="s">
        <v>319</v>
      </c>
      <c r="K59" t="str">
        <f t="shared" si="2"/>
        <v>b</v>
      </c>
      <c r="L59" t="str">
        <f t="shared" si="3"/>
        <v>a</v>
      </c>
      <c r="M59">
        <f t="shared" si="4"/>
      </c>
      <c r="N59" t="str">
        <f t="shared" si="5"/>
        <v>a</v>
      </c>
      <c r="O59" t="str">
        <f t="shared" si="6"/>
        <v>a</v>
      </c>
      <c r="P59">
        <f t="shared" si="7"/>
      </c>
    </row>
    <row r="60" spans="3:16" ht="27" customHeight="1">
      <c r="C60" s="124" t="s">
        <v>11</v>
      </c>
      <c r="D60" s="1" t="s">
        <v>1293</v>
      </c>
      <c r="E60" s="1" t="s">
        <v>1291</v>
      </c>
      <c r="F60" s="1" t="s">
        <v>1700</v>
      </c>
      <c r="G60" s="1" t="s">
        <v>1291</v>
      </c>
      <c r="H60" s="1" t="s">
        <v>1291</v>
      </c>
      <c r="I60" s="1" t="s">
        <v>1700</v>
      </c>
      <c r="J60" s="15" t="s">
        <v>301</v>
      </c>
      <c r="K60" t="str">
        <f t="shared" si="2"/>
        <v>b</v>
      </c>
      <c r="L60" t="str">
        <f t="shared" si="3"/>
        <v>a</v>
      </c>
      <c r="M60">
        <f t="shared" si="4"/>
      </c>
      <c r="N60" t="str">
        <f t="shared" si="5"/>
        <v>a</v>
      </c>
      <c r="O60" t="str">
        <f t="shared" si="6"/>
        <v>a</v>
      </c>
      <c r="P60">
        <f t="shared" si="7"/>
      </c>
    </row>
    <row r="61" spans="3:16" ht="24" customHeight="1">
      <c r="C61" s="124" t="s">
        <v>12</v>
      </c>
      <c r="D61" s="1" t="s">
        <v>1293</v>
      </c>
      <c r="E61" s="1" t="s">
        <v>1291</v>
      </c>
      <c r="F61" s="1" t="s">
        <v>1700</v>
      </c>
      <c r="G61" s="1" t="s">
        <v>1291</v>
      </c>
      <c r="H61" s="1" t="s">
        <v>1291</v>
      </c>
      <c r="I61" s="1" t="s">
        <v>1700</v>
      </c>
      <c r="J61" s="15" t="s">
        <v>301</v>
      </c>
      <c r="K61" t="str">
        <f t="shared" si="2"/>
        <v>b</v>
      </c>
      <c r="L61" t="str">
        <f t="shared" si="3"/>
        <v>a</v>
      </c>
      <c r="M61">
        <f t="shared" si="4"/>
      </c>
      <c r="N61" t="str">
        <f t="shared" si="5"/>
        <v>a</v>
      </c>
      <c r="O61" t="str">
        <f t="shared" si="6"/>
        <v>a</v>
      </c>
      <c r="P61">
        <f t="shared" si="7"/>
      </c>
    </row>
    <row r="62" spans="3:16" ht="32.25" customHeight="1">
      <c r="C62" s="124" t="s">
        <v>13</v>
      </c>
      <c r="D62" s="1" t="s">
        <v>1293</v>
      </c>
      <c r="E62" s="1" t="s">
        <v>1291</v>
      </c>
      <c r="F62" s="1" t="s">
        <v>1700</v>
      </c>
      <c r="G62" s="1" t="s">
        <v>1291</v>
      </c>
      <c r="H62" s="1" t="s">
        <v>1291</v>
      </c>
      <c r="I62" s="1" t="s">
        <v>1700</v>
      </c>
      <c r="J62" s="15" t="s">
        <v>302</v>
      </c>
      <c r="K62" t="str">
        <f t="shared" si="2"/>
        <v>b</v>
      </c>
      <c r="L62" t="str">
        <f t="shared" si="3"/>
        <v>a</v>
      </c>
      <c r="M62">
        <f t="shared" si="4"/>
      </c>
      <c r="N62" t="str">
        <f t="shared" si="5"/>
        <v>a</v>
      </c>
      <c r="O62" t="str">
        <f t="shared" si="6"/>
        <v>a</v>
      </c>
      <c r="P62">
        <f t="shared" si="7"/>
      </c>
    </row>
    <row r="63" spans="3:16" ht="24">
      <c r="C63" s="124" t="s">
        <v>14</v>
      </c>
      <c r="D63" s="1" t="s">
        <v>1293</v>
      </c>
      <c r="E63" s="1" t="s">
        <v>1291</v>
      </c>
      <c r="F63" s="1" t="s">
        <v>1700</v>
      </c>
      <c r="G63" s="1" t="s">
        <v>1291</v>
      </c>
      <c r="H63" s="1" t="s">
        <v>1291</v>
      </c>
      <c r="I63" s="1" t="s">
        <v>1700</v>
      </c>
      <c r="J63" s="15" t="s">
        <v>305</v>
      </c>
      <c r="K63" t="str">
        <f t="shared" si="2"/>
        <v>b</v>
      </c>
      <c r="L63" t="str">
        <f t="shared" si="3"/>
        <v>a</v>
      </c>
      <c r="M63">
        <f t="shared" si="4"/>
      </c>
      <c r="N63" t="str">
        <f t="shared" si="5"/>
        <v>a</v>
      </c>
      <c r="O63" t="str">
        <f t="shared" si="6"/>
        <v>a</v>
      </c>
      <c r="P63">
        <f t="shared" si="7"/>
      </c>
    </row>
    <row r="64" spans="3:16" ht="13.5">
      <c r="C64" s="124" t="s">
        <v>15</v>
      </c>
      <c r="D64" s="1" t="s">
        <v>1293</v>
      </c>
      <c r="E64" s="1" t="s">
        <v>1291</v>
      </c>
      <c r="F64" s="1" t="s">
        <v>1726</v>
      </c>
      <c r="G64" s="1" t="s">
        <v>1291</v>
      </c>
      <c r="H64" s="1" t="s">
        <v>1291</v>
      </c>
      <c r="I64" s="1" t="s">
        <v>1726</v>
      </c>
      <c r="J64" s="15" t="s">
        <v>281</v>
      </c>
      <c r="K64" t="str">
        <f t="shared" si="2"/>
        <v>b</v>
      </c>
      <c r="L64" t="str">
        <f t="shared" si="3"/>
        <v>a</v>
      </c>
      <c r="M64" t="str">
        <f t="shared" si="4"/>
        <v>-</v>
      </c>
      <c r="N64" t="str">
        <f t="shared" si="5"/>
        <v>a</v>
      </c>
      <c r="O64" t="str">
        <f t="shared" si="6"/>
        <v>a</v>
      </c>
      <c r="P64" t="str">
        <f t="shared" si="7"/>
        <v>-</v>
      </c>
    </row>
    <row r="65" spans="3:16" ht="24">
      <c r="C65" s="124" t="s">
        <v>16</v>
      </c>
      <c r="D65" s="1" t="s">
        <v>1293</v>
      </c>
      <c r="E65" s="1" t="s">
        <v>1291</v>
      </c>
      <c r="F65" s="1" t="s">
        <v>1700</v>
      </c>
      <c r="G65" s="1" t="s">
        <v>1291</v>
      </c>
      <c r="H65" s="1" t="s">
        <v>1291</v>
      </c>
      <c r="I65" s="1" t="s">
        <v>1700</v>
      </c>
      <c r="J65" s="15" t="s">
        <v>306</v>
      </c>
      <c r="K65" t="str">
        <f t="shared" si="2"/>
        <v>b</v>
      </c>
      <c r="L65" t="str">
        <f t="shared" si="3"/>
        <v>a</v>
      </c>
      <c r="M65">
        <f t="shared" si="4"/>
      </c>
      <c r="N65" t="str">
        <f t="shared" si="5"/>
        <v>a</v>
      </c>
      <c r="O65" t="str">
        <f t="shared" si="6"/>
        <v>a</v>
      </c>
      <c r="P65">
        <f t="shared" si="7"/>
      </c>
    </row>
    <row r="66" spans="3:16" ht="13.5">
      <c r="C66" s="124" t="s">
        <v>17</v>
      </c>
      <c r="D66" s="1" t="s">
        <v>1293</v>
      </c>
      <c r="E66" s="1" t="s">
        <v>1291</v>
      </c>
      <c r="F66" s="1" t="s">
        <v>1726</v>
      </c>
      <c r="G66" s="1" t="s">
        <v>1291</v>
      </c>
      <c r="H66" s="1" t="s">
        <v>1291</v>
      </c>
      <c r="I66" s="1" t="s">
        <v>1700</v>
      </c>
      <c r="J66" s="15" t="s">
        <v>284</v>
      </c>
      <c r="K66" t="str">
        <f t="shared" si="2"/>
        <v>b</v>
      </c>
      <c r="L66" t="str">
        <f t="shared" si="3"/>
        <v>a</v>
      </c>
      <c r="M66" t="str">
        <f t="shared" si="4"/>
        <v>-</v>
      </c>
      <c r="N66" t="str">
        <f t="shared" si="5"/>
        <v>a</v>
      </c>
      <c r="O66" t="str">
        <f t="shared" si="6"/>
        <v>a</v>
      </c>
      <c r="P66">
        <f t="shared" si="7"/>
      </c>
    </row>
    <row r="67" spans="3:16" ht="24">
      <c r="C67" s="124" t="s">
        <v>18</v>
      </c>
      <c r="D67" s="1" t="s">
        <v>1293</v>
      </c>
      <c r="E67" s="1" t="s">
        <v>1291</v>
      </c>
      <c r="F67" s="1" t="s">
        <v>1726</v>
      </c>
      <c r="G67" s="1" t="s">
        <v>1291</v>
      </c>
      <c r="H67" s="1" t="s">
        <v>1291</v>
      </c>
      <c r="I67" s="1" t="s">
        <v>1726</v>
      </c>
      <c r="J67" s="15" t="s">
        <v>306</v>
      </c>
      <c r="K67" t="str">
        <f t="shared" si="2"/>
        <v>b</v>
      </c>
      <c r="L67" t="str">
        <f t="shared" si="3"/>
        <v>a</v>
      </c>
      <c r="M67" t="str">
        <f t="shared" si="4"/>
        <v>-</v>
      </c>
      <c r="N67" t="str">
        <f t="shared" si="5"/>
        <v>a</v>
      </c>
      <c r="O67" t="str">
        <f t="shared" si="6"/>
        <v>a</v>
      </c>
      <c r="P67" t="str">
        <f t="shared" si="7"/>
        <v>-</v>
      </c>
    </row>
    <row r="68" spans="3:16" ht="24">
      <c r="C68" s="124" t="s">
        <v>19</v>
      </c>
      <c r="D68" s="1" t="s">
        <v>1293</v>
      </c>
      <c r="E68" s="1" t="s">
        <v>1291</v>
      </c>
      <c r="F68" s="1" t="s">
        <v>1726</v>
      </c>
      <c r="G68" s="1" t="s">
        <v>1291</v>
      </c>
      <c r="H68" s="1" t="s">
        <v>1291</v>
      </c>
      <c r="I68" s="1" t="s">
        <v>320</v>
      </c>
      <c r="J68" s="15" t="s">
        <v>306</v>
      </c>
      <c r="K68" t="str">
        <f t="shared" si="2"/>
        <v>b</v>
      </c>
      <c r="L68" t="str">
        <f t="shared" si="3"/>
        <v>a</v>
      </c>
      <c r="M68" t="str">
        <f t="shared" si="4"/>
        <v>-</v>
      </c>
      <c r="N68" t="str">
        <f t="shared" si="5"/>
        <v>a</v>
      </c>
      <c r="O68" t="str">
        <f t="shared" si="6"/>
        <v>a</v>
      </c>
      <c r="P68" t="str">
        <f t="shared" si="7"/>
        <v>-</v>
      </c>
    </row>
    <row r="69" spans="3:16" ht="24">
      <c r="C69" s="124" t="s">
        <v>20</v>
      </c>
      <c r="D69" s="1" t="s">
        <v>1293</v>
      </c>
      <c r="E69" s="1" t="s">
        <v>1291</v>
      </c>
      <c r="F69" s="1" t="s">
        <v>1726</v>
      </c>
      <c r="G69" s="1" t="s">
        <v>1291</v>
      </c>
      <c r="H69" s="1" t="s">
        <v>1291</v>
      </c>
      <c r="I69" s="1" t="s">
        <v>568</v>
      </c>
      <c r="J69" s="15" t="s">
        <v>307</v>
      </c>
      <c r="K69" t="str">
        <f t="shared" si="2"/>
        <v>b</v>
      </c>
      <c r="L69" t="str">
        <f t="shared" si="3"/>
        <v>a</v>
      </c>
      <c r="M69" t="str">
        <f t="shared" si="4"/>
        <v>-</v>
      </c>
      <c r="N69" t="str">
        <f t="shared" si="5"/>
        <v>a</v>
      </c>
      <c r="O69" t="str">
        <f t="shared" si="6"/>
        <v>a</v>
      </c>
      <c r="P69" t="str">
        <f t="shared" si="7"/>
        <v>a</v>
      </c>
    </row>
    <row r="70" spans="3:16" ht="13.5">
      <c r="C70" s="124" t="s">
        <v>21</v>
      </c>
      <c r="D70" s="1" t="s">
        <v>1293</v>
      </c>
      <c r="E70" s="1" t="s">
        <v>1295</v>
      </c>
      <c r="F70" s="1" t="s">
        <v>1295</v>
      </c>
      <c r="G70" s="1" t="s">
        <v>1295</v>
      </c>
      <c r="H70" s="1" t="s">
        <v>1293</v>
      </c>
      <c r="I70" s="1" t="s">
        <v>1293</v>
      </c>
      <c r="J70" s="15"/>
      <c r="K70" t="str">
        <f t="shared" si="2"/>
        <v>b</v>
      </c>
      <c r="L70" t="str">
        <f t="shared" si="3"/>
        <v>c</v>
      </c>
      <c r="M70" t="str">
        <f t="shared" si="4"/>
        <v>c</v>
      </c>
      <c r="N70" t="str">
        <f t="shared" si="5"/>
        <v>c</v>
      </c>
      <c r="O70" t="str">
        <f t="shared" si="6"/>
        <v>b</v>
      </c>
      <c r="P70" t="str">
        <f t="shared" si="7"/>
        <v>b</v>
      </c>
    </row>
    <row r="71" spans="3:16" ht="13.5">
      <c r="C71" s="124" t="s">
        <v>22</v>
      </c>
      <c r="D71" s="1" t="s">
        <v>1293</v>
      </c>
      <c r="E71" s="1" t="s">
        <v>1291</v>
      </c>
      <c r="F71" s="1" t="s">
        <v>1700</v>
      </c>
      <c r="G71" s="1" t="s">
        <v>1291</v>
      </c>
      <c r="H71" s="1" t="s">
        <v>1291</v>
      </c>
      <c r="I71" s="1" t="s">
        <v>1700</v>
      </c>
      <c r="J71" s="15" t="s">
        <v>281</v>
      </c>
      <c r="K71" t="str">
        <f t="shared" si="2"/>
        <v>b</v>
      </c>
      <c r="L71" t="str">
        <f t="shared" si="3"/>
        <v>a</v>
      </c>
      <c r="M71">
        <f t="shared" si="4"/>
      </c>
      <c r="N71" t="str">
        <f t="shared" si="5"/>
        <v>a</v>
      </c>
      <c r="O71" t="str">
        <f t="shared" si="6"/>
        <v>a</v>
      </c>
      <c r="P71">
        <f t="shared" si="7"/>
      </c>
    </row>
    <row r="72" spans="3:16" ht="13.5">
      <c r="C72" s="124" t="s">
        <v>23</v>
      </c>
      <c r="D72" s="1" t="s">
        <v>1293</v>
      </c>
      <c r="E72" s="1" t="s">
        <v>1291</v>
      </c>
      <c r="F72" s="1" t="s">
        <v>1726</v>
      </c>
      <c r="G72" s="1" t="s">
        <v>320</v>
      </c>
      <c r="H72" s="1" t="s">
        <v>1291</v>
      </c>
      <c r="I72" s="1" t="s">
        <v>1726</v>
      </c>
      <c r="J72" s="15" t="s">
        <v>284</v>
      </c>
      <c r="K72" t="str">
        <f t="shared" si="2"/>
        <v>b</v>
      </c>
      <c r="L72" t="str">
        <f t="shared" si="3"/>
        <v>a</v>
      </c>
      <c r="M72" t="str">
        <f t="shared" si="4"/>
        <v>-</v>
      </c>
      <c r="N72" t="str">
        <f t="shared" si="5"/>
        <v>-</v>
      </c>
      <c r="O72" t="str">
        <f t="shared" si="6"/>
        <v>a</v>
      </c>
      <c r="P72" t="str">
        <f t="shared" si="7"/>
        <v>-</v>
      </c>
    </row>
    <row r="73" spans="3:16" ht="13.5">
      <c r="C73" s="124" t="s">
        <v>280</v>
      </c>
      <c r="D73" s="1" t="s">
        <v>1293</v>
      </c>
      <c r="E73" s="1" t="s">
        <v>1291</v>
      </c>
      <c r="F73" s="1" t="s">
        <v>1700</v>
      </c>
      <c r="G73" s="1" t="s">
        <v>1291</v>
      </c>
      <c r="H73" s="1" t="s">
        <v>1291</v>
      </c>
      <c r="I73" s="1" t="s">
        <v>1700</v>
      </c>
      <c r="J73" s="15" t="s">
        <v>284</v>
      </c>
      <c r="K73" t="str">
        <f t="shared" si="2"/>
        <v>b</v>
      </c>
      <c r="L73" t="str">
        <f t="shared" si="3"/>
        <v>a</v>
      </c>
      <c r="M73">
        <f t="shared" si="4"/>
      </c>
      <c r="N73" t="str">
        <f t="shared" si="5"/>
        <v>a</v>
      </c>
      <c r="O73" t="str">
        <f t="shared" si="6"/>
        <v>a</v>
      </c>
      <c r="P73">
        <f t="shared" si="7"/>
      </c>
    </row>
    <row r="74" spans="3:16" ht="13.5">
      <c r="C74" s="124" t="s">
        <v>24</v>
      </c>
      <c r="D74" s="1" t="s">
        <v>1293</v>
      </c>
      <c r="E74" s="1" t="s">
        <v>1291</v>
      </c>
      <c r="F74" s="10" t="s">
        <v>1294</v>
      </c>
      <c r="G74" s="1" t="s">
        <v>1726</v>
      </c>
      <c r="H74" s="1" t="s">
        <v>1726</v>
      </c>
      <c r="I74" s="1" t="s">
        <v>1726</v>
      </c>
      <c r="J74" s="156" t="s">
        <v>1650</v>
      </c>
      <c r="K74" t="str">
        <f t="shared" si="2"/>
        <v>b</v>
      </c>
      <c r="L74" t="str">
        <f t="shared" si="3"/>
        <v>a</v>
      </c>
      <c r="M74" t="str">
        <f>ASC(J74)</f>
        <v>※3 5万円</v>
      </c>
      <c r="N74" t="str">
        <f t="shared" si="5"/>
        <v>-</v>
      </c>
      <c r="O74" t="str">
        <f t="shared" si="6"/>
        <v>-</v>
      </c>
      <c r="P74" t="str">
        <f t="shared" si="7"/>
        <v>-</v>
      </c>
    </row>
    <row r="75" spans="3:16" ht="13.5">
      <c r="C75" s="124" t="s">
        <v>25</v>
      </c>
      <c r="D75" s="1" t="s">
        <v>1293</v>
      </c>
      <c r="E75" s="1" t="s">
        <v>1291</v>
      </c>
      <c r="F75" s="10" t="s">
        <v>1294</v>
      </c>
      <c r="G75" s="1" t="s">
        <v>1291</v>
      </c>
      <c r="H75" s="1" t="s">
        <v>1291</v>
      </c>
      <c r="I75" s="1" t="s">
        <v>1293</v>
      </c>
      <c r="J75" s="156" t="s">
        <v>1650</v>
      </c>
      <c r="K75" t="str">
        <f t="shared" si="2"/>
        <v>b</v>
      </c>
      <c r="L75" t="str">
        <f t="shared" si="3"/>
        <v>a</v>
      </c>
      <c r="M75" t="str">
        <f>ASC(J75)</f>
        <v>※3 5万円</v>
      </c>
      <c r="N75" t="str">
        <f t="shared" si="5"/>
        <v>a</v>
      </c>
      <c r="O75" t="str">
        <f t="shared" si="6"/>
        <v>a</v>
      </c>
      <c r="P75" t="str">
        <f t="shared" si="7"/>
        <v>b</v>
      </c>
    </row>
    <row r="76" spans="3:16" ht="13.5">
      <c r="C76" s="124" t="s">
        <v>26</v>
      </c>
      <c r="D76" s="1" t="s">
        <v>1293</v>
      </c>
      <c r="E76" s="1" t="s">
        <v>1291</v>
      </c>
      <c r="F76" s="10" t="s">
        <v>1294</v>
      </c>
      <c r="G76" s="1" t="s">
        <v>1291</v>
      </c>
      <c r="H76" s="1" t="s">
        <v>1291</v>
      </c>
      <c r="I76" s="1" t="s">
        <v>1291</v>
      </c>
      <c r="J76" s="156" t="s">
        <v>1651</v>
      </c>
      <c r="K76" t="str">
        <f aca="true" t="shared" si="8" ref="K76:K106">ASC(D76)</f>
        <v>b</v>
      </c>
      <c r="L76" t="str">
        <f aca="true" t="shared" si="9" ref="L76:L106">ASC(E76)</f>
        <v>a</v>
      </c>
      <c r="M76" t="str">
        <f>ASC(J76)</f>
        <v>※3 1万円</v>
      </c>
      <c r="N76" t="str">
        <f aca="true" t="shared" si="10" ref="N76:N106">ASC(G76)</f>
        <v>a</v>
      </c>
      <c r="O76" t="str">
        <f aca="true" t="shared" si="11" ref="O76:O106">ASC(H76)</f>
        <v>a</v>
      </c>
      <c r="P76" t="str">
        <f aca="true" t="shared" si="12" ref="P76:P106">ASC(I76)</f>
        <v>a</v>
      </c>
    </row>
    <row r="77" spans="3:16" ht="24">
      <c r="C77" s="124" t="s">
        <v>27</v>
      </c>
      <c r="D77" s="1" t="s">
        <v>1293</v>
      </c>
      <c r="E77" s="1" t="s">
        <v>316</v>
      </c>
      <c r="F77" s="1" t="s">
        <v>1291</v>
      </c>
      <c r="G77" s="1" t="s">
        <v>1293</v>
      </c>
      <c r="H77" s="1" t="s">
        <v>1291</v>
      </c>
      <c r="I77" s="1" t="s">
        <v>1293</v>
      </c>
      <c r="J77" s="15" t="s">
        <v>308</v>
      </c>
      <c r="K77" t="str">
        <f t="shared" si="8"/>
        <v>b</v>
      </c>
      <c r="L77" t="str">
        <f t="shared" si="9"/>
        <v>a,c</v>
      </c>
      <c r="M77" t="str">
        <f aca="true" t="shared" si="13" ref="M77:M106">ASC(F77)</f>
        <v>a</v>
      </c>
      <c r="N77" t="str">
        <f t="shared" si="10"/>
        <v>b</v>
      </c>
      <c r="O77" t="str">
        <f t="shared" si="11"/>
        <v>a</v>
      </c>
      <c r="P77" t="str">
        <f t="shared" si="12"/>
        <v>b</v>
      </c>
    </row>
    <row r="78" spans="3:16" ht="13.5">
      <c r="C78" s="124" t="s">
        <v>28</v>
      </c>
      <c r="D78" s="1" t="s">
        <v>1293</v>
      </c>
      <c r="E78" s="1" t="s">
        <v>1291</v>
      </c>
      <c r="F78" s="10" t="s">
        <v>1294</v>
      </c>
      <c r="G78" s="1" t="s">
        <v>1293</v>
      </c>
      <c r="H78" s="1" t="s">
        <v>1293</v>
      </c>
      <c r="I78" s="1" t="s">
        <v>1293</v>
      </c>
      <c r="J78" s="15" t="s">
        <v>1652</v>
      </c>
      <c r="K78" t="str">
        <f t="shared" si="8"/>
        <v>b</v>
      </c>
      <c r="L78" t="str">
        <f t="shared" si="9"/>
        <v>a</v>
      </c>
      <c r="M78" t="str">
        <f t="shared" si="13"/>
        <v>b</v>
      </c>
      <c r="N78" t="str">
        <f t="shared" si="10"/>
        <v>b</v>
      </c>
      <c r="O78" t="str">
        <f t="shared" si="11"/>
        <v>b</v>
      </c>
      <c r="P78" t="str">
        <f t="shared" si="12"/>
        <v>b</v>
      </c>
    </row>
    <row r="79" spans="3:16" ht="31.5" customHeight="1">
      <c r="C79" s="124" t="s">
        <v>29</v>
      </c>
      <c r="D79" s="1" t="s">
        <v>1293</v>
      </c>
      <c r="E79" s="1" t="s">
        <v>1291</v>
      </c>
      <c r="F79" s="10" t="s">
        <v>1700</v>
      </c>
      <c r="G79" s="1" t="s">
        <v>1295</v>
      </c>
      <c r="H79" s="1" t="s">
        <v>1291</v>
      </c>
      <c r="I79" s="1" t="s">
        <v>1295</v>
      </c>
      <c r="J79" s="15" t="s">
        <v>309</v>
      </c>
      <c r="K79" t="str">
        <f t="shared" si="8"/>
        <v>b</v>
      </c>
      <c r="L79" t="str">
        <f t="shared" si="9"/>
        <v>a</v>
      </c>
      <c r="M79">
        <f t="shared" si="13"/>
      </c>
      <c r="N79" t="str">
        <f t="shared" si="10"/>
        <v>c</v>
      </c>
      <c r="O79" t="str">
        <f t="shared" si="11"/>
        <v>a</v>
      </c>
      <c r="P79" t="str">
        <f t="shared" si="12"/>
        <v>c</v>
      </c>
    </row>
    <row r="80" spans="3:16" ht="13.5">
      <c r="C80" s="124" t="s">
        <v>30</v>
      </c>
      <c r="D80" s="1" t="s">
        <v>1293</v>
      </c>
      <c r="E80" s="1" t="s">
        <v>1291</v>
      </c>
      <c r="F80" s="10" t="s">
        <v>1294</v>
      </c>
      <c r="G80" s="1" t="s">
        <v>1293</v>
      </c>
      <c r="H80" s="1" t="s">
        <v>1293</v>
      </c>
      <c r="I80" s="1" t="s">
        <v>1293</v>
      </c>
      <c r="J80" s="131" t="s">
        <v>1653</v>
      </c>
      <c r="K80" t="str">
        <f t="shared" si="8"/>
        <v>b</v>
      </c>
      <c r="L80" t="str">
        <f t="shared" si="9"/>
        <v>a</v>
      </c>
      <c r="M80" t="str">
        <f>ASC(J80)</f>
        <v>※3 3万円</v>
      </c>
      <c r="N80" t="str">
        <f t="shared" si="10"/>
        <v>b</v>
      </c>
      <c r="O80" t="str">
        <f t="shared" si="11"/>
        <v>b</v>
      </c>
      <c r="P80" t="str">
        <f t="shared" si="12"/>
        <v>b</v>
      </c>
    </row>
    <row r="81" spans="3:16" ht="13.5">
      <c r="C81" s="124" t="s">
        <v>31</v>
      </c>
      <c r="D81" s="1" t="s">
        <v>1295</v>
      </c>
      <c r="E81" s="1" t="s">
        <v>1291</v>
      </c>
      <c r="F81" s="10" t="s">
        <v>1294</v>
      </c>
      <c r="G81" s="1" t="s">
        <v>1293</v>
      </c>
      <c r="H81" s="1" t="s">
        <v>1293</v>
      </c>
      <c r="I81" s="1" t="s">
        <v>1293</v>
      </c>
      <c r="J81" s="156" t="s">
        <v>1653</v>
      </c>
      <c r="K81" t="str">
        <f t="shared" si="8"/>
        <v>c</v>
      </c>
      <c r="L81" t="str">
        <f t="shared" si="9"/>
        <v>a</v>
      </c>
      <c r="M81" t="str">
        <f>ASC(J81)</f>
        <v>※3 3万円</v>
      </c>
      <c r="N81" t="str">
        <f t="shared" si="10"/>
        <v>b</v>
      </c>
      <c r="O81" t="str">
        <f t="shared" si="11"/>
        <v>b</v>
      </c>
      <c r="P81" t="str">
        <f t="shared" si="12"/>
        <v>b</v>
      </c>
    </row>
    <row r="82" spans="3:16" ht="13.5">
      <c r="C82" s="124" t="s">
        <v>32</v>
      </c>
      <c r="D82" s="1" t="s">
        <v>1293</v>
      </c>
      <c r="E82" s="1" t="s">
        <v>1291</v>
      </c>
      <c r="F82" s="10" t="s">
        <v>1294</v>
      </c>
      <c r="G82" s="1" t="s">
        <v>1293</v>
      </c>
      <c r="H82" s="1" t="s">
        <v>1291</v>
      </c>
      <c r="I82" s="1" t="s">
        <v>1291</v>
      </c>
      <c r="J82" s="156" t="s">
        <v>1654</v>
      </c>
      <c r="K82" t="str">
        <f t="shared" si="8"/>
        <v>b</v>
      </c>
      <c r="L82" t="str">
        <f t="shared" si="9"/>
        <v>a</v>
      </c>
      <c r="M82" t="str">
        <f>ASC(J82)</f>
        <v>※3 5万円</v>
      </c>
      <c r="N82" t="str">
        <f t="shared" si="10"/>
        <v>b</v>
      </c>
      <c r="O82" t="str">
        <f t="shared" si="11"/>
        <v>a</v>
      </c>
      <c r="P82" t="str">
        <f t="shared" si="12"/>
        <v>a</v>
      </c>
    </row>
    <row r="83" spans="3:16" ht="13.5">
      <c r="C83" s="124" t="s">
        <v>256</v>
      </c>
      <c r="D83" s="1" t="s">
        <v>1293</v>
      </c>
      <c r="E83" s="1" t="s">
        <v>1291</v>
      </c>
      <c r="F83" s="1" t="s">
        <v>1291</v>
      </c>
      <c r="G83" s="1" t="s">
        <v>1291</v>
      </c>
      <c r="H83" s="1" t="s">
        <v>1291</v>
      </c>
      <c r="I83" s="1" t="s">
        <v>1291</v>
      </c>
      <c r="J83" s="15"/>
      <c r="K83" t="str">
        <f t="shared" si="8"/>
        <v>b</v>
      </c>
      <c r="L83" t="str">
        <f t="shared" si="9"/>
        <v>a</v>
      </c>
      <c r="M83" t="str">
        <f t="shared" si="13"/>
        <v>a</v>
      </c>
      <c r="N83" t="str">
        <f t="shared" si="10"/>
        <v>a</v>
      </c>
      <c r="O83" t="str">
        <f t="shared" si="11"/>
        <v>a</v>
      </c>
      <c r="P83" t="str">
        <f t="shared" si="12"/>
        <v>a</v>
      </c>
    </row>
    <row r="84" spans="3:16" ht="13.5">
      <c r="C84" s="124" t="s">
        <v>257</v>
      </c>
      <c r="D84" s="1" t="s">
        <v>1293</v>
      </c>
      <c r="E84" s="1" t="s">
        <v>1291</v>
      </c>
      <c r="F84" s="1" t="s">
        <v>1291</v>
      </c>
      <c r="G84" s="1" t="s">
        <v>1293</v>
      </c>
      <c r="H84" s="1" t="s">
        <v>1291</v>
      </c>
      <c r="I84" s="1" t="s">
        <v>1293</v>
      </c>
      <c r="J84" s="15"/>
      <c r="K84" t="str">
        <f t="shared" si="8"/>
        <v>b</v>
      </c>
      <c r="L84" t="str">
        <f t="shared" si="9"/>
        <v>a</v>
      </c>
      <c r="M84" t="str">
        <f t="shared" si="13"/>
        <v>a</v>
      </c>
      <c r="N84" t="str">
        <f t="shared" si="10"/>
        <v>b</v>
      </c>
      <c r="O84" t="str">
        <f t="shared" si="11"/>
        <v>a</v>
      </c>
      <c r="P84" t="str">
        <f t="shared" si="12"/>
        <v>b</v>
      </c>
    </row>
    <row r="85" spans="3:16" ht="13.5">
      <c r="C85" s="124" t="s">
        <v>258</v>
      </c>
      <c r="D85" s="1" t="s">
        <v>1293</v>
      </c>
      <c r="E85" s="1" t="s">
        <v>1291</v>
      </c>
      <c r="F85" s="1" t="s">
        <v>1281</v>
      </c>
      <c r="G85" s="1" t="s">
        <v>1291</v>
      </c>
      <c r="H85" s="1" t="s">
        <v>1291</v>
      </c>
      <c r="I85" s="1" t="s">
        <v>1291</v>
      </c>
      <c r="J85" s="15" t="s">
        <v>1653</v>
      </c>
      <c r="K85" t="str">
        <f t="shared" si="8"/>
        <v>b</v>
      </c>
      <c r="L85" t="str">
        <f t="shared" si="9"/>
        <v>a</v>
      </c>
      <c r="M85" t="str">
        <f t="shared" si="13"/>
        <v>b</v>
      </c>
      <c r="N85" t="str">
        <f t="shared" si="10"/>
        <v>a</v>
      </c>
      <c r="O85" t="str">
        <f t="shared" si="11"/>
        <v>a</v>
      </c>
      <c r="P85" t="str">
        <f t="shared" si="12"/>
        <v>a</v>
      </c>
    </row>
    <row r="86" spans="3:16" ht="13.5">
      <c r="C86" s="124" t="s">
        <v>259</v>
      </c>
      <c r="D86" s="1" t="s">
        <v>1700</v>
      </c>
      <c r="E86" s="1" t="s">
        <v>1295</v>
      </c>
      <c r="F86" s="1" t="s">
        <v>1291</v>
      </c>
      <c r="G86" s="1" t="s">
        <v>1291</v>
      </c>
      <c r="H86" s="1" t="s">
        <v>1291</v>
      </c>
      <c r="I86" s="1" t="s">
        <v>1291</v>
      </c>
      <c r="J86" s="15" t="s">
        <v>310</v>
      </c>
      <c r="K86">
        <f t="shared" si="8"/>
      </c>
      <c r="L86" t="str">
        <f t="shared" si="9"/>
        <v>c</v>
      </c>
      <c r="M86" t="str">
        <f t="shared" si="13"/>
        <v>a</v>
      </c>
      <c r="N86" t="str">
        <f t="shared" si="10"/>
        <v>a</v>
      </c>
      <c r="O86" t="str">
        <f t="shared" si="11"/>
        <v>a</v>
      </c>
      <c r="P86" t="str">
        <f t="shared" si="12"/>
        <v>a</v>
      </c>
    </row>
    <row r="87" spans="3:16" ht="13.5">
      <c r="C87" s="124" t="s">
        <v>260</v>
      </c>
      <c r="D87" s="1" t="s">
        <v>1293</v>
      </c>
      <c r="E87" s="1" t="s">
        <v>1291</v>
      </c>
      <c r="F87" s="1" t="s">
        <v>1294</v>
      </c>
      <c r="G87" s="1" t="s">
        <v>1293</v>
      </c>
      <c r="H87" s="1" t="s">
        <v>1293</v>
      </c>
      <c r="I87" s="1" t="s">
        <v>1293</v>
      </c>
      <c r="J87" s="15" t="s">
        <v>1655</v>
      </c>
      <c r="K87" t="str">
        <f t="shared" si="8"/>
        <v>b</v>
      </c>
      <c r="L87" t="str">
        <f t="shared" si="9"/>
        <v>a</v>
      </c>
      <c r="M87" t="str">
        <f t="shared" si="13"/>
        <v>b</v>
      </c>
      <c r="N87" t="str">
        <f t="shared" si="10"/>
        <v>b</v>
      </c>
      <c r="O87" t="str">
        <f t="shared" si="11"/>
        <v>b</v>
      </c>
      <c r="P87" t="str">
        <f t="shared" si="12"/>
        <v>b</v>
      </c>
    </row>
    <row r="88" spans="3:16" ht="13.5">
      <c r="C88" s="124" t="s">
        <v>261</v>
      </c>
      <c r="D88" s="1" t="s">
        <v>1293</v>
      </c>
      <c r="E88" s="1" t="s">
        <v>1293</v>
      </c>
      <c r="F88" s="1" t="s">
        <v>1294</v>
      </c>
      <c r="G88" s="1" t="s">
        <v>1293</v>
      </c>
      <c r="H88" s="1" t="s">
        <v>1293</v>
      </c>
      <c r="I88" s="1" t="s">
        <v>1293</v>
      </c>
      <c r="J88" s="15" t="s">
        <v>1656</v>
      </c>
      <c r="K88" t="str">
        <f t="shared" si="8"/>
        <v>b</v>
      </c>
      <c r="L88" t="str">
        <f t="shared" si="9"/>
        <v>b</v>
      </c>
      <c r="M88" t="str">
        <f t="shared" si="13"/>
        <v>b</v>
      </c>
      <c r="N88" t="str">
        <f t="shared" si="10"/>
        <v>b</v>
      </c>
      <c r="O88" t="str">
        <f t="shared" si="11"/>
        <v>b</v>
      </c>
      <c r="P88" t="str">
        <f t="shared" si="12"/>
        <v>b</v>
      </c>
    </row>
    <row r="89" spans="3:16" ht="13.5">
      <c r="C89" s="124" t="s">
        <v>262</v>
      </c>
      <c r="D89" s="1" t="s">
        <v>1293</v>
      </c>
      <c r="E89" s="1" t="s">
        <v>1291</v>
      </c>
      <c r="F89" s="1" t="s">
        <v>1294</v>
      </c>
      <c r="G89" s="1" t="s">
        <v>1293</v>
      </c>
      <c r="H89" s="1" t="s">
        <v>1293</v>
      </c>
      <c r="I89" s="1" t="s">
        <v>1293</v>
      </c>
      <c r="J89" s="15" t="s">
        <v>1655</v>
      </c>
      <c r="K89" t="str">
        <f t="shared" si="8"/>
        <v>b</v>
      </c>
      <c r="L89" t="str">
        <f t="shared" si="9"/>
        <v>a</v>
      </c>
      <c r="M89" t="str">
        <f t="shared" si="13"/>
        <v>b</v>
      </c>
      <c r="N89" t="str">
        <f t="shared" si="10"/>
        <v>b</v>
      </c>
      <c r="O89" t="str">
        <f t="shared" si="11"/>
        <v>b</v>
      </c>
      <c r="P89" t="str">
        <f t="shared" si="12"/>
        <v>b</v>
      </c>
    </row>
    <row r="90" spans="3:16" ht="13.5">
      <c r="C90" s="124" t="s">
        <v>263</v>
      </c>
      <c r="D90" s="1" t="s">
        <v>1293</v>
      </c>
      <c r="E90" s="1" t="s">
        <v>1291</v>
      </c>
      <c r="F90" s="1" t="s">
        <v>1291</v>
      </c>
      <c r="G90" s="1" t="s">
        <v>1291</v>
      </c>
      <c r="H90" s="1" t="s">
        <v>1291</v>
      </c>
      <c r="I90" s="1" t="s">
        <v>1295</v>
      </c>
      <c r="J90" s="15"/>
      <c r="K90" t="str">
        <f t="shared" si="8"/>
        <v>b</v>
      </c>
      <c r="L90" t="str">
        <f t="shared" si="9"/>
        <v>a</v>
      </c>
      <c r="M90" t="str">
        <f t="shared" si="13"/>
        <v>a</v>
      </c>
      <c r="N90" t="str">
        <f t="shared" si="10"/>
        <v>a</v>
      </c>
      <c r="O90" t="str">
        <f t="shared" si="11"/>
        <v>a</v>
      </c>
      <c r="P90" t="str">
        <f t="shared" si="12"/>
        <v>c</v>
      </c>
    </row>
    <row r="91" spans="3:16" ht="27">
      <c r="C91" s="242" t="s">
        <v>264</v>
      </c>
      <c r="D91" s="1" t="s">
        <v>1293</v>
      </c>
      <c r="E91" s="1" t="s">
        <v>1291</v>
      </c>
      <c r="F91" s="1" t="s">
        <v>1281</v>
      </c>
      <c r="G91" s="1" t="s">
        <v>568</v>
      </c>
      <c r="H91" s="1" t="s">
        <v>1291</v>
      </c>
      <c r="I91" s="1" t="s">
        <v>1099</v>
      </c>
      <c r="J91" s="15" t="s">
        <v>321</v>
      </c>
      <c r="K91" t="str">
        <f t="shared" si="8"/>
        <v>b</v>
      </c>
      <c r="L91" t="str">
        <f t="shared" si="9"/>
        <v>a</v>
      </c>
      <c r="M91" t="str">
        <f t="shared" si="13"/>
        <v>b</v>
      </c>
      <c r="N91" t="str">
        <f t="shared" si="10"/>
        <v>a</v>
      </c>
      <c r="O91" t="str">
        <f t="shared" si="11"/>
        <v>a</v>
      </c>
      <c r="P91" t="str">
        <f t="shared" si="12"/>
        <v>c</v>
      </c>
    </row>
    <row r="92" spans="3:16" ht="13.5">
      <c r="C92" s="124" t="s">
        <v>265</v>
      </c>
      <c r="D92" s="1" t="s">
        <v>1293</v>
      </c>
      <c r="E92" s="1" t="s">
        <v>1291</v>
      </c>
      <c r="F92" s="1" t="s">
        <v>1291</v>
      </c>
      <c r="G92" s="1" t="s">
        <v>1295</v>
      </c>
      <c r="H92" s="1" t="s">
        <v>1291</v>
      </c>
      <c r="I92" s="1" t="s">
        <v>1295</v>
      </c>
      <c r="J92" s="15"/>
      <c r="K92" t="str">
        <f t="shared" si="8"/>
        <v>b</v>
      </c>
      <c r="L92" t="str">
        <f t="shared" si="9"/>
        <v>a</v>
      </c>
      <c r="M92" t="str">
        <f t="shared" si="13"/>
        <v>a</v>
      </c>
      <c r="N92" t="str">
        <f t="shared" si="10"/>
        <v>c</v>
      </c>
      <c r="O92" t="str">
        <f t="shared" si="11"/>
        <v>a</v>
      </c>
      <c r="P92" t="str">
        <f t="shared" si="12"/>
        <v>c</v>
      </c>
    </row>
    <row r="93" spans="3:16" ht="13.5">
      <c r="C93" s="124" t="s">
        <v>266</v>
      </c>
      <c r="D93" s="1" t="s">
        <v>1293</v>
      </c>
      <c r="E93" s="1" t="s">
        <v>1293</v>
      </c>
      <c r="F93" s="1" t="s">
        <v>1291</v>
      </c>
      <c r="G93" s="1" t="s">
        <v>1291</v>
      </c>
      <c r="H93" s="1" t="s">
        <v>1291</v>
      </c>
      <c r="I93" s="1" t="s">
        <v>1291</v>
      </c>
      <c r="J93" s="15" t="s">
        <v>311</v>
      </c>
      <c r="K93" t="str">
        <f t="shared" si="8"/>
        <v>b</v>
      </c>
      <c r="L93" t="str">
        <f t="shared" si="9"/>
        <v>b</v>
      </c>
      <c r="M93" t="str">
        <f t="shared" si="13"/>
        <v>a</v>
      </c>
      <c r="N93" t="str">
        <f t="shared" si="10"/>
        <v>a</v>
      </c>
      <c r="O93" t="str">
        <f t="shared" si="11"/>
        <v>a</v>
      </c>
      <c r="P93" t="str">
        <f t="shared" si="12"/>
        <v>a</v>
      </c>
    </row>
    <row r="94" spans="3:16" ht="13.5">
      <c r="C94" s="124" t="s">
        <v>267</v>
      </c>
      <c r="D94" s="1" t="s">
        <v>1293</v>
      </c>
      <c r="E94" s="1" t="s">
        <v>1291</v>
      </c>
      <c r="F94" s="1" t="s">
        <v>1291</v>
      </c>
      <c r="G94" s="1" t="s">
        <v>1291</v>
      </c>
      <c r="H94" s="1" t="s">
        <v>1291</v>
      </c>
      <c r="I94" s="1" t="s">
        <v>1291</v>
      </c>
      <c r="J94" s="15"/>
      <c r="K94" t="str">
        <f t="shared" si="8"/>
        <v>b</v>
      </c>
      <c r="L94" t="str">
        <f t="shared" si="9"/>
        <v>a</v>
      </c>
      <c r="M94" t="str">
        <f t="shared" si="13"/>
        <v>a</v>
      </c>
      <c r="N94" t="str">
        <f t="shared" si="10"/>
        <v>a</v>
      </c>
      <c r="O94" t="str">
        <f t="shared" si="11"/>
        <v>a</v>
      </c>
      <c r="P94" t="str">
        <f t="shared" si="12"/>
        <v>a</v>
      </c>
    </row>
    <row r="95" spans="3:16" ht="24">
      <c r="C95" s="124" t="s">
        <v>268</v>
      </c>
      <c r="D95" s="1" t="s">
        <v>1293</v>
      </c>
      <c r="E95" s="1" t="s">
        <v>1293</v>
      </c>
      <c r="F95" s="1" t="s">
        <v>1294</v>
      </c>
      <c r="G95" s="1" t="s">
        <v>1295</v>
      </c>
      <c r="H95" s="1" t="s">
        <v>1295</v>
      </c>
      <c r="I95" s="1" t="s">
        <v>1293</v>
      </c>
      <c r="J95" s="15" t="s">
        <v>1008</v>
      </c>
      <c r="K95" t="str">
        <f t="shared" si="8"/>
        <v>b</v>
      </c>
      <c r="L95" t="str">
        <f t="shared" si="9"/>
        <v>b</v>
      </c>
      <c r="M95" t="str">
        <f t="shared" si="13"/>
        <v>b</v>
      </c>
      <c r="N95" t="str">
        <f t="shared" si="10"/>
        <v>c</v>
      </c>
      <c r="O95" t="str">
        <f t="shared" si="11"/>
        <v>c</v>
      </c>
      <c r="P95" t="str">
        <f t="shared" si="12"/>
        <v>b</v>
      </c>
    </row>
    <row r="96" spans="3:16" ht="13.5">
      <c r="C96" s="124" t="s">
        <v>269</v>
      </c>
      <c r="D96" s="1" t="s">
        <v>1293</v>
      </c>
      <c r="E96" s="1" t="s">
        <v>1291</v>
      </c>
      <c r="F96" s="1" t="s">
        <v>317</v>
      </c>
      <c r="G96" s="1" t="s">
        <v>1295</v>
      </c>
      <c r="H96" s="1" t="s">
        <v>1291</v>
      </c>
      <c r="I96" s="1" t="s">
        <v>1295</v>
      </c>
      <c r="J96" s="15" t="s">
        <v>312</v>
      </c>
      <c r="K96" t="str">
        <f t="shared" si="8"/>
        <v>b</v>
      </c>
      <c r="L96" t="str">
        <f t="shared" si="9"/>
        <v>a</v>
      </c>
      <c r="M96" t="str">
        <f t="shared" si="13"/>
        <v>d</v>
      </c>
      <c r="N96" t="str">
        <f t="shared" si="10"/>
        <v>c</v>
      </c>
      <c r="O96" t="str">
        <f t="shared" si="11"/>
        <v>a</v>
      </c>
      <c r="P96" t="str">
        <f t="shared" si="12"/>
        <v>c</v>
      </c>
    </row>
    <row r="97" spans="3:16" ht="13.5">
      <c r="C97" s="124" t="s">
        <v>270</v>
      </c>
      <c r="D97" s="1" t="s">
        <v>1295</v>
      </c>
      <c r="E97" s="1" t="s">
        <v>1293</v>
      </c>
      <c r="F97" s="1" t="s">
        <v>1291</v>
      </c>
      <c r="G97" s="1" t="s">
        <v>1291</v>
      </c>
      <c r="H97" s="1" t="s">
        <v>1291</v>
      </c>
      <c r="I97" s="1" t="s">
        <v>1295</v>
      </c>
      <c r="J97" s="15" t="s">
        <v>313</v>
      </c>
      <c r="K97" t="str">
        <f t="shared" si="8"/>
        <v>c</v>
      </c>
      <c r="L97" t="str">
        <f t="shared" si="9"/>
        <v>b</v>
      </c>
      <c r="M97" t="str">
        <f t="shared" si="13"/>
        <v>a</v>
      </c>
      <c r="N97" t="str">
        <f t="shared" si="10"/>
        <v>a</v>
      </c>
      <c r="O97" t="str">
        <f t="shared" si="11"/>
        <v>a</v>
      </c>
      <c r="P97" t="str">
        <f t="shared" si="12"/>
        <v>c</v>
      </c>
    </row>
    <row r="98" spans="3:16" ht="13.5">
      <c r="C98" s="124" t="s">
        <v>271</v>
      </c>
      <c r="D98" s="1" t="s">
        <v>1293</v>
      </c>
      <c r="E98" s="1" t="s">
        <v>1291</v>
      </c>
      <c r="F98" s="1" t="s">
        <v>1294</v>
      </c>
      <c r="G98" s="1" t="s">
        <v>1291</v>
      </c>
      <c r="H98" s="1" t="s">
        <v>1291</v>
      </c>
      <c r="I98" s="1" t="s">
        <v>1291</v>
      </c>
      <c r="J98" s="15" t="s">
        <v>1657</v>
      </c>
      <c r="K98" t="str">
        <f t="shared" si="8"/>
        <v>b</v>
      </c>
      <c r="L98" t="str">
        <f t="shared" si="9"/>
        <v>a</v>
      </c>
      <c r="M98" t="str">
        <f t="shared" si="13"/>
        <v>b</v>
      </c>
      <c r="N98" t="str">
        <f t="shared" si="10"/>
        <v>a</v>
      </c>
      <c r="O98" t="str">
        <f t="shared" si="11"/>
        <v>a</v>
      </c>
      <c r="P98" t="str">
        <f t="shared" si="12"/>
        <v>a</v>
      </c>
    </row>
    <row r="99" spans="3:16" ht="13.5">
      <c r="C99" s="124" t="s">
        <v>272</v>
      </c>
      <c r="D99" s="1" t="s">
        <v>1293</v>
      </c>
      <c r="E99" s="1" t="s">
        <v>1291</v>
      </c>
      <c r="F99" s="1" t="s">
        <v>1294</v>
      </c>
      <c r="G99" s="1" t="s">
        <v>1293</v>
      </c>
      <c r="H99" s="1" t="s">
        <v>1293</v>
      </c>
      <c r="I99" s="1" t="s">
        <v>1293</v>
      </c>
      <c r="J99" s="15" t="s">
        <v>1657</v>
      </c>
      <c r="K99" t="str">
        <f t="shared" si="8"/>
        <v>b</v>
      </c>
      <c r="L99" t="str">
        <f t="shared" si="9"/>
        <v>a</v>
      </c>
      <c r="M99" t="str">
        <f t="shared" si="13"/>
        <v>b</v>
      </c>
      <c r="N99" t="str">
        <f t="shared" si="10"/>
        <v>b</v>
      </c>
      <c r="O99" t="str">
        <f t="shared" si="11"/>
        <v>b</v>
      </c>
      <c r="P99" t="str">
        <f t="shared" si="12"/>
        <v>b</v>
      </c>
    </row>
    <row r="100" spans="3:16" ht="13.5">
      <c r="C100" s="124" t="s">
        <v>273</v>
      </c>
      <c r="D100" s="1" t="s">
        <v>1293</v>
      </c>
      <c r="E100" s="1" t="s">
        <v>1291</v>
      </c>
      <c r="F100" s="1" t="s">
        <v>1294</v>
      </c>
      <c r="G100" s="1" t="s">
        <v>1293</v>
      </c>
      <c r="H100" s="1" t="s">
        <v>1293</v>
      </c>
      <c r="I100" s="1" t="s">
        <v>1293</v>
      </c>
      <c r="J100" s="15" t="s">
        <v>1657</v>
      </c>
      <c r="K100" t="str">
        <f t="shared" si="8"/>
        <v>b</v>
      </c>
      <c r="L100" t="str">
        <f t="shared" si="9"/>
        <v>a</v>
      </c>
      <c r="M100" t="str">
        <f t="shared" si="13"/>
        <v>b</v>
      </c>
      <c r="N100" t="str">
        <f t="shared" si="10"/>
        <v>b</v>
      </c>
      <c r="O100" t="str">
        <f t="shared" si="11"/>
        <v>b</v>
      </c>
      <c r="P100" t="str">
        <f t="shared" si="12"/>
        <v>b</v>
      </c>
    </row>
    <row r="101" spans="3:16" ht="13.5">
      <c r="C101" s="124" t="s">
        <v>274</v>
      </c>
      <c r="D101" s="1" t="s">
        <v>1293</v>
      </c>
      <c r="E101" s="1" t="s">
        <v>1291</v>
      </c>
      <c r="F101" s="1" t="s">
        <v>1726</v>
      </c>
      <c r="G101" s="1" t="s">
        <v>1295</v>
      </c>
      <c r="H101" s="1" t="s">
        <v>1295</v>
      </c>
      <c r="I101" s="1" t="s">
        <v>1295</v>
      </c>
      <c r="J101" s="15"/>
      <c r="K101" t="str">
        <f t="shared" si="8"/>
        <v>b</v>
      </c>
      <c r="L101" t="str">
        <f t="shared" si="9"/>
        <v>a</v>
      </c>
      <c r="M101" t="str">
        <f t="shared" si="13"/>
        <v>-</v>
      </c>
      <c r="N101" t="str">
        <f t="shared" si="10"/>
        <v>c</v>
      </c>
      <c r="O101" t="str">
        <f t="shared" si="11"/>
        <v>c</v>
      </c>
      <c r="P101" t="str">
        <f t="shared" si="12"/>
        <v>c</v>
      </c>
    </row>
    <row r="102" spans="3:16" ht="83.25" customHeight="1">
      <c r="C102" s="124" t="s">
        <v>275</v>
      </c>
      <c r="D102" s="1" t="s">
        <v>1700</v>
      </c>
      <c r="E102" s="1" t="s">
        <v>1295</v>
      </c>
      <c r="F102" s="1" t="s">
        <v>1291</v>
      </c>
      <c r="G102" s="1" t="s">
        <v>1291</v>
      </c>
      <c r="H102" s="1" t="s">
        <v>1291</v>
      </c>
      <c r="I102" s="1" t="s">
        <v>1291</v>
      </c>
      <c r="J102" s="15" t="s">
        <v>314</v>
      </c>
      <c r="K102">
        <f t="shared" si="8"/>
      </c>
      <c r="L102" t="str">
        <f t="shared" si="9"/>
        <v>c</v>
      </c>
      <c r="M102" t="str">
        <f t="shared" si="13"/>
        <v>a</v>
      </c>
      <c r="N102" t="str">
        <f t="shared" si="10"/>
        <v>a</v>
      </c>
      <c r="O102" t="str">
        <f t="shared" si="11"/>
        <v>a</v>
      </c>
      <c r="P102" t="str">
        <f t="shared" si="12"/>
        <v>a</v>
      </c>
    </row>
    <row r="103" spans="3:16" ht="13.5">
      <c r="C103" s="124" t="s">
        <v>276</v>
      </c>
      <c r="D103" s="1" t="s">
        <v>1293</v>
      </c>
      <c r="E103" s="1" t="s">
        <v>1291</v>
      </c>
      <c r="F103" s="1" t="s">
        <v>1294</v>
      </c>
      <c r="G103" s="1" t="s">
        <v>1293</v>
      </c>
      <c r="H103" s="1" t="s">
        <v>1293</v>
      </c>
      <c r="I103" s="1" t="s">
        <v>1293</v>
      </c>
      <c r="J103" s="15" t="s">
        <v>1658</v>
      </c>
      <c r="K103" t="str">
        <f t="shared" si="8"/>
        <v>b</v>
      </c>
      <c r="L103" t="str">
        <f t="shared" si="9"/>
        <v>a</v>
      </c>
      <c r="M103" t="str">
        <f t="shared" si="13"/>
        <v>b</v>
      </c>
      <c r="N103" t="str">
        <f t="shared" si="10"/>
        <v>b</v>
      </c>
      <c r="O103" t="str">
        <f t="shared" si="11"/>
        <v>b</v>
      </c>
      <c r="P103" t="str">
        <f t="shared" si="12"/>
        <v>b</v>
      </c>
    </row>
    <row r="104" spans="3:16" ht="13.5">
      <c r="C104" s="124" t="s">
        <v>277</v>
      </c>
      <c r="D104" s="1" t="s">
        <v>1293</v>
      </c>
      <c r="E104" s="1" t="s">
        <v>1291</v>
      </c>
      <c r="F104" s="1" t="s">
        <v>1294</v>
      </c>
      <c r="G104" s="1" t="s">
        <v>1295</v>
      </c>
      <c r="H104" s="1" t="s">
        <v>1295</v>
      </c>
      <c r="I104" s="1" t="s">
        <v>1295</v>
      </c>
      <c r="J104" s="15" t="s">
        <v>1659</v>
      </c>
      <c r="K104" t="str">
        <f t="shared" si="8"/>
        <v>b</v>
      </c>
      <c r="L104" t="str">
        <f t="shared" si="9"/>
        <v>a</v>
      </c>
      <c r="M104" t="str">
        <f t="shared" si="13"/>
        <v>b</v>
      </c>
      <c r="N104" t="str">
        <f t="shared" si="10"/>
        <v>c</v>
      </c>
      <c r="O104" t="str">
        <f t="shared" si="11"/>
        <v>c</v>
      </c>
      <c r="P104" t="str">
        <f t="shared" si="12"/>
        <v>c</v>
      </c>
    </row>
    <row r="105" spans="3:16" ht="13.5">
      <c r="C105" s="124" t="s">
        <v>278</v>
      </c>
      <c r="D105" s="1" t="s">
        <v>1293</v>
      </c>
      <c r="E105" s="1" t="s">
        <v>1291</v>
      </c>
      <c r="F105" s="1" t="s">
        <v>1291</v>
      </c>
      <c r="G105" s="1" t="s">
        <v>1291</v>
      </c>
      <c r="H105" s="1" t="s">
        <v>1291</v>
      </c>
      <c r="I105" s="1" t="s">
        <v>1291</v>
      </c>
      <c r="J105" s="15"/>
      <c r="K105" t="str">
        <f t="shared" si="8"/>
        <v>b</v>
      </c>
      <c r="L105" t="str">
        <f t="shared" si="9"/>
        <v>a</v>
      </c>
      <c r="M105" t="str">
        <f t="shared" si="13"/>
        <v>a</v>
      </c>
      <c r="N105" t="str">
        <f t="shared" si="10"/>
        <v>a</v>
      </c>
      <c r="O105" t="str">
        <f t="shared" si="11"/>
        <v>a</v>
      </c>
      <c r="P105" t="str">
        <f t="shared" si="12"/>
        <v>a</v>
      </c>
    </row>
    <row r="106" spans="3:16" ht="13.5">
      <c r="C106" s="124" t="s">
        <v>279</v>
      </c>
      <c r="D106" s="1" t="s">
        <v>1293</v>
      </c>
      <c r="E106" s="1" t="s">
        <v>1291</v>
      </c>
      <c r="F106" s="1" t="s">
        <v>1294</v>
      </c>
      <c r="G106" s="1" t="s">
        <v>1293</v>
      </c>
      <c r="H106" s="1" t="s">
        <v>1291</v>
      </c>
      <c r="I106" s="1" t="s">
        <v>1293</v>
      </c>
      <c r="J106" s="15" t="s">
        <v>1659</v>
      </c>
      <c r="K106" t="str">
        <f t="shared" si="8"/>
        <v>b</v>
      </c>
      <c r="L106" t="str">
        <f t="shared" si="9"/>
        <v>a</v>
      </c>
      <c r="M106" t="str">
        <f t="shared" si="13"/>
        <v>b</v>
      </c>
      <c r="N106" t="str">
        <f t="shared" si="10"/>
        <v>b</v>
      </c>
      <c r="O106" t="str">
        <f t="shared" si="11"/>
        <v>a</v>
      </c>
      <c r="P106" t="str">
        <f t="shared" si="12"/>
        <v>b</v>
      </c>
    </row>
  </sheetData>
  <mergeCells count="5">
    <mergeCell ref="C3:D3"/>
    <mergeCell ref="E3:F3"/>
    <mergeCell ref="G3:H3"/>
    <mergeCell ref="I4:J4"/>
    <mergeCell ref="I3:J3"/>
  </mergeCells>
  <printOptions/>
  <pageMargins left="0.984251968503937" right="0.7874015748031497" top="0.7480314960629921" bottom="0.984251968503937" header="0.5118110236220472" footer="0.5118110236220472"/>
  <pageSetup horizontalDpi="600" verticalDpi="600" orientation="portrait" paperSize="9" scale="95" r:id="rId1"/>
</worksheet>
</file>

<file path=xl/worksheets/sheet25.xml><?xml version="1.0" encoding="utf-8"?>
<worksheet xmlns="http://schemas.openxmlformats.org/spreadsheetml/2006/main" xmlns:r="http://schemas.openxmlformats.org/officeDocument/2006/relationships">
  <dimension ref="C1:P89"/>
  <sheetViews>
    <sheetView tabSelected="1" view="pageBreakPreview" zoomScaleSheetLayoutView="100" workbookViewId="0" topLeftCell="B43">
      <selection activeCell="E11" sqref="E11"/>
    </sheetView>
  </sheetViews>
  <sheetFormatPr defaultColWidth="9.00390625" defaultRowHeight="13.5"/>
  <cols>
    <col min="1" max="1" width="4.875" style="0" hidden="1" customWidth="1"/>
    <col min="2" max="2" width="0.6171875" style="0" customWidth="1"/>
    <col min="3" max="3" width="10.00390625" style="29" customWidth="1"/>
    <col min="4" max="9" width="5.00390625" style="21" customWidth="1"/>
    <col min="10" max="10" width="36.50390625" style="0" customWidth="1"/>
    <col min="11" max="14" width="2.375" style="0" bestFit="1" customWidth="1"/>
    <col min="15" max="16" width="2.50390625" style="0" bestFit="1" customWidth="1"/>
  </cols>
  <sheetData>
    <row r="1" spans="4:9" ht="13.5">
      <c r="D1" s="21">
        <f aca="true" t="shared" si="0" ref="D1:I1">$G$4-SUM(D7:D9)</f>
        <v>2</v>
      </c>
      <c r="E1" s="21">
        <f t="shared" si="0"/>
        <v>0</v>
      </c>
      <c r="F1" s="21">
        <f t="shared" si="0"/>
        <v>1</v>
      </c>
      <c r="G1" s="21">
        <f t="shared" si="0"/>
        <v>0</v>
      </c>
      <c r="H1" s="21">
        <f t="shared" si="0"/>
        <v>0</v>
      </c>
      <c r="I1" s="21">
        <f t="shared" si="0"/>
        <v>1</v>
      </c>
    </row>
    <row r="2" ht="14.25" thickBot="1"/>
    <row r="3" spans="3:10" s="122" customFormat="1" ht="15" thickBot="1">
      <c r="C3" s="254" t="s">
        <v>1283</v>
      </c>
      <c r="D3" s="255"/>
      <c r="E3" s="254" t="s">
        <v>1298</v>
      </c>
      <c r="F3" s="255"/>
      <c r="G3" s="254" t="s">
        <v>1707</v>
      </c>
      <c r="H3" s="255"/>
      <c r="I3" s="254" t="s">
        <v>1299</v>
      </c>
      <c r="J3" s="255"/>
    </row>
    <row r="4" spans="3:10" ht="25.5" customHeight="1" thickBot="1">
      <c r="C4" s="205" t="s">
        <v>1322</v>
      </c>
      <c r="D4" s="206"/>
      <c r="E4" s="205">
        <v>51</v>
      </c>
      <c r="F4" s="206"/>
      <c r="G4" s="205">
        <f>COUNTA(C12:C151)</f>
        <v>51</v>
      </c>
      <c r="H4" s="206"/>
      <c r="I4" s="256">
        <f>G4/E4</f>
        <v>1</v>
      </c>
      <c r="J4" s="256"/>
    </row>
    <row r="5" spans="3:4" ht="11.25" customHeight="1" thickBot="1">
      <c r="C5" s="34"/>
      <c r="D5" s="23"/>
    </row>
    <row r="6" spans="3:10" ht="14.25" thickBot="1">
      <c r="C6" s="35" t="s">
        <v>1705</v>
      </c>
      <c r="D6" s="40" t="s">
        <v>1284</v>
      </c>
      <c r="E6" s="40" t="s">
        <v>1285</v>
      </c>
      <c r="F6" s="40" t="s">
        <v>1286</v>
      </c>
      <c r="G6" s="40" t="s">
        <v>1287</v>
      </c>
      <c r="H6" s="40" t="s">
        <v>1288</v>
      </c>
      <c r="I6" s="43" t="s">
        <v>1289</v>
      </c>
      <c r="J6" s="2"/>
    </row>
    <row r="7" spans="3:10" ht="13.5">
      <c r="C7" s="36" t="s">
        <v>1708</v>
      </c>
      <c r="D7" s="32">
        <f>COUNTIF($D$12:$D$151,C7)</f>
        <v>5</v>
      </c>
      <c r="E7" s="32">
        <f>COUNTIF($E$12:$E$151,C7)</f>
        <v>4</v>
      </c>
      <c r="F7" s="32">
        <f>COUNTIF($F$12:$F$151,C7)</f>
        <v>25</v>
      </c>
      <c r="G7" s="32">
        <f>COUNTIF($G$12:$G$151,C7)</f>
        <v>48</v>
      </c>
      <c r="H7" s="32">
        <f>COUNTIF($H$12:$H$151,C7)</f>
        <v>34</v>
      </c>
      <c r="I7" s="44">
        <f>COUNTIF($I$12:$I$151,C7)</f>
        <v>24</v>
      </c>
      <c r="J7" s="2"/>
    </row>
    <row r="8" spans="3:10" ht="13.5">
      <c r="C8" s="36" t="s">
        <v>1709</v>
      </c>
      <c r="D8" s="10">
        <f>COUNTIF($D$12:$D$151,C8)</f>
        <v>44</v>
      </c>
      <c r="E8" s="10">
        <f>COUNTIF($E$12:$E$151,C8)</f>
        <v>43</v>
      </c>
      <c r="F8" s="10">
        <f>COUNTIF($F$12:$F$151,C8)</f>
        <v>25</v>
      </c>
      <c r="G8" s="10">
        <f>COUNTIF($G$12:$G$151,C8)</f>
        <v>0</v>
      </c>
      <c r="H8" s="10">
        <f>COUNTIF($H$12:$H$151,C8)</f>
        <v>0</v>
      </c>
      <c r="I8" s="45">
        <f>COUNTIF($I$12:$I$151,C8)</f>
        <v>3</v>
      </c>
      <c r="J8" s="2"/>
    </row>
    <row r="9" spans="3:10" ht="14.25" thickBot="1">
      <c r="C9" s="37" t="s">
        <v>1710</v>
      </c>
      <c r="D9" s="41">
        <f>COUNTIF($D$12:$D$151,C9)</f>
        <v>0</v>
      </c>
      <c r="E9" s="41">
        <f>COUNTIF($E$12:$E$151,C9)</f>
        <v>4</v>
      </c>
      <c r="F9" s="41">
        <f>COUNTIF($F$12:$F$151,C9)</f>
        <v>0</v>
      </c>
      <c r="G9" s="41">
        <f>COUNTIF($G$12:$G$151,C9)</f>
        <v>3</v>
      </c>
      <c r="H9" s="41">
        <f>COUNTIF($H$12:$H$151,C9)</f>
        <v>17</v>
      </c>
      <c r="I9" s="46">
        <f>COUNTIF($I$12:$I$151,C9)</f>
        <v>23</v>
      </c>
      <c r="J9" s="2"/>
    </row>
    <row r="10" spans="3:9" s="2" customFormat="1" ht="13.5">
      <c r="C10" s="38"/>
      <c r="D10" s="42"/>
      <c r="E10" s="42"/>
      <c r="F10" s="42"/>
      <c r="G10" s="42"/>
      <c r="H10" s="42"/>
      <c r="I10" s="42"/>
    </row>
    <row r="11" spans="3:10" s="2" customFormat="1" ht="13.5">
      <c r="C11" s="26" t="s">
        <v>1297</v>
      </c>
      <c r="D11" s="10" t="s">
        <v>1284</v>
      </c>
      <c r="E11" s="10" t="s">
        <v>1285</v>
      </c>
      <c r="F11" s="10" t="s">
        <v>1286</v>
      </c>
      <c r="G11" s="10" t="s">
        <v>1287</v>
      </c>
      <c r="H11" s="10" t="s">
        <v>1288</v>
      </c>
      <c r="I11" s="10" t="s">
        <v>1289</v>
      </c>
      <c r="J11" s="14" t="s">
        <v>1290</v>
      </c>
    </row>
    <row r="12" spans="3:16" ht="40.5">
      <c r="C12" s="12" t="s">
        <v>1323</v>
      </c>
      <c r="D12" s="1" t="s">
        <v>1293</v>
      </c>
      <c r="E12" s="1" t="s">
        <v>1293</v>
      </c>
      <c r="F12" s="1" t="s">
        <v>1293</v>
      </c>
      <c r="G12" s="1" t="s">
        <v>1291</v>
      </c>
      <c r="H12" s="1" t="s">
        <v>1295</v>
      </c>
      <c r="I12" s="1" t="s">
        <v>1295</v>
      </c>
      <c r="J12" s="136" t="s">
        <v>1050</v>
      </c>
      <c r="K12" t="str">
        <f aca="true" t="shared" si="1" ref="K12:P12">ASC(D12)</f>
        <v>b</v>
      </c>
      <c r="L12" t="str">
        <f t="shared" si="1"/>
        <v>b</v>
      </c>
      <c r="M12" t="str">
        <f t="shared" si="1"/>
        <v>b</v>
      </c>
      <c r="N12" t="str">
        <f t="shared" si="1"/>
        <v>a</v>
      </c>
      <c r="O12" t="str">
        <f t="shared" si="1"/>
        <v>c</v>
      </c>
      <c r="P12" t="str">
        <f t="shared" si="1"/>
        <v>c</v>
      </c>
    </row>
    <row r="13" spans="3:16" ht="40.5">
      <c r="C13" s="12" t="s">
        <v>1324</v>
      </c>
      <c r="D13" s="1" t="s">
        <v>1293</v>
      </c>
      <c r="E13" s="1" t="s">
        <v>1293</v>
      </c>
      <c r="F13" s="1" t="s">
        <v>1293</v>
      </c>
      <c r="G13" s="1" t="s">
        <v>1291</v>
      </c>
      <c r="H13" s="1" t="s">
        <v>1295</v>
      </c>
      <c r="I13" s="1" t="s">
        <v>1295</v>
      </c>
      <c r="J13" s="136" t="s">
        <v>1051</v>
      </c>
      <c r="K13" t="str">
        <f aca="true" t="shared" si="2" ref="K13:K62">ASC(D13)</f>
        <v>b</v>
      </c>
      <c r="L13" t="str">
        <f aca="true" t="shared" si="3" ref="L13:L62">ASC(E13)</f>
        <v>b</v>
      </c>
      <c r="M13" t="str">
        <f aca="true" t="shared" si="4" ref="M13:M62">ASC(F13)</f>
        <v>b</v>
      </c>
      <c r="N13" t="str">
        <f aca="true" t="shared" si="5" ref="N13:N62">ASC(G13)</f>
        <v>a</v>
      </c>
      <c r="O13" t="str">
        <f aca="true" t="shared" si="6" ref="O13:O62">ASC(H13)</f>
        <v>c</v>
      </c>
      <c r="P13" t="str">
        <f aca="true" t="shared" si="7" ref="P13:P62">ASC(I13)</f>
        <v>c</v>
      </c>
    </row>
    <row r="14" spans="3:16" ht="40.5">
      <c r="C14" s="12" t="s">
        <v>1325</v>
      </c>
      <c r="D14" s="1" t="s">
        <v>1293</v>
      </c>
      <c r="E14" s="1" t="s">
        <v>1293</v>
      </c>
      <c r="F14" s="1" t="s">
        <v>1293</v>
      </c>
      <c r="G14" s="1" t="s">
        <v>1291</v>
      </c>
      <c r="H14" s="1" t="s">
        <v>1295</v>
      </c>
      <c r="I14" s="1" t="s">
        <v>1295</v>
      </c>
      <c r="J14" s="136" t="s">
        <v>1051</v>
      </c>
      <c r="K14" t="str">
        <f t="shared" si="2"/>
        <v>b</v>
      </c>
      <c r="L14" t="str">
        <f t="shared" si="3"/>
        <v>b</v>
      </c>
      <c r="M14" t="str">
        <f t="shared" si="4"/>
        <v>b</v>
      </c>
      <c r="N14" t="str">
        <f t="shared" si="5"/>
        <v>a</v>
      </c>
      <c r="O14" t="str">
        <f t="shared" si="6"/>
        <v>c</v>
      </c>
      <c r="P14" t="str">
        <f t="shared" si="7"/>
        <v>c</v>
      </c>
    </row>
    <row r="15" spans="3:16" ht="40.5">
      <c r="C15" s="12" t="s">
        <v>1326</v>
      </c>
      <c r="D15" s="1" t="s">
        <v>1293</v>
      </c>
      <c r="E15" s="1" t="s">
        <v>1293</v>
      </c>
      <c r="F15" s="1" t="s">
        <v>1293</v>
      </c>
      <c r="G15" s="1" t="s">
        <v>1291</v>
      </c>
      <c r="H15" s="1" t="s">
        <v>1295</v>
      </c>
      <c r="I15" s="1" t="s">
        <v>1295</v>
      </c>
      <c r="J15" s="136" t="s">
        <v>1050</v>
      </c>
      <c r="K15" t="str">
        <f t="shared" si="2"/>
        <v>b</v>
      </c>
      <c r="L15" t="str">
        <f t="shared" si="3"/>
        <v>b</v>
      </c>
      <c r="M15" t="str">
        <f t="shared" si="4"/>
        <v>b</v>
      </c>
      <c r="N15" t="str">
        <f t="shared" si="5"/>
        <v>a</v>
      </c>
      <c r="O15" t="str">
        <f t="shared" si="6"/>
        <v>c</v>
      </c>
      <c r="P15" t="str">
        <f t="shared" si="7"/>
        <v>c</v>
      </c>
    </row>
    <row r="16" spans="3:16" ht="40.5">
      <c r="C16" s="12" t="s">
        <v>1327</v>
      </c>
      <c r="D16" s="1" t="s">
        <v>1293</v>
      </c>
      <c r="E16" s="1" t="s">
        <v>1293</v>
      </c>
      <c r="F16" s="1" t="s">
        <v>1293</v>
      </c>
      <c r="G16" s="1" t="s">
        <v>1291</v>
      </c>
      <c r="H16" s="1" t="s">
        <v>1295</v>
      </c>
      <c r="I16" s="1" t="s">
        <v>1295</v>
      </c>
      <c r="J16" s="136" t="s">
        <v>1051</v>
      </c>
      <c r="K16" t="str">
        <f t="shared" si="2"/>
        <v>b</v>
      </c>
      <c r="L16" t="str">
        <f t="shared" si="3"/>
        <v>b</v>
      </c>
      <c r="M16" t="str">
        <f t="shared" si="4"/>
        <v>b</v>
      </c>
      <c r="N16" t="str">
        <f t="shared" si="5"/>
        <v>a</v>
      </c>
      <c r="O16" t="str">
        <f t="shared" si="6"/>
        <v>c</v>
      </c>
      <c r="P16" t="str">
        <f t="shared" si="7"/>
        <v>c</v>
      </c>
    </row>
    <row r="17" spans="3:16" ht="27">
      <c r="C17" s="12" t="s">
        <v>1328</v>
      </c>
      <c r="D17" s="1" t="s">
        <v>1293</v>
      </c>
      <c r="E17" s="1" t="s">
        <v>1293</v>
      </c>
      <c r="F17" s="1" t="s">
        <v>1293</v>
      </c>
      <c r="G17" s="1" t="s">
        <v>1291</v>
      </c>
      <c r="H17" s="1" t="s">
        <v>1295</v>
      </c>
      <c r="I17" s="1" t="s">
        <v>1295</v>
      </c>
      <c r="J17" s="136" t="s">
        <v>1052</v>
      </c>
      <c r="K17" t="str">
        <f t="shared" si="2"/>
        <v>b</v>
      </c>
      <c r="L17" t="str">
        <f t="shared" si="3"/>
        <v>b</v>
      </c>
      <c r="M17" t="str">
        <f t="shared" si="4"/>
        <v>b</v>
      </c>
      <c r="N17" t="str">
        <f t="shared" si="5"/>
        <v>a</v>
      </c>
      <c r="O17" t="str">
        <f t="shared" si="6"/>
        <v>c</v>
      </c>
      <c r="P17" t="str">
        <f t="shared" si="7"/>
        <v>c</v>
      </c>
    </row>
    <row r="18" spans="3:16" ht="40.5">
      <c r="C18" s="12" t="s">
        <v>1329</v>
      </c>
      <c r="D18" s="1" t="s">
        <v>1293</v>
      </c>
      <c r="E18" s="1" t="s">
        <v>1293</v>
      </c>
      <c r="F18" s="1" t="s">
        <v>1293</v>
      </c>
      <c r="G18" s="1" t="s">
        <v>1291</v>
      </c>
      <c r="H18" s="1" t="s">
        <v>1295</v>
      </c>
      <c r="I18" s="1" t="s">
        <v>1295</v>
      </c>
      <c r="J18" s="136" t="s">
        <v>1051</v>
      </c>
      <c r="K18" t="str">
        <f t="shared" si="2"/>
        <v>b</v>
      </c>
      <c r="L18" t="str">
        <f t="shared" si="3"/>
        <v>b</v>
      </c>
      <c r="M18" t="str">
        <f t="shared" si="4"/>
        <v>b</v>
      </c>
      <c r="N18" t="str">
        <f t="shared" si="5"/>
        <v>a</v>
      </c>
      <c r="O18" t="str">
        <f t="shared" si="6"/>
        <v>c</v>
      </c>
      <c r="P18" t="str">
        <f t="shared" si="7"/>
        <v>c</v>
      </c>
    </row>
    <row r="19" spans="3:16" ht="27">
      <c r="C19" s="12" t="s">
        <v>1330</v>
      </c>
      <c r="D19" s="1" t="s">
        <v>1293</v>
      </c>
      <c r="E19" s="1" t="s">
        <v>1293</v>
      </c>
      <c r="F19" s="1" t="s">
        <v>1293</v>
      </c>
      <c r="G19" s="1" t="s">
        <v>1291</v>
      </c>
      <c r="H19" s="1" t="s">
        <v>1291</v>
      </c>
      <c r="I19" s="1" t="s">
        <v>1295</v>
      </c>
      <c r="J19" s="136" t="s">
        <v>1053</v>
      </c>
      <c r="K19" t="str">
        <f t="shared" si="2"/>
        <v>b</v>
      </c>
      <c r="L19" t="str">
        <f t="shared" si="3"/>
        <v>b</v>
      </c>
      <c r="M19" t="str">
        <f t="shared" si="4"/>
        <v>b</v>
      </c>
      <c r="N19" t="str">
        <f t="shared" si="5"/>
        <v>a</v>
      </c>
      <c r="O19" t="str">
        <f t="shared" si="6"/>
        <v>a</v>
      </c>
      <c r="P19" t="str">
        <f t="shared" si="7"/>
        <v>c</v>
      </c>
    </row>
    <row r="20" spans="3:16" ht="40.5">
      <c r="C20" s="12" t="s">
        <v>1331</v>
      </c>
      <c r="D20" s="1" t="s">
        <v>1293</v>
      </c>
      <c r="E20" s="1" t="s">
        <v>1293</v>
      </c>
      <c r="F20" s="1" t="s">
        <v>1293</v>
      </c>
      <c r="G20" s="1" t="s">
        <v>1295</v>
      </c>
      <c r="H20" s="1" t="s">
        <v>1295</v>
      </c>
      <c r="I20" s="1" t="s">
        <v>1295</v>
      </c>
      <c r="J20" s="136" t="s">
        <v>1054</v>
      </c>
      <c r="K20" t="str">
        <f t="shared" si="2"/>
        <v>b</v>
      </c>
      <c r="L20" t="str">
        <f t="shared" si="3"/>
        <v>b</v>
      </c>
      <c r="M20" t="str">
        <f t="shared" si="4"/>
        <v>b</v>
      </c>
      <c r="N20" t="str">
        <f t="shared" si="5"/>
        <v>c</v>
      </c>
      <c r="O20" t="str">
        <f t="shared" si="6"/>
        <v>c</v>
      </c>
      <c r="P20" t="str">
        <f t="shared" si="7"/>
        <v>c</v>
      </c>
    </row>
    <row r="21" spans="3:16" ht="40.5">
      <c r="C21" s="12" t="s">
        <v>1332</v>
      </c>
      <c r="D21" s="1" t="s">
        <v>1293</v>
      </c>
      <c r="E21" s="1" t="s">
        <v>1293</v>
      </c>
      <c r="F21" s="1" t="s">
        <v>1293</v>
      </c>
      <c r="G21" s="1" t="s">
        <v>1291</v>
      </c>
      <c r="H21" s="1" t="s">
        <v>1295</v>
      </c>
      <c r="I21" s="1" t="s">
        <v>1295</v>
      </c>
      <c r="J21" s="136" t="s">
        <v>1055</v>
      </c>
      <c r="K21" t="str">
        <f t="shared" si="2"/>
        <v>b</v>
      </c>
      <c r="L21" t="str">
        <f t="shared" si="3"/>
        <v>b</v>
      </c>
      <c r="M21" t="str">
        <f t="shared" si="4"/>
        <v>b</v>
      </c>
      <c r="N21" t="str">
        <f t="shared" si="5"/>
        <v>a</v>
      </c>
      <c r="O21" t="str">
        <f t="shared" si="6"/>
        <v>c</v>
      </c>
      <c r="P21" t="str">
        <f t="shared" si="7"/>
        <v>c</v>
      </c>
    </row>
    <row r="22" spans="3:16" ht="40.5">
      <c r="C22" s="12" t="s">
        <v>1333</v>
      </c>
      <c r="D22" s="1" t="s">
        <v>1293</v>
      </c>
      <c r="E22" s="1" t="s">
        <v>1293</v>
      </c>
      <c r="F22" s="1" t="s">
        <v>1293</v>
      </c>
      <c r="G22" s="1" t="s">
        <v>1291</v>
      </c>
      <c r="H22" s="1" t="s">
        <v>1295</v>
      </c>
      <c r="I22" s="1" t="s">
        <v>1295</v>
      </c>
      <c r="J22" s="136" t="s">
        <v>1051</v>
      </c>
      <c r="K22" t="str">
        <f t="shared" si="2"/>
        <v>b</v>
      </c>
      <c r="L22" t="str">
        <f t="shared" si="3"/>
        <v>b</v>
      </c>
      <c r="M22" t="str">
        <f t="shared" si="4"/>
        <v>b</v>
      </c>
      <c r="N22" t="str">
        <f t="shared" si="5"/>
        <v>a</v>
      </c>
      <c r="O22" t="str">
        <f t="shared" si="6"/>
        <v>c</v>
      </c>
      <c r="P22" t="str">
        <f t="shared" si="7"/>
        <v>c</v>
      </c>
    </row>
    <row r="23" spans="3:16" ht="27">
      <c r="C23" s="12" t="s">
        <v>1334</v>
      </c>
      <c r="D23" s="1" t="s">
        <v>1293</v>
      </c>
      <c r="E23" s="1" t="s">
        <v>1293</v>
      </c>
      <c r="F23" s="1" t="s">
        <v>1293</v>
      </c>
      <c r="G23" s="1" t="s">
        <v>1291</v>
      </c>
      <c r="H23" s="1" t="s">
        <v>1295</v>
      </c>
      <c r="I23" s="1" t="s">
        <v>1295</v>
      </c>
      <c r="J23" s="136" t="s">
        <v>514</v>
      </c>
      <c r="K23" t="str">
        <f t="shared" si="2"/>
        <v>b</v>
      </c>
      <c r="L23" t="str">
        <f t="shared" si="3"/>
        <v>b</v>
      </c>
      <c r="M23" t="str">
        <f t="shared" si="4"/>
        <v>b</v>
      </c>
      <c r="N23" t="str">
        <f t="shared" si="5"/>
        <v>a</v>
      </c>
      <c r="O23" t="str">
        <f t="shared" si="6"/>
        <v>c</v>
      </c>
      <c r="P23" t="str">
        <f t="shared" si="7"/>
        <v>c</v>
      </c>
    </row>
    <row r="24" spans="3:16" ht="13.5">
      <c r="C24" s="12" t="s">
        <v>1335</v>
      </c>
      <c r="D24" s="1" t="s">
        <v>1293</v>
      </c>
      <c r="E24" s="1" t="s">
        <v>1293</v>
      </c>
      <c r="F24" s="1" t="s">
        <v>1293</v>
      </c>
      <c r="G24" s="1" t="s">
        <v>1291</v>
      </c>
      <c r="H24" s="1" t="s">
        <v>518</v>
      </c>
      <c r="I24" s="1" t="s">
        <v>1295</v>
      </c>
      <c r="J24" s="136" t="s">
        <v>515</v>
      </c>
      <c r="K24" t="str">
        <f t="shared" si="2"/>
        <v>b</v>
      </c>
      <c r="L24" t="str">
        <f t="shared" si="3"/>
        <v>b</v>
      </c>
      <c r="M24" t="str">
        <f t="shared" si="4"/>
        <v>b</v>
      </c>
      <c r="N24" t="str">
        <f t="shared" si="5"/>
        <v>a</v>
      </c>
      <c r="O24" t="str">
        <f t="shared" si="6"/>
        <v>a</v>
      </c>
      <c r="P24" t="str">
        <f t="shared" si="7"/>
        <v>c</v>
      </c>
    </row>
    <row r="25" spans="3:16" ht="27">
      <c r="C25" s="12" t="s">
        <v>1336</v>
      </c>
      <c r="D25" s="1" t="s">
        <v>1293</v>
      </c>
      <c r="E25" s="1" t="s">
        <v>1295</v>
      </c>
      <c r="F25" s="1" t="s">
        <v>1293</v>
      </c>
      <c r="G25" s="1" t="s">
        <v>1291</v>
      </c>
      <c r="H25" s="1" t="s">
        <v>1295</v>
      </c>
      <c r="I25" s="1" t="s">
        <v>1295</v>
      </c>
      <c r="J25" s="136" t="s">
        <v>516</v>
      </c>
      <c r="K25" t="str">
        <f t="shared" si="2"/>
        <v>b</v>
      </c>
      <c r="L25" t="str">
        <f t="shared" si="3"/>
        <v>c</v>
      </c>
      <c r="M25" t="str">
        <f t="shared" si="4"/>
        <v>b</v>
      </c>
      <c r="N25" t="str">
        <f t="shared" si="5"/>
        <v>a</v>
      </c>
      <c r="O25" t="str">
        <f t="shared" si="6"/>
        <v>c</v>
      </c>
      <c r="P25" t="str">
        <f t="shared" si="7"/>
        <v>c</v>
      </c>
    </row>
    <row r="26" spans="3:16" ht="40.5">
      <c r="C26" s="12" t="s">
        <v>1337</v>
      </c>
      <c r="D26" s="1" t="s">
        <v>1293</v>
      </c>
      <c r="E26" s="1" t="s">
        <v>1293</v>
      </c>
      <c r="F26" s="1" t="s">
        <v>1293</v>
      </c>
      <c r="G26" s="1" t="s">
        <v>1291</v>
      </c>
      <c r="H26" s="1" t="s">
        <v>1295</v>
      </c>
      <c r="I26" s="1" t="s">
        <v>1295</v>
      </c>
      <c r="J26" s="136" t="s">
        <v>1051</v>
      </c>
      <c r="K26" t="str">
        <f t="shared" si="2"/>
        <v>b</v>
      </c>
      <c r="L26" t="str">
        <f t="shared" si="3"/>
        <v>b</v>
      </c>
      <c r="M26" t="str">
        <f t="shared" si="4"/>
        <v>b</v>
      </c>
      <c r="N26" t="str">
        <f t="shared" si="5"/>
        <v>a</v>
      </c>
      <c r="O26" t="str">
        <f t="shared" si="6"/>
        <v>c</v>
      </c>
      <c r="P26" t="str">
        <f t="shared" si="7"/>
        <v>c</v>
      </c>
    </row>
    <row r="27" spans="3:16" ht="40.5">
      <c r="C27" s="12" t="s">
        <v>1338</v>
      </c>
      <c r="D27" s="1" t="s">
        <v>1293</v>
      </c>
      <c r="E27" s="1" t="s">
        <v>1293</v>
      </c>
      <c r="F27" s="1" t="s">
        <v>1293</v>
      </c>
      <c r="G27" s="1" t="s">
        <v>1291</v>
      </c>
      <c r="H27" s="1" t="s">
        <v>1295</v>
      </c>
      <c r="I27" s="1" t="s">
        <v>1295</v>
      </c>
      <c r="J27" s="136" t="s">
        <v>1051</v>
      </c>
      <c r="K27" t="str">
        <f t="shared" si="2"/>
        <v>b</v>
      </c>
      <c r="L27" t="str">
        <f t="shared" si="3"/>
        <v>b</v>
      </c>
      <c r="M27" t="str">
        <f t="shared" si="4"/>
        <v>b</v>
      </c>
      <c r="N27" t="str">
        <f t="shared" si="5"/>
        <v>a</v>
      </c>
      <c r="O27" t="str">
        <f t="shared" si="6"/>
        <v>c</v>
      </c>
      <c r="P27" t="str">
        <f t="shared" si="7"/>
        <v>c</v>
      </c>
    </row>
    <row r="28" spans="3:16" ht="40.5">
      <c r="C28" s="12" t="s">
        <v>1339</v>
      </c>
      <c r="D28" s="1" t="s">
        <v>1293</v>
      </c>
      <c r="E28" s="1" t="s">
        <v>1293</v>
      </c>
      <c r="F28" s="1" t="s">
        <v>1293</v>
      </c>
      <c r="G28" s="1" t="s">
        <v>1291</v>
      </c>
      <c r="H28" s="1" t="s">
        <v>1295</v>
      </c>
      <c r="I28" s="1" t="s">
        <v>1295</v>
      </c>
      <c r="J28" s="136" t="s">
        <v>517</v>
      </c>
      <c r="K28" t="str">
        <f t="shared" si="2"/>
        <v>b</v>
      </c>
      <c r="L28" t="str">
        <f t="shared" si="3"/>
        <v>b</v>
      </c>
      <c r="M28" t="str">
        <f t="shared" si="4"/>
        <v>b</v>
      </c>
      <c r="N28" t="str">
        <f t="shared" si="5"/>
        <v>a</v>
      </c>
      <c r="O28" t="str">
        <f t="shared" si="6"/>
        <v>c</v>
      </c>
      <c r="P28" t="str">
        <f t="shared" si="7"/>
        <v>c</v>
      </c>
    </row>
    <row r="29" spans="3:16" ht="40.5">
      <c r="C29" s="12" t="s">
        <v>1340</v>
      </c>
      <c r="D29" s="1" t="s">
        <v>1293</v>
      </c>
      <c r="E29" s="1" t="s">
        <v>1293</v>
      </c>
      <c r="F29" s="1" t="s">
        <v>1293</v>
      </c>
      <c r="G29" s="1" t="s">
        <v>1291</v>
      </c>
      <c r="H29" s="1" t="s">
        <v>1295</v>
      </c>
      <c r="I29" s="1" t="s">
        <v>1295</v>
      </c>
      <c r="J29" s="136" t="s">
        <v>1051</v>
      </c>
      <c r="K29" t="str">
        <f t="shared" si="2"/>
        <v>b</v>
      </c>
      <c r="L29" t="str">
        <f t="shared" si="3"/>
        <v>b</v>
      </c>
      <c r="M29" t="str">
        <f t="shared" si="4"/>
        <v>b</v>
      </c>
      <c r="N29" t="str">
        <f t="shared" si="5"/>
        <v>a</v>
      </c>
      <c r="O29" t="str">
        <f t="shared" si="6"/>
        <v>c</v>
      </c>
      <c r="P29" t="str">
        <f t="shared" si="7"/>
        <v>c</v>
      </c>
    </row>
    <row r="30" spans="3:16" ht="13.5">
      <c r="C30" s="12" t="s">
        <v>1341</v>
      </c>
      <c r="D30" s="1" t="s">
        <v>1293</v>
      </c>
      <c r="E30" s="1" t="s">
        <v>1293</v>
      </c>
      <c r="F30" s="1" t="s">
        <v>1291</v>
      </c>
      <c r="G30" s="1" t="s">
        <v>1291</v>
      </c>
      <c r="H30" s="1" t="s">
        <v>1291</v>
      </c>
      <c r="I30" s="1" t="s">
        <v>1726</v>
      </c>
      <c r="J30" s="136"/>
      <c r="K30" t="str">
        <f t="shared" si="2"/>
        <v>b</v>
      </c>
      <c r="L30" t="str">
        <f t="shared" si="3"/>
        <v>b</v>
      </c>
      <c r="M30" t="str">
        <f t="shared" si="4"/>
        <v>a</v>
      </c>
      <c r="N30" t="str">
        <f t="shared" si="5"/>
        <v>a</v>
      </c>
      <c r="O30" t="str">
        <f t="shared" si="6"/>
        <v>a</v>
      </c>
      <c r="P30" t="str">
        <f t="shared" si="7"/>
        <v>-</v>
      </c>
    </row>
    <row r="31" spans="3:16" ht="27">
      <c r="C31" s="12" t="s">
        <v>1342</v>
      </c>
      <c r="D31" s="1" t="s">
        <v>1293</v>
      </c>
      <c r="E31" s="1" t="s">
        <v>1293</v>
      </c>
      <c r="F31" s="1" t="s">
        <v>1293</v>
      </c>
      <c r="G31" s="1" t="s">
        <v>1291</v>
      </c>
      <c r="H31" s="1" t="s">
        <v>1291</v>
      </c>
      <c r="I31" s="1" t="s">
        <v>1295</v>
      </c>
      <c r="J31" s="136" t="s">
        <v>519</v>
      </c>
      <c r="K31" t="str">
        <f t="shared" si="2"/>
        <v>b</v>
      </c>
      <c r="L31" t="str">
        <f t="shared" si="3"/>
        <v>b</v>
      </c>
      <c r="M31" t="str">
        <f t="shared" si="4"/>
        <v>b</v>
      </c>
      <c r="N31" t="str">
        <f t="shared" si="5"/>
        <v>a</v>
      </c>
      <c r="O31" t="str">
        <f t="shared" si="6"/>
        <v>a</v>
      </c>
      <c r="P31" t="str">
        <f t="shared" si="7"/>
        <v>c</v>
      </c>
    </row>
    <row r="32" spans="3:16" ht="13.5">
      <c r="C32" s="12" t="s">
        <v>1343</v>
      </c>
      <c r="D32" s="1" t="s">
        <v>1293</v>
      </c>
      <c r="E32" s="1" t="s">
        <v>1293</v>
      </c>
      <c r="F32" s="1" t="s">
        <v>1291</v>
      </c>
      <c r="G32" s="1" t="s">
        <v>1291</v>
      </c>
      <c r="H32" s="1" t="s">
        <v>1291</v>
      </c>
      <c r="I32" s="1" t="s">
        <v>1291</v>
      </c>
      <c r="J32" s="136"/>
      <c r="K32" t="str">
        <f t="shared" si="2"/>
        <v>b</v>
      </c>
      <c r="L32" t="str">
        <f t="shared" si="3"/>
        <v>b</v>
      </c>
      <c r="M32" t="str">
        <f t="shared" si="4"/>
        <v>a</v>
      </c>
      <c r="N32" t="str">
        <f t="shared" si="5"/>
        <v>a</v>
      </c>
      <c r="O32" t="str">
        <f t="shared" si="6"/>
        <v>a</v>
      </c>
      <c r="P32" t="str">
        <f t="shared" si="7"/>
        <v>a</v>
      </c>
    </row>
    <row r="33" spans="3:16" ht="27">
      <c r="C33" s="12" t="s">
        <v>1344</v>
      </c>
      <c r="D33" s="1" t="s">
        <v>315</v>
      </c>
      <c r="E33" s="1" t="s">
        <v>1293</v>
      </c>
      <c r="F33" s="1" t="s">
        <v>1291</v>
      </c>
      <c r="G33" s="1" t="s">
        <v>1291</v>
      </c>
      <c r="H33" s="1" t="s">
        <v>1291</v>
      </c>
      <c r="I33" s="1" t="s">
        <v>1291</v>
      </c>
      <c r="J33" s="136" t="s">
        <v>520</v>
      </c>
      <c r="K33" t="str">
        <f t="shared" si="2"/>
        <v>ｰ</v>
      </c>
      <c r="L33" t="str">
        <f t="shared" si="3"/>
        <v>b</v>
      </c>
      <c r="M33" t="str">
        <f t="shared" si="4"/>
        <v>a</v>
      </c>
      <c r="N33" t="str">
        <f t="shared" si="5"/>
        <v>a</v>
      </c>
      <c r="O33" t="str">
        <f t="shared" si="6"/>
        <v>a</v>
      </c>
      <c r="P33" t="str">
        <f t="shared" si="7"/>
        <v>a</v>
      </c>
    </row>
    <row r="34" spans="3:16" ht="13.5">
      <c r="C34" s="12" t="s">
        <v>1345</v>
      </c>
      <c r="D34" s="1" t="s">
        <v>1293</v>
      </c>
      <c r="E34" s="1" t="s">
        <v>1293</v>
      </c>
      <c r="F34" s="1" t="s">
        <v>1291</v>
      </c>
      <c r="G34" s="1" t="s">
        <v>1291</v>
      </c>
      <c r="H34" s="1" t="s">
        <v>1291</v>
      </c>
      <c r="I34" s="1" t="s">
        <v>1291</v>
      </c>
      <c r="J34" s="136"/>
      <c r="K34" t="str">
        <f t="shared" si="2"/>
        <v>b</v>
      </c>
      <c r="L34" t="str">
        <f t="shared" si="3"/>
        <v>b</v>
      </c>
      <c r="M34" t="str">
        <f t="shared" si="4"/>
        <v>a</v>
      </c>
      <c r="N34" t="str">
        <f t="shared" si="5"/>
        <v>a</v>
      </c>
      <c r="O34" t="str">
        <f t="shared" si="6"/>
        <v>a</v>
      </c>
      <c r="P34" t="str">
        <f t="shared" si="7"/>
        <v>a</v>
      </c>
    </row>
    <row r="35" spans="3:16" ht="13.5">
      <c r="C35" s="12" t="s">
        <v>1346</v>
      </c>
      <c r="D35" s="1" t="s">
        <v>1293</v>
      </c>
      <c r="E35" s="1" t="s">
        <v>1293</v>
      </c>
      <c r="F35" s="1" t="s">
        <v>1293</v>
      </c>
      <c r="G35" s="1" t="s">
        <v>1291</v>
      </c>
      <c r="H35" s="1" t="s">
        <v>1291</v>
      </c>
      <c r="I35" s="1" t="s">
        <v>1291</v>
      </c>
      <c r="J35" s="136" t="s">
        <v>2001</v>
      </c>
      <c r="K35" t="str">
        <f t="shared" si="2"/>
        <v>b</v>
      </c>
      <c r="L35" t="str">
        <f t="shared" si="3"/>
        <v>b</v>
      </c>
      <c r="M35" t="str">
        <f t="shared" si="4"/>
        <v>b</v>
      </c>
      <c r="N35" t="str">
        <f t="shared" si="5"/>
        <v>a</v>
      </c>
      <c r="O35" t="str">
        <f t="shared" si="6"/>
        <v>a</v>
      </c>
      <c r="P35" t="str">
        <f t="shared" si="7"/>
        <v>a</v>
      </c>
    </row>
    <row r="36" spans="3:16" ht="27">
      <c r="C36" s="12" t="s">
        <v>1347</v>
      </c>
      <c r="D36" s="1" t="s">
        <v>315</v>
      </c>
      <c r="E36" s="1" t="s">
        <v>1293</v>
      </c>
      <c r="F36" s="1" t="s">
        <v>1291</v>
      </c>
      <c r="G36" s="1" t="s">
        <v>1291</v>
      </c>
      <c r="H36" s="1" t="s">
        <v>1291</v>
      </c>
      <c r="I36" s="1" t="s">
        <v>1291</v>
      </c>
      <c r="J36" s="136" t="s">
        <v>2002</v>
      </c>
      <c r="K36" t="str">
        <f t="shared" si="2"/>
        <v>ｰ</v>
      </c>
      <c r="L36" t="str">
        <f t="shared" si="3"/>
        <v>b</v>
      </c>
      <c r="M36" t="str">
        <f t="shared" si="4"/>
        <v>a</v>
      </c>
      <c r="N36" t="str">
        <f t="shared" si="5"/>
        <v>a</v>
      </c>
      <c r="O36" t="str">
        <f t="shared" si="6"/>
        <v>a</v>
      </c>
      <c r="P36" t="str">
        <f t="shared" si="7"/>
        <v>a</v>
      </c>
    </row>
    <row r="37" spans="3:16" ht="13.5">
      <c r="C37" s="12" t="s">
        <v>1348</v>
      </c>
      <c r="D37" s="1" t="s">
        <v>1293</v>
      </c>
      <c r="E37" s="1" t="s">
        <v>1293</v>
      </c>
      <c r="F37" s="1" t="s">
        <v>1291</v>
      </c>
      <c r="G37" s="1" t="s">
        <v>1291</v>
      </c>
      <c r="H37" s="1" t="s">
        <v>1291</v>
      </c>
      <c r="I37" s="1" t="s">
        <v>1291</v>
      </c>
      <c r="J37" s="136"/>
      <c r="K37" t="str">
        <f t="shared" si="2"/>
        <v>b</v>
      </c>
      <c r="L37" t="str">
        <f t="shared" si="3"/>
        <v>b</v>
      </c>
      <c r="M37" t="str">
        <f t="shared" si="4"/>
        <v>a</v>
      </c>
      <c r="N37" t="str">
        <f t="shared" si="5"/>
        <v>a</v>
      </c>
      <c r="O37" t="str">
        <f t="shared" si="6"/>
        <v>a</v>
      </c>
      <c r="P37" t="str">
        <f t="shared" si="7"/>
        <v>a</v>
      </c>
    </row>
    <row r="38" spans="3:16" ht="13.5">
      <c r="C38" s="12" t="s">
        <v>1349</v>
      </c>
      <c r="D38" s="1" t="s">
        <v>1293</v>
      </c>
      <c r="E38" s="1" t="s">
        <v>1293</v>
      </c>
      <c r="F38" s="1" t="s">
        <v>1291</v>
      </c>
      <c r="G38" s="1" t="s">
        <v>1291</v>
      </c>
      <c r="H38" s="1" t="s">
        <v>1291</v>
      </c>
      <c r="I38" s="1" t="s">
        <v>1291</v>
      </c>
      <c r="J38" s="136" t="s">
        <v>521</v>
      </c>
      <c r="K38" t="str">
        <f t="shared" si="2"/>
        <v>b</v>
      </c>
      <c r="L38" t="str">
        <f t="shared" si="3"/>
        <v>b</v>
      </c>
      <c r="M38" t="str">
        <f t="shared" si="4"/>
        <v>a</v>
      </c>
      <c r="N38" t="str">
        <f t="shared" si="5"/>
        <v>a</v>
      </c>
      <c r="O38" t="str">
        <f t="shared" si="6"/>
        <v>a</v>
      </c>
      <c r="P38" t="str">
        <f t="shared" si="7"/>
        <v>a</v>
      </c>
    </row>
    <row r="39" spans="3:16" ht="13.5">
      <c r="C39" s="12" t="s">
        <v>1350</v>
      </c>
      <c r="D39" s="1" t="s">
        <v>1293</v>
      </c>
      <c r="E39" s="1" t="s">
        <v>1291</v>
      </c>
      <c r="F39" s="1" t="s">
        <v>1291</v>
      </c>
      <c r="G39" s="1" t="s">
        <v>1291</v>
      </c>
      <c r="H39" s="1" t="s">
        <v>1291</v>
      </c>
      <c r="I39" s="1" t="s">
        <v>1291</v>
      </c>
      <c r="J39" s="136"/>
      <c r="K39" t="str">
        <f t="shared" si="2"/>
        <v>b</v>
      </c>
      <c r="L39" t="str">
        <f t="shared" si="3"/>
        <v>a</v>
      </c>
      <c r="M39" t="str">
        <f t="shared" si="4"/>
        <v>a</v>
      </c>
      <c r="N39" t="str">
        <f t="shared" si="5"/>
        <v>a</v>
      </c>
      <c r="O39" t="str">
        <f t="shared" si="6"/>
        <v>a</v>
      </c>
      <c r="P39" t="str">
        <f t="shared" si="7"/>
        <v>a</v>
      </c>
    </row>
    <row r="40" spans="3:16" ht="13.5">
      <c r="C40" s="12" t="s">
        <v>1351</v>
      </c>
      <c r="D40" s="1" t="s">
        <v>1291</v>
      </c>
      <c r="E40" s="1" t="s">
        <v>1295</v>
      </c>
      <c r="F40" s="1" t="s">
        <v>1291</v>
      </c>
      <c r="G40" s="1" t="s">
        <v>1291</v>
      </c>
      <c r="H40" s="1" t="s">
        <v>1291</v>
      </c>
      <c r="I40" s="1" t="s">
        <v>1291</v>
      </c>
      <c r="J40" s="136"/>
      <c r="K40" t="str">
        <f t="shared" si="2"/>
        <v>a</v>
      </c>
      <c r="L40" t="str">
        <f t="shared" si="3"/>
        <v>c</v>
      </c>
      <c r="M40" t="str">
        <f t="shared" si="4"/>
        <v>a</v>
      </c>
      <c r="N40" t="str">
        <f t="shared" si="5"/>
        <v>a</v>
      </c>
      <c r="O40" t="str">
        <f t="shared" si="6"/>
        <v>a</v>
      </c>
      <c r="P40" t="str">
        <f t="shared" si="7"/>
        <v>a</v>
      </c>
    </row>
    <row r="41" spans="3:16" ht="13.5">
      <c r="C41" s="12" t="s">
        <v>1352</v>
      </c>
      <c r="D41" s="1" t="s">
        <v>1293</v>
      </c>
      <c r="E41" s="1" t="s">
        <v>1293</v>
      </c>
      <c r="F41" s="1" t="s">
        <v>1293</v>
      </c>
      <c r="G41" s="1" t="s">
        <v>1291</v>
      </c>
      <c r="H41" s="1" t="s">
        <v>1291</v>
      </c>
      <c r="I41" s="1" t="s">
        <v>1291</v>
      </c>
      <c r="J41" s="136" t="s">
        <v>2001</v>
      </c>
      <c r="K41" t="str">
        <f t="shared" si="2"/>
        <v>b</v>
      </c>
      <c r="L41" t="str">
        <f t="shared" si="3"/>
        <v>b</v>
      </c>
      <c r="M41" t="str">
        <f t="shared" si="4"/>
        <v>b</v>
      </c>
      <c r="N41" t="str">
        <f t="shared" si="5"/>
        <v>a</v>
      </c>
      <c r="O41" t="str">
        <f t="shared" si="6"/>
        <v>a</v>
      </c>
      <c r="P41" t="str">
        <f t="shared" si="7"/>
        <v>a</v>
      </c>
    </row>
    <row r="42" spans="3:16" ht="13.5">
      <c r="C42" s="12" t="s">
        <v>1353</v>
      </c>
      <c r="D42" s="1" t="s">
        <v>1293</v>
      </c>
      <c r="E42" s="1" t="s">
        <v>1293</v>
      </c>
      <c r="F42" s="1" t="s">
        <v>1293</v>
      </c>
      <c r="G42" s="1" t="s">
        <v>1291</v>
      </c>
      <c r="H42" s="1" t="s">
        <v>1291</v>
      </c>
      <c r="I42" s="1" t="s">
        <v>1291</v>
      </c>
      <c r="J42" s="136" t="s">
        <v>522</v>
      </c>
      <c r="K42" t="str">
        <f t="shared" si="2"/>
        <v>b</v>
      </c>
      <c r="L42" t="str">
        <f t="shared" si="3"/>
        <v>b</v>
      </c>
      <c r="M42" t="str">
        <f t="shared" si="4"/>
        <v>b</v>
      </c>
      <c r="N42" t="str">
        <f t="shared" si="5"/>
        <v>a</v>
      </c>
      <c r="O42" t="str">
        <f t="shared" si="6"/>
        <v>a</v>
      </c>
      <c r="P42" t="str">
        <f t="shared" si="7"/>
        <v>a</v>
      </c>
    </row>
    <row r="43" spans="3:16" ht="13.5">
      <c r="C43" s="12" t="s">
        <v>1354</v>
      </c>
      <c r="D43" s="1" t="s">
        <v>1293</v>
      </c>
      <c r="E43" s="1" t="s">
        <v>1293</v>
      </c>
      <c r="F43" s="1" t="s">
        <v>1293</v>
      </c>
      <c r="G43" s="1" t="s">
        <v>1291</v>
      </c>
      <c r="H43" s="1" t="s">
        <v>1291</v>
      </c>
      <c r="I43" s="1" t="s">
        <v>1291</v>
      </c>
      <c r="J43" s="136" t="s">
        <v>2003</v>
      </c>
      <c r="K43" t="str">
        <f t="shared" si="2"/>
        <v>b</v>
      </c>
      <c r="L43" t="str">
        <f t="shared" si="3"/>
        <v>b</v>
      </c>
      <c r="M43" t="str">
        <f t="shared" si="4"/>
        <v>b</v>
      </c>
      <c r="N43" t="str">
        <f t="shared" si="5"/>
        <v>a</v>
      </c>
      <c r="O43" t="str">
        <f t="shared" si="6"/>
        <v>a</v>
      </c>
      <c r="P43" t="str">
        <f t="shared" si="7"/>
        <v>a</v>
      </c>
    </row>
    <row r="44" spans="3:16" ht="27">
      <c r="C44" s="12" t="s">
        <v>1355</v>
      </c>
      <c r="D44" s="1" t="s">
        <v>1293</v>
      </c>
      <c r="E44" s="1" t="s">
        <v>1293</v>
      </c>
      <c r="F44" s="1" t="s">
        <v>1291</v>
      </c>
      <c r="G44" s="1" t="s">
        <v>1291</v>
      </c>
      <c r="H44" s="1" t="s">
        <v>1291</v>
      </c>
      <c r="I44" s="1" t="s">
        <v>1291</v>
      </c>
      <c r="J44" s="136" t="s">
        <v>2004</v>
      </c>
      <c r="K44" t="str">
        <f t="shared" si="2"/>
        <v>b</v>
      </c>
      <c r="L44" t="str">
        <f t="shared" si="3"/>
        <v>b</v>
      </c>
      <c r="M44" t="str">
        <f t="shared" si="4"/>
        <v>a</v>
      </c>
      <c r="N44" t="str">
        <f t="shared" si="5"/>
        <v>a</v>
      </c>
      <c r="O44" t="str">
        <f t="shared" si="6"/>
        <v>a</v>
      </c>
      <c r="P44" t="str">
        <f t="shared" si="7"/>
        <v>a</v>
      </c>
    </row>
    <row r="45" spans="3:16" ht="13.5">
      <c r="C45" s="12" t="s">
        <v>1356</v>
      </c>
      <c r="D45" s="1" t="s">
        <v>1293</v>
      </c>
      <c r="E45" s="1" t="s">
        <v>1293</v>
      </c>
      <c r="F45" s="1" t="s">
        <v>1291</v>
      </c>
      <c r="G45" s="1" t="s">
        <v>1291</v>
      </c>
      <c r="H45" s="1" t="s">
        <v>1291</v>
      </c>
      <c r="I45" s="1" t="s">
        <v>1291</v>
      </c>
      <c r="J45" s="136" t="s">
        <v>523</v>
      </c>
      <c r="K45" t="str">
        <f t="shared" si="2"/>
        <v>b</v>
      </c>
      <c r="L45" t="str">
        <f t="shared" si="3"/>
        <v>b</v>
      </c>
      <c r="M45" t="str">
        <f t="shared" si="4"/>
        <v>a</v>
      </c>
      <c r="N45" t="str">
        <f t="shared" si="5"/>
        <v>a</v>
      </c>
      <c r="O45" t="str">
        <f t="shared" si="6"/>
        <v>a</v>
      </c>
      <c r="P45" t="str">
        <f t="shared" si="7"/>
        <v>a</v>
      </c>
    </row>
    <row r="46" spans="3:16" ht="45.75" customHeight="1">
      <c r="C46" s="12" t="s">
        <v>1357</v>
      </c>
      <c r="D46" s="1" t="s">
        <v>1293</v>
      </c>
      <c r="E46" s="1" t="s">
        <v>1293</v>
      </c>
      <c r="F46" s="1" t="s">
        <v>1726</v>
      </c>
      <c r="G46" s="1" t="s">
        <v>524</v>
      </c>
      <c r="H46" s="1" t="s">
        <v>524</v>
      </c>
      <c r="I46" s="1" t="s">
        <v>1295</v>
      </c>
      <c r="J46" s="136" t="s">
        <v>525</v>
      </c>
      <c r="K46" t="str">
        <f t="shared" si="2"/>
        <v>b</v>
      </c>
      <c r="L46" t="str">
        <f t="shared" si="3"/>
        <v>b</v>
      </c>
      <c r="M46" t="str">
        <f t="shared" si="4"/>
        <v>-</v>
      </c>
      <c r="N46" t="str">
        <f t="shared" si="5"/>
        <v>c</v>
      </c>
      <c r="O46" t="str">
        <f t="shared" si="6"/>
        <v>c</v>
      </c>
      <c r="P46" t="str">
        <f t="shared" si="7"/>
        <v>c</v>
      </c>
    </row>
    <row r="47" spans="3:16" ht="27.75" customHeight="1">
      <c r="C47" s="12" t="s">
        <v>1358</v>
      </c>
      <c r="D47" s="1" t="s">
        <v>1293</v>
      </c>
      <c r="E47" s="1" t="s">
        <v>1293</v>
      </c>
      <c r="F47" s="1" t="s">
        <v>1293</v>
      </c>
      <c r="G47" s="1" t="s">
        <v>1291</v>
      </c>
      <c r="H47" s="1" t="s">
        <v>1291</v>
      </c>
      <c r="I47" s="1" t="s">
        <v>1295</v>
      </c>
      <c r="J47" s="136" t="s">
        <v>526</v>
      </c>
      <c r="K47" t="str">
        <f t="shared" si="2"/>
        <v>b</v>
      </c>
      <c r="L47" t="str">
        <f t="shared" si="3"/>
        <v>b</v>
      </c>
      <c r="M47" t="str">
        <f t="shared" si="4"/>
        <v>b</v>
      </c>
      <c r="N47" t="str">
        <f t="shared" si="5"/>
        <v>a</v>
      </c>
      <c r="O47" t="str">
        <f t="shared" si="6"/>
        <v>a</v>
      </c>
      <c r="P47" t="str">
        <f t="shared" si="7"/>
        <v>c</v>
      </c>
    </row>
    <row r="48" spans="3:16" ht="13.5">
      <c r="C48" s="12" t="s">
        <v>1359</v>
      </c>
      <c r="D48" s="1" t="s">
        <v>1293</v>
      </c>
      <c r="E48" s="1" t="s">
        <v>1293</v>
      </c>
      <c r="F48" s="1" t="s">
        <v>1291</v>
      </c>
      <c r="G48" s="1" t="s">
        <v>1291</v>
      </c>
      <c r="H48" s="1" t="s">
        <v>1291</v>
      </c>
      <c r="I48" s="1" t="s">
        <v>1291</v>
      </c>
      <c r="J48" s="136"/>
      <c r="K48" t="str">
        <f t="shared" si="2"/>
        <v>b</v>
      </c>
      <c r="L48" t="str">
        <f t="shared" si="3"/>
        <v>b</v>
      </c>
      <c r="M48" t="str">
        <f t="shared" si="4"/>
        <v>a</v>
      </c>
      <c r="N48" t="str">
        <f t="shared" si="5"/>
        <v>a</v>
      </c>
      <c r="O48" t="str">
        <f t="shared" si="6"/>
        <v>a</v>
      </c>
      <c r="P48" t="str">
        <f t="shared" si="7"/>
        <v>a</v>
      </c>
    </row>
    <row r="49" spans="3:16" ht="27">
      <c r="C49" s="12" t="s">
        <v>1360</v>
      </c>
      <c r="D49" s="1" t="s">
        <v>1293</v>
      </c>
      <c r="E49" s="1" t="s">
        <v>1293</v>
      </c>
      <c r="F49" s="1" t="s">
        <v>1291</v>
      </c>
      <c r="G49" s="1" t="s">
        <v>1291</v>
      </c>
      <c r="H49" s="1" t="s">
        <v>1291</v>
      </c>
      <c r="I49" s="1" t="s">
        <v>1291</v>
      </c>
      <c r="J49" s="136" t="s">
        <v>527</v>
      </c>
      <c r="K49" t="str">
        <f t="shared" si="2"/>
        <v>b</v>
      </c>
      <c r="L49" t="str">
        <f t="shared" si="3"/>
        <v>b</v>
      </c>
      <c r="M49" t="str">
        <f t="shared" si="4"/>
        <v>a</v>
      </c>
      <c r="N49" t="str">
        <f t="shared" si="5"/>
        <v>a</v>
      </c>
      <c r="O49" t="str">
        <f t="shared" si="6"/>
        <v>a</v>
      </c>
      <c r="P49" t="str">
        <f t="shared" si="7"/>
        <v>a</v>
      </c>
    </row>
    <row r="50" spans="3:16" ht="35.25" customHeight="1">
      <c r="C50" s="12" t="s">
        <v>1361</v>
      </c>
      <c r="D50" s="1" t="s">
        <v>1293</v>
      </c>
      <c r="E50" s="1" t="s">
        <v>1293</v>
      </c>
      <c r="F50" s="1" t="s">
        <v>1293</v>
      </c>
      <c r="G50" s="1" t="s">
        <v>1291</v>
      </c>
      <c r="H50" s="1" t="s">
        <v>1291</v>
      </c>
      <c r="I50" s="1" t="s">
        <v>1295</v>
      </c>
      <c r="J50" s="136" t="s">
        <v>2005</v>
      </c>
      <c r="K50" t="str">
        <f t="shared" si="2"/>
        <v>b</v>
      </c>
      <c r="L50" t="str">
        <f t="shared" si="3"/>
        <v>b</v>
      </c>
      <c r="M50" t="str">
        <f t="shared" si="4"/>
        <v>b</v>
      </c>
      <c r="N50" t="str">
        <f t="shared" si="5"/>
        <v>a</v>
      </c>
      <c r="O50" t="str">
        <f t="shared" si="6"/>
        <v>a</v>
      </c>
      <c r="P50" t="str">
        <f t="shared" si="7"/>
        <v>c</v>
      </c>
    </row>
    <row r="51" spans="3:16" ht="13.5">
      <c r="C51" s="12" t="s">
        <v>1362</v>
      </c>
      <c r="D51" s="1" t="s">
        <v>1293</v>
      </c>
      <c r="E51" s="1" t="s">
        <v>1295</v>
      </c>
      <c r="F51" s="1" t="s">
        <v>1291</v>
      </c>
      <c r="G51" s="1" t="s">
        <v>1291</v>
      </c>
      <c r="H51" s="1" t="s">
        <v>1291</v>
      </c>
      <c r="I51" s="1" t="s">
        <v>1291</v>
      </c>
      <c r="J51" s="136"/>
      <c r="K51" t="str">
        <f t="shared" si="2"/>
        <v>b</v>
      </c>
      <c r="L51" t="str">
        <f t="shared" si="3"/>
        <v>c</v>
      </c>
      <c r="M51" t="str">
        <f t="shared" si="4"/>
        <v>a</v>
      </c>
      <c r="N51" t="str">
        <f t="shared" si="5"/>
        <v>a</v>
      </c>
      <c r="O51" t="str">
        <f t="shared" si="6"/>
        <v>a</v>
      </c>
      <c r="P51" t="str">
        <f t="shared" si="7"/>
        <v>a</v>
      </c>
    </row>
    <row r="52" spans="3:16" ht="27">
      <c r="C52" s="12" t="s">
        <v>1363</v>
      </c>
      <c r="D52" s="1" t="s">
        <v>1291</v>
      </c>
      <c r="E52" s="1" t="s">
        <v>1295</v>
      </c>
      <c r="F52" s="1" t="s">
        <v>1291</v>
      </c>
      <c r="G52" s="1" t="s">
        <v>1291</v>
      </c>
      <c r="H52" s="1" t="s">
        <v>1291</v>
      </c>
      <c r="I52" s="1" t="s">
        <v>1291</v>
      </c>
      <c r="J52" s="136" t="s">
        <v>528</v>
      </c>
      <c r="K52" t="str">
        <f t="shared" si="2"/>
        <v>a</v>
      </c>
      <c r="L52" t="str">
        <f t="shared" si="3"/>
        <v>c</v>
      </c>
      <c r="M52" t="str">
        <f t="shared" si="4"/>
        <v>a</v>
      </c>
      <c r="N52" t="str">
        <f t="shared" si="5"/>
        <v>a</v>
      </c>
      <c r="O52" t="str">
        <f t="shared" si="6"/>
        <v>a</v>
      </c>
      <c r="P52" t="str">
        <f t="shared" si="7"/>
        <v>a</v>
      </c>
    </row>
    <row r="53" spans="3:16" ht="13.5">
      <c r="C53" s="12" t="s">
        <v>1364</v>
      </c>
      <c r="D53" s="1" t="s">
        <v>1293</v>
      </c>
      <c r="E53" s="1" t="s">
        <v>1293</v>
      </c>
      <c r="F53" s="1" t="s">
        <v>1291</v>
      </c>
      <c r="G53" s="1" t="s">
        <v>1291</v>
      </c>
      <c r="H53" s="1" t="s">
        <v>1291</v>
      </c>
      <c r="I53" s="1" t="s">
        <v>1293</v>
      </c>
      <c r="J53" s="136"/>
      <c r="K53" t="str">
        <f t="shared" si="2"/>
        <v>b</v>
      </c>
      <c r="L53" t="str">
        <f t="shared" si="3"/>
        <v>b</v>
      </c>
      <c r="M53" t="str">
        <f t="shared" si="4"/>
        <v>a</v>
      </c>
      <c r="N53" t="str">
        <f t="shared" si="5"/>
        <v>a</v>
      </c>
      <c r="O53" t="str">
        <f t="shared" si="6"/>
        <v>a</v>
      </c>
      <c r="P53" t="str">
        <f t="shared" si="7"/>
        <v>b</v>
      </c>
    </row>
    <row r="54" spans="3:16" ht="13.5">
      <c r="C54" s="12" t="s">
        <v>318</v>
      </c>
      <c r="D54" s="1" t="s">
        <v>1293</v>
      </c>
      <c r="E54" s="1" t="s">
        <v>1293</v>
      </c>
      <c r="F54" s="1" t="s">
        <v>1291</v>
      </c>
      <c r="G54" s="1" t="s">
        <v>1291</v>
      </c>
      <c r="H54" s="1" t="s">
        <v>1291</v>
      </c>
      <c r="I54" s="1" t="s">
        <v>1293</v>
      </c>
      <c r="J54" s="136"/>
      <c r="K54" t="str">
        <f t="shared" si="2"/>
        <v>b</v>
      </c>
      <c r="L54" t="str">
        <f t="shared" si="3"/>
        <v>b</v>
      </c>
      <c r="M54" t="str">
        <f t="shared" si="4"/>
        <v>a</v>
      </c>
      <c r="N54" t="str">
        <f t="shared" si="5"/>
        <v>a</v>
      </c>
      <c r="O54" t="str">
        <f t="shared" si="6"/>
        <v>a</v>
      </c>
      <c r="P54" t="str">
        <f t="shared" si="7"/>
        <v>b</v>
      </c>
    </row>
    <row r="55" spans="3:16" ht="13.5">
      <c r="C55" s="12" t="s">
        <v>1993</v>
      </c>
      <c r="D55" s="1" t="s">
        <v>1293</v>
      </c>
      <c r="E55" s="1" t="s">
        <v>1293</v>
      </c>
      <c r="F55" s="1" t="s">
        <v>1291</v>
      </c>
      <c r="G55" s="1" t="s">
        <v>1291</v>
      </c>
      <c r="H55" s="1" t="s">
        <v>1291</v>
      </c>
      <c r="I55" s="1" t="s">
        <v>1293</v>
      </c>
      <c r="J55" s="136"/>
      <c r="K55" t="str">
        <f t="shared" si="2"/>
        <v>b</v>
      </c>
      <c r="L55" t="str">
        <f t="shared" si="3"/>
        <v>b</v>
      </c>
      <c r="M55" t="str">
        <f t="shared" si="4"/>
        <v>a</v>
      </c>
      <c r="N55" t="str">
        <f t="shared" si="5"/>
        <v>a</v>
      </c>
      <c r="O55" t="str">
        <f t="shared" si="6"/>
        <v>a</v>
      </c>
      <c r="P55" t="str">
        <f t="shared" si="7"/>
        <v>b</v>
      </c>
    </row>
    <row r="56" spans="3:16" ht="13.5">
      <c r="C56" s="12" t="s">
        <v>1994</v>
      </c>
      <c r="D56" s="1" t="s">
        <v>1293</v>
      </c>
      <c r="E56" s="1" t="s">
        <v>1293</v>
      </c>
      <c r="F56" s="1" t="s">
        <v>1291</v>
      </c>
      <c r="G56" s="1" t="s">
        <v>1295</v>
      </c>
      <c r="H56" s="1" t="s">
        <v>1291</v>
      </c>
      <c r="I56" s="1" t="s">
        <v>1295</v>
      </c>
      <c r="J56" s="136" t="s">
        <v>529</v>
      </c>
      <c r="K56" t="str">
        <f t="shared" si="2"/>
        <v>b</v>
      </c>
      <c r="L56" t="str">
        <f t="shared" si="3"/>
        <v>b</v>
      </c>
      <c r="M56" t="str">
        <f t="shared" si="4"/>
        <v>a</v>
      </c>
      <c r="N56" t="str">
        <f t="shared" si="5"/>
        <v>c</v>
      </c>
      <c r="O56" t="str">
        <f t="shared" si="6"/>
        <v>a</v>
      </c>
      <c r="P56" t="str">
        <f t="shared" si="7"/>
        <v>c</v>
      </c>
    </row>
    <row r="57" spans="3:16" ht="13.5">
      <c r="C57" s="12" t="s">
        <v>1995</v>
      </c>
      <c r="D57" s="1" t="s">
        <v>1291</v>
      </c>
      <c r="E57" s="1" t="s">
        <v>1291</v>
      </c>
      <c r="F57" s="1" t="s">
        <v>1291</v>
      </c>
      <c r="G57" s="1" t="s">
        <v>1291</v>
      </c>
      <c r="H57" s="1" t="s">
        <v>1291</v>
      </c>
      <c r="I57" s="1" t="s">
        <v>1291</v>
      </c>
      <c r="J57" s="136"/>
      <c r="K57" t="str">
        <f t="shared" si="2"/>
        <v>a</v>
      </c>
      <c r="L57" t="str">
        <f t="shared" si="3"/>
        <v>a</v>
      </c>
      <c r="M57" t="str">
        <f t="shared" si="4"/>
        <v>a</v>
      </c>
      <c r="N57" t="str">
        <f t="shared" si="5"/>
        <v>a</v>
      </c>
      <c r="O57" t="str">
        <f t="shared" si="6"/>
        <v>a</v>
      </c>
      <c r="P57" t="str">
        <f t="shared" si="7"/>
        <v>a</v>
      </c>
    </row>
    <row r="58" spans="3:16" ht="13.5">
      <c r="C58" s="12" t="s">
        <v>1996</v>
      </c>
      <c r="D58" s="1" t="s">
        <v>1291</v>
      </c>
      <c r="E58" s="1" t="s">
        <v>1291</v>
      </c>
      <c r="F58" s="1" t="s">
        <v>1291</v>
      </c>
      <c r="G58" s="1" t="s">
        <v>1291</v>
      </c>
      <c r="H58" s="1" t="s">
        <v>1291</v>
      </c>
      <c r="I58" s="1" t="s">
        <v>1291</v>
      </c>
      <c r="J58" s="136"/>
      <c r="K58" t="str">
        <f t="shared" si="2"/>
        <v>a</v>
      </c>
      <c r="L58" t="str">
        <f t="shared" si="3"/>
        <v>a</v>
      </c>
      <c r="M58" t="str">
        <f t="shared" si="4"/>
        <v>a</v>
      </c>
      <c r="N58" t="str">
        <f t="shared" si="5"/>
        <v>a</v>
      </c>
      <c r="O58" t="str">
        <f t="shared" si="6"/>
        <v>a</v>
      </c>
      <c r="P58" t="str">
        <f t="shared" si="7"/>
        <v>a</v>
      </c>
    </row>
    <row r="59" spans="3:16" ht="13.5">
      <c r="C59" s="12" t="s">
        <v>1997</v>
      </c>
      <c r="D59" s="1" t="s">
        <v>1293</v>
      </c>
      <c r="E59" s="1" t="s">
        <v>1293</v>
      </c>
      <c r="F59" s="1" t="s">
        <v>1291</v>
      </c>
      <c r="G59" s="1" t="s">
        <v>1291</v>
      </c>
      <c r="H59" s="1" t="s">
        <v>1291</v>
      </c>
      <c r="I59" s="1" t="s">
        <v>1291</v>
      </c>
      <c r="J59" s="136"/>
      <c r="K59" t="str">
        <f t="shared" si="2"/>
        <v>b</v>
      </c>
      <c r="L59" t="str">
        <f t="shared" si="3"/>
        <v>b</v>
      </c>
      <c r="M59" t="str">
        <f t="shared" si="4"/>
        <v>a</v>
      </c>
      <c r="N59" t="str">
        <f t="shared" si="5"/>
        <v>a</v>
      </c>
      <c r="O59" t="str">
        <f t="shared" si="6"/>
        <v>a</v>
      </c>
      <c r="P59" t="str">
        <f t="shared" si="7"/>
        <v>a</v>
      </c>
    </row>
    <row r="60" spans="3:16" ht="13.5">
      <c r="C60" s="12" t="s">
        <v>1998</v>
      </c>
      <c r="D60" s="1" t="s">
        <v>1293</v>
      </c>
      <c r="E60" s="1" t="s">
        <v>1293</v>
      </c>
      <c r="F60" s="1" t="s">
        <v>1291</v>
      </c>
      <c r="G60" s="1" t="s">
        <v>1291</v>
      </c>
      <c r="H60" s="1" t="s">
        <v>1291</v>
      </c>
      <c r="I60" s="1" t="s">
        <v>1291</v>
      </c>
      <c r="J60" s="136"/>
      <c r="K60" t="str">
        <f t="shared" si="2"/>
        <v>b</v>
      </c>
      <c r="L60" t="str">
        <f t="shared" si="3"/>
        <v>b</v>
      </c>
      <c r="M60" t="str">
        <f t="shared" si="4"/>
        <v>a</v>
      </c>
      <c r="N60" t="str">
        <f t="shared" si="5"/>
        <v>a</v>
      </c>
      <c r="O60" t="str">
        <f t="shared" si="6"/>
        <v>a</v>
      </c>
      <c r="P60" t="str">
        <f t="shared" si="7"/>
        <v>a</v>
      </c>
    </row>
    <row r="61" spans="3:16" ht="67.5">
      <c r="C61" s="12" t="s">
        <v>1999</v>
      </c>
      <c r="D61" s="1" t="s">
        <v>518</v>
      </c>
      <c r="E61" s="1" t="s">
        <v>1291</v>
      </c>
      <c r="F61" s="1" t="s">
        <v>1291</v>
      </c>
      <c r="G61" s="1" t="s">
        <v>1291</v>
      </c>
      <c r="H61" s="1" t="s">
        <v>1291</v>
      </c>
      <c r="I61" s="1" t="s">
        <v>1291</v>
      </c>
      <c r="J61" s="136" t="s">
        <v>1660</v>
      </c>
      <c r="K61" t="str">
        <f t="shared" si="2"/>
        <v>a</v>
      </c>
      <c r="L61" t="str">
        <f t="shared" si="3"/>
        <v>a</v>
      </c>
      <c r="M61" t="str">
        <f t="shared" si="4"/>
        <v>a</v>
      </c>
      <c r="N61" t="str">
        <f t="shared" si="5"/>
        <v>a</v>
      </c>
      <c r="O61" t="str">
        <f t="shared" si="6"/>
        <v>a</v>
      </c>
      <c r="P61" t="str">
        <f t="shared" si="7"/>
        <v>a</v>
      </c>
    </row>
    <row r="62" spans="3:16" ht="14.25" thickBot="1">
      <c r="C62" s="13" t="s">
        <v>2000</v>
      </c>
      <c r="D62" s="137" t="s">
        <v>1293</v>
      </c>
      <c r="E62" s="137" t="s">
        <v>1293</v>
      </c>
      <c r="F62" s="137" t="s">
        <v>1291</v>
      </c>
      <c r="G62" s="137" t="s">
        <v>1291</v>
      </c>
      <c r="H62" s="137" t="s">
        <v>1291</v>
      </c>
      <c r="I62" s="137" t="s">
        <v>1291</v>
      </c>
      <c r="J62" s="138"/>
      <c r="K62" t="str">
        <f t="shared" si="2"/>
        <v>b</v>
      </c>
      <c r="L62" t="str">
        <f t="shared" si="3"/>
        <v>b</v>
      </c>
      <c r="M62" t="str">
        <f t="shared" si="4"/>
        <v>a</v>
      </c>
      <c r="N62" t="str">
        <f t="shared" si="5"/>
        <v>a</v>
      </c>
      <c r="O62" t="str">
        <f t="shared" si="6"/>
        <v>a</v>
      </c>
      <c r="P62" t="str">
        <f t="shared" si="7"/>
        <v>a</v>
      </c>
    </row>
    <row r="63" spans="3:10" ht="13.5">
      <c r="C63" s="8"/>
      <c r="D63" s="10"/>
      <c r="E63" s="10"/>
      <c r="F63" s="10"/>
      <c r="G63" s="10"/>
      <c r="H63" s="10"/>
      <c r="I63" s="10"/>
      <c r="J63" s="14"/>
    </row>
    <row r="64" spans="3:10" ht="13.5">
      <c r="C64" s="8"/>
      <c r="D64" s="10"/>
      <c r="E64" s="10"/>
      <c r="F64" s="10"/>
      <c r="G64" s="10"/>
      <c r="H64" s="10"/>
      <c r="I64" s="10"/>
      <c r="J64" s="14"/>
    </row>
    <row r="65" spans="3:10" ht="13.5">
      <c r="C65" s="8"/>
      <c r="D65" s="10"/>
      <c r="E65" s="10"/>
      <c r="F65" s="10"/>
      <c r="G65" s="10"/>
      <c r="H65" s="10"/>
      <c r="I65" s="10"/>
      <c r="J65" s="14"/>
    </row>
    <row r="66" spans="3:10" ht="13.5">
      <c r="C66" s="8"/>
      <c r="D66" s="10"/>
      <c r="E66" s="10"/>
      <c r="F66" s="10"/>
      <c r="G66" s="10"/>
      <c r="H66" s="10"/>
      <c r="I66" s="10"/>
      <c r="J66" s="14"/>
    </row>
    <row r="67" spans="3:10" ht="13.5">
      <c r="C67" s="8"/>
      <c r="D67" s="10"/>
      <c r="E67" s="10"/>
      <c r="F67" s="10"/>
      <c r="G67" s="10"/>
      <c r="H67" s="10"/>
      <c r="I67" s="10"/>
      <c r="J67" s="14"/>
    </row>
    <row r="68" spans="3:10" ht="13.5">
      <c r="C68" s="8"/>
      <c r="D68" s="10"/>
      <c r="E68" s="10"/>
      <c r="F68" s="10"/>
      <c r="G68" s="10"/>
      <c r="H68" s="10"/>
      <c r="I68" s="10"/>
      <c r="J68" s="14"/>
    </row>
    <row r="69" spans="3:10" ht="13.5">
      <c r="C69" s="8"/>
      <c r="D69" s="10"/>
      <c r="E69" s="10"/>
      <c r="F69" s="10"/>
      <c r="G69" s="10"/>
      <c r="H69" s="10"/>
      <c r="I69" s="10"/>
      <c r="J69" s="14"/>
    </row>
    <row r="70" spans="3:10" ht="13.5">
      <c r="C70" s="8"/>
      <c r="D70" s="10"/>
      <c r="E70" s="10"/>
      <c r="F70" s="10"/>
      <c r="G70" s="10"/>
      <c r="H70" s="10"/>
      <c r="I70" s="10"/>
      <c r="J70" s="14"/>
    </row>
    <row r="71" spans="3:10" ht="13.5">
      <c r="C71" s="8"/>
      <c r="D71" s="10"/>
      <c r="E71" s="10"/>
      <c r="F71" s="10"/>
      <c r="G71" s="10"/>
      <c r="H71" s="10"/>
      <c r="I71" s="10"/>
      <c r="J71" s="14"/>
    </row>
    <row r="72" spans="3:10" ht="13.5">
      <c r="C72" s="8"/>
      <c r="D72" s="10"/>
      <c r="E72" s="10"/>
      <c r="F72" s="10"/>
      <c r="G72" s="10"/>
      <c r="H72" s="10"/>
      <c r="I72" s="10"/>
      <c r="J72" s="14"/>
    </row>
    <row r="73" spans="3:10" ht="13.5">
      <c r="C73" s="8"/>
      <c r="D73" s="10"/>
      <c r="E73" s="10"/>
      <c r="F73" s="10"/>
      <c r="G73" s="10"/>
      <c r="H73" s="10"/>
      <c r="I73" s="10"/>
      <c r="J73" s="14"/>
    </row>
    <row r="74" spans="3:10" ht="13.5">
      <c r="C74" s="8"/>
      <c r="D74" s="10"/>
      <c r="E74" s="10"/>
      <c r="F74" s="10"/>
      <c r="G74" s="10"/>
      <c r="H74" s="10"/>
      <c r="I74" s="10"/>
      <c r="J74" s="14"/>
    </row>
    <row r="75" spans="3:10" ht="13.5">
      <c r="C75" s="8"/>
      <c r="D75" s="10"/>
      <c r="E75" s="10"/>
      <c r="F75" s="10"/>
      <c r="G75" s="10"/>
      <c r="H75" s="10"/>
      <c r="I75" s="10"/>
      <c r="J75" s="14"/>
    </row>
    <row r="76" spans="3:10" ht="13.5">
      <c r="C76" s="8"/>
      <c r="D76" s="10"/>
      <c r="E76" s="10"/>
      <c r="F76" s="10"/>
      <c r="G76" s="10"/>
      <c r="H76" s="10"/>
      <c r="I76" s="10"/>
      <c r="J76" s="14"/>
    </row>
    <row r="77" spans="3:10" ht="13.5">
      <c r="C77" s="8"/>
      <c r="D77" s="10"/>
      <c r="E77" s="10"/>
      <c r="F77" s="10"/>
      <c r="G77" s="10"/>
      <c r="H77" s="10"/>
      <c r="I77" s="10"/>
      <c r="J77" s="14"/>
    </row>
    <row r="78" spans="3:10" ht="13.5">
      <c r="C78" s="8"/>
      <c r="D78" s="10"/>
      <c r="E78" s="10"/>
      <c r="F78" s="10"/>
      <c r="G78" s="10"/>
      <c r="H78" s="10"/>
      <c r="I78" s="10"/>
      <c r="J78" s="14"/>
    </row>
    <row r="79" spans="3:10" ht="13.5">
      <c r="C79" s="8"/>
      <c r="D79" s="10"/>
      <c r="E79" s="10"/>
      <c r="F79" s="10"/>
      <c r="G79" s="10"/>
      <c r="H79" s="10"/>
      <c r="I79" s="10"/>
      <c r="J79" s="14"/>
    </row>
    <row r="80" spans="3:10" ht="13.5">
      <c r="C80" s="8"/>
      <c r="D80" s="10"/>
      <c r="E80" s="10"/>
      <c r="F80" s="10"/>
      <c r="G80" s="10"/>
      <c r="H80" s="10"/>
      <c r="I80" s="10"/>
      <c r="J80" s="14"/>
    </row>
    <row r="81" spans="3:10" ht="13.5">
      <c r="C81" s="8"/>
      <c r="D81" s="10"/>
      <c r="E81" s="10"/>
      <c r="F81" s="10"/>
      <c r="G81" s="10"/>
      <c r="H81" s="10"/>
      <c r="I81" s="10"/>
      <c r="J81" s="14"/>
    </row>
    <row r="82" spans="3:10" ht="13.5">
      <c r="C82" s="8"/>
      <c r="D82" s="10"/>
      <c r="E82" s="10"/>
      <c r="F82" s="10"/>
      <c r="G82" s="10"/>
      <c r="H82" s="10"/>
      <c r="I82" s="10"/>
      <c r="J82" s="14"/>
    </row>
    <row r="83" spans="3:10" ht="13.5">
      <c r="C83" s="8"/>
      <c r="D83" s="10"/>
      <c r="E83" s="10"/>
      <c r="F83" s="10"/>
      <c r="G83" s="10"/>
      <c r="H83" s="10"/>
      <c r="I83" s="10"/>
      <c r="J83" s="14"/>
    </row>
    <row r="84" spans="3:10" ht="13.5">
      <c r="C84" s="8"/>
      <c r="D84" s="10"/>
      <c r="E84" s="10"/>
      <c r="F84" s="10"/>
      <c r="G84" s="10"/>
      <c r="H84" s="10"/>
      <c r="I84" s="10"/>
      <c r="J84" s="14"/>
    </row>
    <row r="85" spans="3:10" ht="13.5">
      <c r="C85" s="8"/>
      <c r="D85" s="10"/>
      <c r="E85" s="10"/>
      <c r="F85" s="10"/>
      <c r="G85" s="10"/>
      <c r="H85" s="10"/>
      <c r="I85" s="10"/>
      <c r="J85" s="14"/>
    </row>
    <row r="86" spans="3:10" ht="13.5">
      <c r="C86" s="8"/>
      <c r="D86" s="10"/>
      <c r="E86" s="10"/>
      <c r="F86" s="10"/>
      <c r="G86" s="10"/>
      <c r="H86" s="10"/>
      <c r="I86" s="10"/>
      <c r="J86" s="14"/>
    </row>
    <row r="87" spans="3:10" ht="13.5">
      <c r="C87" s="8"/>
      <c r="D87" s="10"/>
      <c r="E87" s="10"/>
      <c r="F87" s="10"/>
      <c r="G87" s="10"/>
      <c r="H87" s="10"/>
      <c r="I87" s="10"/>
      <c r="J87" s="14"/>
    </row>
    <row r="88" spans="3:10" ht="13.5">
      <c r="C88" s="8"/>
      <c r="D88" s="10"/>
      <c r="E88" s="10"/>
      <c r="F88" s="10"/>
      <c r="G88" s="10"/>
      <c r="H88" s="10"/>
      <c r="I88" s="10"/>
      <c r="J88" s="14"/>
    </row>
    <row r="89" spans="3:10" ht="13.5">
      <c r="C89" s="8"/>
      <c r="D89" s="10"/>
      <c r="E89" s="10"/>
      <c r="F89" s="10"/>
      <c r="G89" s="10"/>
      <c r="H89" s="10"/>
      <c r="I89" s="10"/>
      <c r="J89" s="14"/>
    </row>
  </sheetData>
  <mergeCells count="5">
    <mergeCell ref="C3:D3"/>
    <mergeCell ref="E3:F3"/>
    <mergeCell ref="G3:H3"/>
    <mergeCell ref="I4:J4"/>
    <mergeCell ref="I3:J3"/>
  </mergeCells>
  <printOptions/>
  <pageMargins left="0.984251968503937" right="0.7874015748031497" top="0.7480314960629921" bottom="0.984251968503937"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C1:J89"/>
  <sheetViews>
    <sheetView tabSelected="1" view="pageBreakPreview" zoomScaleSheetLayoutView="100" workbookViewId="0" topLeftCell="B10">
      <selection activeCell="E11" sqref="E11"/>
    </sheetView>
  </sheetViews>
  <sheetFormatPr defaultColWidth="9.00390625" defaultRowHeight="13.5"/>
  <cols>
    <col min="1" max="1" width="4.875" style="0" hidden="1" customWidth="1"/>
    <col min="2" max="2" width="0.6171875" style="0" customWidth="1"/>
    <col min="3" max="3" width="13.00390625" style="29" bestFit="1" customWidth="1"/>
    <col min="4" max="9" width="5.00390625" style="21" customWidth="1"/>
    <col min="10" max="10" width="30.125" style="233" customWidth="1"/>
  </cols>
  <sheetData>
    <row r="1" spans="4:9" ht="13.5">
      <c r="D1" s="21">
        <f aca="true" t="shared" si="0" ref="D1:I1">$G$4-SUM(D7:D9)</f>
        <v>1</v>
      </c>
      <c r="E1" s="21">
        <f t="shared" si="0"/>
        <v>1</v>
      </c>
      <c r="F1" s="21">
        <f t="shared" si="0"/>
        <v>0</v>
      </c>
      <c r="G1" s="21">
        <f t="shared" si="0"/>
        <v>0</v>
      </c>
      <c r="H1" s="21">
        <f t="shared" si="0"/>
        <v>0</v>
      </c>
      <c r="I1" s="21">
        <f t="shared" si="0"/>
        <v>0</v>
      </c>
    </row>
    <row r="2" ht="14.25" thickBot="1"/>
    <row r="3" spans="3:10" s="122" customFormat="1" ht="15" thickBot="1">
      <c r="C3" s="254" t="s">
        <v>1283</v>
      </c>
      <c r="D3" s="255"/>
      <c r="E3" s="254" t="s">
        <v>1298</v>
      </c>
      <c r="F3" s="255"/>
      <c r="G3" s="254" t="s">
        <v>1707</v>
      </c>
      <c r="H3" s="255"/>
      <c r="I3" s="254" t="s">
        <v>1299</v>
      </c>
      <c r="J3" s="255"/>
    </row>
    <row r="4" spans="3:10" ht="25.5" customHeight="1" thickBot="1">
      <c r="C4" s="205" t="s">
        <v>2083</v>
      </c>
      <c r="D4" s="206"/>
      <c r="E4" s="205">
        <v>47</v>
      </c>
      <c r="F4" s="206"/>
      <c r="G4" s="205">
        <f>COUNTA(C12:C151)</f>
        <v>30</v>
      </c>
      <c r="H4" s="206"/>
      <c r="I4" s="256">
        <f>G4/E4</f>
        <v>0.6382978723404256</v>
      </c>
      <c r="J4" s="256"/>
    </row>
    <row r="5" spans="3:4" ht="11.25" customHeight="1" thickBot="1">
      <c r="C5" s="34"/>
      <c r="D5" s="23"/>
    </row>
    <row r="6" spans="3:10" ht="14.25" thickBot="1">
      <c r="C6" s="35" t="s">
        <v>1705</v>
      </c>
      <c r="D6" s="40" t="s">
        <v>1284</v>
      </c>
      <c r="E6" s="40" t="s">
        <v>1285</v>
      </c>
      <c r="F6" s="40" t="s">
        <v>1286</v>
      </c>
      <c r="G6" s="40" t="s">
        <v>1287</v>
      </c>
      <c r="H6" s="40" t="s">
        <v>1288</v>
      </c>
      <c r="I6" s="43" t="s">
        <v>1289</v>
      </c>
      <c r="J6" s="234"/>
    </row>
    <row r="7" spans="3:10" ht="13.5">
      <c r="C7" s="36" t="s">
        <v>2006</v>
      </c>
      <c r="D7" s="32">
        <f>COUNTIF($D$12:$D$151,C7)</f>
        <v>5</v>
      </c>
      <c r="E7" s="32">
        <f>COUNTIF($E$12:$E$151,C7)</f>
        <v>2</v>
      </c>
      <c r="F7" s="32">
        <f>COUNTIF($F$12:$F$151,C7)</f>
        <v>29</v>
      </c>
      <c r="G7" s="32">
        <f>COUNTIF($G$12:$G$151,C7)</f>
        <v>21</v>
      </c>
      <c r="H7" s="32">
        <f>COUNTIF($H$12:$H$151,C7)</f>
        <v>26</v>
      </c>
      <c r="I7" s="44">
        <f>COUNTIF($I$12:$I$151,C7)</f>
        <v>19</v>
      </c>
      <c r="J7" s="234"/>
    </row>
    <row r="8" spans="3:10" ht="13.5">
      <c r="C8" s="36" t="s">
        <v>2007</v>
      </c>
      <c r="D8" s="10">
        <f>COUNTIF($D$12:$D$151,C8)</f>
        <v>20</v>
      </c>
      <c r="E8" s="10">
        <f>COUNTIF($E$12:$E$151,C8)</f>
        <v>27</v>
      </c>
      <c r="F8" s="10">
        <f>COUNTIF($F$12:$F$151,C8)</f>
        <v>1</v>
      </c>
      <c r="G8" s="10">
        <f>COUNTIF($G$12:$G$151,C8)</f>
        <v>3</v>
      </c>
      <c r="H8" s="10">
        <f>COUNTIF($H$12:$H$151,C8)</f>
        <v>1</v>
      </c>
      <c r="I8" s="45">
        <f>COUNTIF($I$12:$I$151,C8)</f>
        <v>3</v>
      </c>
      <c r="J8" s="234"/>
    </row>
    <row r="9" spans="3:10" ht="14.25" thickBot="1">
      <c r="C9" s="37" t="s">
        <v>2008</v>
      </c>
      <c r="D9" s="41">
        <f>COUNTIF($D$12:$D$151,C9)</f>
        <v>4</v>
      </c>
      <c r="E9" s="41">
        <f>COUNTIF($E$12:$E$151,C9)</f>
        <v>0</v>
      </c>
      <c r="F9" s="41">
        <f>COUNTIF($F$12:$F$151,C9)</f>
        <v>0</v>
      </c>
      <c r="G9" s="41">
        <f>COUNTIF($G$12:$G$151,C9)</f>
        <v>6</v>
      </c>
      <c r="H9" s="41">
        <f>COUNTIF($H$12:$H$151,C9)</f>
        <v>3</v>
      </c>
      <c r="I9" s="46">
        <f>COUNTIF($I$12:$I$151,C9)</f>
        <v>8</v>
      </c>
      <c r="J9" s="234"/>
    </row>
    <row r="10" spans="3:10" s="2" customFormat="1" ht="13.5">
      <c r="C10" s="38"/>
      <c r="D10" s="42"/>
      <c r="E10" s="42"/>
      <c r="F10" s="42"/>
      <c r="G10" s="42"/>
      <c r="H10" s="42"/>
      <c r="I10" s="42"/>
      <c r="J10" s="234"/>
    </row>
    <row r="11" spans="3:10" s="2" customFormat="1" ht="13.5">
      <c r="C11" s="26" t="s">
        <v>1297</v>
      </c>
      <c r="D11" s="10" t="s">
        <v>1284</v>
      </c>
      <c r="E11" s="10" t="s">
        <v>1285</v>
      </c>
      <c r="F11" s="10" t="s">
        <v>1286</v>
      </c>
      <c r="G11" s="10" t="s">
        <v>1287</v>
      </c>
      <c r="H11" s="10" t="s">
        <v>1288</v>
      </c>
      <c r="I11" s="10" t="s">
        <v>1289</v>
      </c>
      <c r="J11" s="235" t="s">
        <v>1290</v>
      </c>
    </row>
    <row r="12" spans="3:10" ht="13.5">
      <c r="C12" s="18" t="s">
        <v>2009</v>
      </c>
      <c r="D12" s="18" t="s">
        <v>1221</v>
      </c>
      <c r="E12" s="18" t="s">
        <v>1220</v>
      </c>
      <c r="F12" s="18" t="s">
        <v>1221</v>
      </c>
      <c r="G12" s="18" t="s">
        <v>1221</v>
      </c>
      <c r="H12" s="18" t="s">
        <v>1221</v>
      </c>
      <c r="I12" s="18" t="s">
        <v>1221</v>
      </c>
      <c r="J12" s="15"/>
    </row>
    <row r="13" spans="3:10" ht="13.5">
      <c r="C13" s="18" t="s">
        <v>2010</v>
      </c>
      <c r="D13" s="18" t="s">
        <v>1221</v>
      </c>
      <c r="E13" s="18" t="s">
        <v>1220</v>
      </c>
      <c r="F13" s="18" t="s">
        <v>1221</v>
      </c>
      <c r="G13" s="18" t="s">
        <v>1221</v>
      </c>
      <c r="H13" s="18" t="s">
        <v>1221</v>
      </c>
      <c r="I13" s="18" t="s">
        <v>1221</v>
      </c>
      <c r="J13" s="15"/>
    </row>
    <row r="14" spans="3:10" ht="13.5">
      <c r="C14" s="18" t="s">
        <v>2011</v>
      </c>
      <c r="D14" s="18" t="s">
        <v>1220</v>
      </c>
      <c r="E14" s="18" t="s">
        <v>1220</v>
      </c>
      <c r="F14" s="18" t="s">
        <v>1221</v>
      </c>
      <c r="G14" s="18" t="s">
        <v>1221</v>
      </c>
      <c r="H14" s="18" t="s">
        <v>1221</v>
      </c>
      <c r="I14" s="18" t="s">
        <v>1221</v>
      </c>
      <c r="J14" s="15"/>
    </row>
    <row r="15" spans="3:10" ht="13.5">
      <c r="C15" s="18" t="s">
        <v>2012</v>
      </c>
      <c r="D15" s="18" t="s">
        <v>1221</v>
      </c>
      <c r="E15" s="18" t="s">
        <v>1220</v>
      </c>
      <c r="F15" s="18" t="s">
        <v>1221</v>
      </c>
      <c r="G15" s="18" t="s">
        <v>1221</v>
      </c>
      <c r="H15" s="18" t="s">
        <v>1221</v>
      </c>
      <c r="I15" s="18" t="s">
        <v>1221</v>
      </c>
      <c r="J15" s="15"/>
    </row>
    <row r="16" spans="3:10" ht="24">
      <c r="C16" s="18" t="s">
        <v>2013</v>
      </c>
      <c r="D16" s="18" t="s">
        <v>1221</v>
      </c>
      <c r="E16" s="18" t="s">
        <v>1220</v>
      </c>
      <c r="F16" s="18" t="s">
        <v>1221</v>
      </c>
      <c r="G16" s="18" t="s">
        <v>1221</v>
      </c>
      <c r="H16" s="18" t="s">
        <v>1221</v>
      </c>
      <c r="I16" s="18" t="s">
        <v>1221</v>
      </c>
      <c r="J16" s="15" t="s">
        <v>2071</v>
      </c>
    </row>
    <row r="17" spans="3:10" ht="24">
      <c r="C17" s="18" t="s">
        <v>2014</v>
      </c>
      <c r="D17" s="18" t="s">
        <v>1553</v>
      </c>
      <c r="E17" s="18"/>
      <c r="F17" s="18" t="s">
        <v>1553</v>
      </c>
      <c r="G17" s="18" t="s">
        <v>1555</v>
      </c>
      <c r="H17" s="18" t="s">
        <v>1555</v>
      </c>
      <c r="I17" s="18" t="s">
        <v>1555</v>
      </c>
      <c r="J17" s="15" t="s">
        <v>2073</v>
      </c>
    </row>
    <row r="18" spans="3:10" ht="13.5">
      <c r="C18" s="18" t="s">
        <v>2015</v>
      </c>
      <c r="D18" s="18" t="s">
        <v>2074</v>
      </c>
      <c r="E18" s="18" t="s">
        <v>2075</v>
      </c>
      <c r="F18" s="18" t="s">
        <v>2075</v>
      </c>
      <c r="G18" s="18" t="s">
        <v>2075</v>
      </c>
      <c r="H18" s="18" t="s">
        <v>2075</v>
      </c>
      <c r="I18" s="18" t="s">
        <v>2075</v>
      </c>
      <c r="J18" s="15"/>
    </row>
    <row r="19" spans="3:10" ht="13.5">
      <c r="C19" s="18" t="s">
        <v>2016</v>
      </c>
      <c r="D19" s="18" t="s">
        <v>2074</v>
      </c>
      <c r="E19" s="18" t="s">
        <v>2074</v>
      </c>
      <c r="F19" s="18" t="s">
        <v>2075</v>
      </c>
      <c r="G19" s="18" t="s">
        <v>2075</v>
      </c>
      <c r="H19" s="18" t="s">
        <v>2075</v>
      </c>
      <c r="I19" s="18" t="s">
        <v>2075</v>
      </c>
      <c r="J19" s="15"/>
    </row>
    <row r="20" spans="3:10" ht="13.5">
      <c r="C20" s="18" t="s">
        <v>2017</v>
      </c>
      <c r="D20" s="18" t="s">
        <v>2074</v>
      </c>
      <c r="E20" s="18" t="s">
        <v>2074</v>
      </c>
      <c r="F20" s="18" t="s">
        <v>2075</v>
      </c>
      <c r="G20" s="18" t="s">
        <v>2075</v>
      </c>
      <c r="H20" s="18" t="s">
        <v>2075</v>
      </c>
      <c r="I20" s="18" t="s">
        <v>2076</v>
      </c>
      <c r="J20" s="15"/>
    </row>
    <row r="21" spans="3:10" ht="13.5">
      <c r="C21" s="18" t="s">
        <v>2018</v>
      </c>
      <c r="D21" s="18" t="s">
        <v>2074</v>
      </c>
      <c r="E21" s="18" t="s">
        <v>2074</v>
      </c>
      <c r="F21" s="18" t="s">
        <v>2075</v>
      </c>
      <c r="G21" s="18" t="s">
        <v>2075</v>
      </c>
      <c r="H21" s="18" t="s">
        <v>2075</v>
      </c>
      <c r="I21" s="18" t="s">
        <v>2076</v>
      </c>
      <c r="J21" s="15"/>
    </row>
    <row r="22" spans="3:10" ht="13.5">
      <c r="C22" s="18" t="s">
        <v>2019</v>
      </c>
      <c r="D22" s="18" t="s">
        <v>2074</v>
      </c>
      <c r="E22" s="18" t="s">
        <v>2074</v>
      </c>
      <c r="F22" s="18" t="s">
        <v>2075</v>
      </c>
      <c r="G22" s="18" t="s">
        <v>2075</v>
      </c>
      <c r="H22" s="18" t="s">
        <v>2075</v>
      </c>
      <c r="I22" s="18" t="s">
        <v>2076</v>
      </c>
      <c r="J22" s="15"/>
    </row>
    <row r="23" spans="3:10" ht="13.5">
      <c r="C23" s="18" t="s">
        <v>2020</v>
      </c>
      <c r="D23" s="18" t="s">
        <v>2074</v>
      </c>
      <c r="E23" s="18" t="s">
        <v>2074</v>
      </c>
      <c r="F23" s="18" t="s">
        <v>2075</v>
      </c>
      <c r="G23" s="18" t="s">
        <v>2075</v>
      </c>
      <c r="H23" s="18" t="s">
        <v>2075</v>
      </c>
      <c r="I23" s="18" t="s">
        <v>2076</v>
      </c>
      <c r="J23" s="15"/>
    </row>
    <row r="24" spans="3:10" ht="13.5">
      <c r="C24" s="18" t="s">
        <v>2021</v>
      </c>
      <c r="D24" s="18" t="s">
        <v>2074</v>
      </c>
      <c r="E24" s="18" t="s">
        <v>2074</v>
      </c>
      <c r="F24" s="18" t="s">
        <v>2075</v>
      </c>
      <c r="G24" s="18" t="s">
        <v>2075</v>
      </c>
      <c r="H24" s="18" t="s">
        <v>2075</v>
      </c>
      <c r="I24" s="18" t="s">
        <v>2075</v>
      </c>
      <c r="J24" s="15"/>
    </row>
    <row r="25" spans="3:10" ht="13.5">
      <c r="C25" s="18" t="s">
        <v>2022</v>
      </c>
      <c r="D25" s="18" t="s">
        <v>2074</v>
      </c>
      <c r="E25" s="18" t="s">
        <v>2074</v>
      </c>
      <c r="F25" s="18" t="s">
        <v>2075</v>
      </c>
      <c r="G25" s="18" t="s">
        <v>2075</v>
      </c>
      <c r="H25" s="18" t="s">
        <v>2075</v>
      </c>
      <c r="I25" s="18" t="s">
        <v>2075</v>
      </c>
      <c r="J25" s="15"/>
    </row>
    <row r="26" spans="3:10" ht="13.5">
      <c r="C26" s="18" t="s">
        <v>2023</v>
      </c>
      <c r="D26" s="18" t="s">
        <v>2074</v>
      </c>
      <c r="E26" s="18" t="s">
        <v>2074</v>
      </c>
      <c r="F26" s="18" t="s">
        <v>2075</v>
      </c>
      <c r="G26" s="18" t="s">
        <v>2076</v>
      </c>
      <c r="H26" s="18" t="s">
        <v>2075</v>
      </c>
      <c r="I26" s="18" t="s">
        <v>2075</v>
      </c>
      <c r="J26" s="15"/>
    </row>
    <row r="27" spans="3:10" ht="13.5">
      <c r="C27" s="18" t="s">
        <v>2024</v>
      </c>
      <c r="D27" s="18" t="s">
        <v>2076</v>
      </c>
      <c r="E27" s="18" t="s">
        <v>2074</v>
      </c>
      <c r="F27" s="18" t="s">
        <v>2075</v>
      </c>
      <c r="G27" s="18" t="s">
        <v>2076</v>
      </c>
      <c r="H27" s="18" t="s">
        <v>2075</v>
      </c>
      <c r="I27" s="18" t="s">
        <v>2076</v>
      </c>
      <c r="J27" s="15"/>
    </row>
    <row r="28" spans="3:10" ht="13.5">
      <c r="C28" s="18" t="s">
        <v>2025</v>
      </c>
      <c r="D28" s="18" t="s">
        <v>2074</v>
      </c>
      <c r="E28" s="18" t="s">
        <v>2074</v>
      </c>
      <c r="F28" s="18" t="s">
        <v>2075</v>
      </c>
      <c r="G28" s="18" t="s">
        <v>2075</v>
      </c>
      <c r="H28" s="18" t="s">
        <v>2075</v>
      </c>
      <c r="I28" s="18" t="s">
        <v>2075</v>
      </c>
      <c r="J28" s="15" t="s">
        <v>2077</v>
      </c>
    </row>
    <row r="29" spans="3:10" ht="31.5" customHeight="1">
      <c r="C29" s="18" t="s">
        <v>2026</v>
      </c>
      <c r="D29" s="18" t="s">
        <v>1292</v>
      </c>
      <c r="E29" s="18" t="s">
        <v>1292</v>
      </c>
      <c r="F29" s="18" t="s">
        <v>1292</v>
      </c>
      <c r="G29" s="18" t="s">
        <v>1296</v>
      </c>
      <c r="H29" s="18" t="s">
        <v>1296</v>
      </c>
      <c r="I29" s="18" t="s">
        <v>1292</v>
      </c>
      <c r="J29" s="15" t="s">
        <v>2078</v>
      </c>
    </row>
    <row r="30" spans="3:10" ht="13.5">
      <c r="C30" s="18" t="s">
        <v>2027</v>
      </c>
      <c r="D30" s="18" t="s">
        <v>1511</v>
      </c>
      <c r="E30" s="18" t="s">
        <v>1511</v>
      </c>
      <c r="F30" s="18" t="s">
        <v>1512</v>
      </c>
      <c r="G30" s="18" t="s">
        <v>1511</v>
      </c>
      <c r="H30" s="18" t="s">
        <v>1512</v>
      </c>
      <c r="I30" s="18" t="s">
        <v>1511</v>
      </c>
      <c r="J30" s="15"/>
    </row>
    <row r="31" spans="3:10" ht="13.5">
      <c r="C31" s="18" t="s">
        <v>2028</v>
      </c>
      <c r="D31" s="18" t="s">
        <v>1987</v>
      </c>
      <c r="E31" s="18" t="s">
        <v>1511</v>
      </c>
      <c r="F31" s="18" t="s">
        <v>1512</v>
      </c>
      <c r="G31" s="18" t="s">
        <v>1512</v>
      </c>
      <c r="H31" s="18" t="s">
        <v>1512</v>
      </c>
      <c r="I31" s="18" t="s">
        <v>1512</v>
      </c>
      <c r="J31" s="15"/>
    </row>
    <row r="32" spans="3:10" ht="13.5">
      <c r="C32" s="18" t="s">
        <v>2029</v>
      </c>
      <c r="D32" s="18" t="s">
        <v>1511</v>
      </c>
      <c r="E32" s="18" t="s">
        <v>1511</v>
      </c>
      <c r="F32" s="18" t="s">
        <v>1512</v>
      </c>
      <c r="G32" s="18" t="s">
        <v>1512</v>
      </c>
      <c r="H32" s="18" t="s">
        <v>1512</v>
      </c>
      <c r="I32" s="18" t="s">
        <v>1512</v>
      </c>
      <c r="J32" s="15"/>
    </row>
    <row r="33" spans="3:10" ht="13.5">
      <c r="C33" s="18" t="s">
        <v>2030</v>
      </c>
      <c r="D33" s="18"/>
      <c r="E33" s="18" t="s">
        <v>1511</v>
      </c>
      <c r="F33" s="18" t="s">
        <v>1512</v>
      </c>
      <c r="G33" s="18" t="s">
        <v>1511</v>
      </c>
      <c r="H33" s="18" t="s">
        <v>1511</v>
      </c>
      <c r="I33" s="18" t="s">
        <v>1511</v>
      </c>
      <c r="J33" s="15" t="s">
        <v>2079</v>
      </c>
    </row>
    <row r="34" spans="3:10" ht="24">
      <c r="C34" s="18" t="s">
        <v>2031</v>
      </c>
      <c r="D34" s="18" t="s">
        <v>1294</v>
      </c>
      <c r="E34" s="18" t="s">
        <v>1294</v>
      </c>
      <c r="F34" s="18" t="s">
        <v>1292</v>
      </c>
      <c r="G34" s="18" t="s">
        <v>1292</v>
      </c>
      <c r="H34" s="18" t="s">
        <v>1292</v>
      </c>
      <c r="I34" s="18" t="s">
        <v>1292</v>
      </c>
      <c r="J34" s="15" t="s">
        <v>2080</v>
      </c>
    </row>
    <row r="35" spans="3:10" ht="13.5">
      <c r="C35" s="18" t="s">
        <v>2064</v>
      </c>
      <c r="D35" s="18" t="s">
        <v>303</v>
      </c>
      <c r="E35" s="18" t="s">
        <v>303</v>
      </c>
      <c r="F35" s="18" t="s">
        <v>304</v>
      </c>
      <c r="G35" s="18" t="s">
        <v>304</v>
      </c>
      <c r="H35" s="18" t="s">
        <v>304</v>
      </c>
      <c r="I35" s="18" t="s">
        <v>304</v>
      </c>
      <c r="J35" s="15"/>
    </row>
    <row r="36" spans="3:10" ht="13.5">
      <c r="C36" s="18" t="s">
        <v>2065</v>
      </c>
      <c r="D36" s="18" t="s">
        <v>2081</v>
      </c>
      <c r="E36" s="18" t="s">
        <v>303</v>
      </c>
      <c r="F36" s="18" t="s">
        <v>304</v>
      </c>
      <c r="G36" s="18" t="s">
        <v>303</v>
      </c>
      <c r="H36" s="18" t="s">
        <v>304</v>
      </c>
      <c r="I36" s="18" t="s">
        <v>304</v>
      </c>
      <c r="J36" s="15"/>
    </row>
    <row r="37" spans="3:10" ht="13.5">
      <c r="C37" s="18" t="s">
        <v>2066</v>
      </c>
      <c r="D37" s="18" t="s">
        <v>303</v>
      </c>
      <c r="E37" s="18" t="s">
        <v>303</v>
      </c>
      <c r="F37" s="18" t="s">
        <v>304</v>
      </c>
      <c r="G37" s="18" t="s">
        <v>304</v>
      </c>
      <c r="H37" s="18" t="s">
        <v>304</v>
      </c>
      <c r="I37" s="18" t="s">
        <v>304</v>
      </c>
      <c r="J37" s="15"/>
    </row>
    <row r="38" spans="3:10" ht="13.5">
      <c r="C38" s="18" t="s">
        <v>2067</v>
      </c>
      <c r="D38" s="18" t="s">
        <v>303</v>
      </c>
      <c r="E38" s="18" t="s">
        <v>303</v>
      </c>
      <c r="F38" s="18" t="s">
        <v>304</v>
      </c>
      <c r="G38" s="18" t="s">
        <v>304</v>
      </c>
      <c r="H38" s="18" t="s">
        <v>304</v>
      </c>
      <c r="I38" s="18" t="s">
        <v>2081</v>
      </c>
      <c r="J38" s="15"/>
    </row>
    <row r="39" spans="3:10" ht="13.5">
      <c r="C39" s="18" t="s">
        <v>2068</v>
      </c>
      <c r="D39" s="18" t="s">
        <v>2081</v>
      </c>
      <c r="E39" s="18" t="s">
        <v>303</v>
      </c>
      <c r="F39" s="18" t="s">
        <v>304</v>
      </c>
      <c r="G39" s="18" t="s">
        <v>2081</v>
      </c>
      <c r="H39" s="18" t="s">
        <v>304</v>
      </c>
      <c r="I39" s="18" t="s">
        <v>304</v>
      </c>
      <c r="J39" s="15"/>
    </row>
    <row r="40" spans="3:10" ht="13.5">
      <c r="C40" s="18" t="s">
        <v>2069</v>
      </c>
      <c r="D40" s="18" t="s">
        <v>303</v>
      </c>
      <c r="E40" s="18" t="s">
        <v>303</v>
      </c>
      <c r="F40" s="18" t="s">
        <v>304</v>
      </c>
      <c r="G40" s="18" t="s">
        <v>304</v>
      </c>
      <c r="H40" s="18" t="s">
        <v>304</v>
      </c>
      <c r="I40" s="18" t="s">
        <v>303</v>
      </c>
      <c r="J40" s="15"/>
    </row>
    <row r="41" spans="3:10" ht="13.5">
      <c r="C41" s="18" t="s">
        <v>2070</v>
      </c>
      <c r="D41" s="18" t="s">
        <v>303</v>
      </c>
      <c r="E41" s="18" t="s">
        <v>303</v>
      </c>
      <c r="F41" s="18" t="s">
        <v>304</v>
      </c>
      <c r="G41" s="18" t="s">
        <v>2081</v>
      </c>
      <c r="H41" s="18" t="s">
        <v>2081</v>
      </c>
      <c r="I41" s="18" t="s">
        <v>2081</v>
      </c>
      <c r="J41" s="15"/>
    </row>
    <row r="42" spans="3:10" ht="13.5">
      <c r="C42" s="8"/>
      <c r="D42" s="10"/>
      <c r="E42" s="10"/>
      <c r="F42" s="10"/>
      <c r="G42" s="10"/>
      <c r="H42" s="10"/>
      <c r="I42" s="10"/>
      <c r="J42" s="235"/>
    </row>
    <row r="43" spans="3:10" ht="13.5">
      <c r="C43" s="8"/>
      <c r="D43" s="10"/>
      <c r="E43" s="10"/>
      <c r="F43" s="10"/>
      <c r="G43" s="10"/>
      <c r="H43" s="10"/>
      <c r="I43" s="10"/>
      <c r="J43" s="235"/>
    </row>
    <row r="44" spans="3:10" ht="13.5">
      <c r="C44" s="8"/>
      <c r="D44" s="10"/>
      <c r="E44" s="10"/>
      <c r="F44" s="10"/>
      <c r="G44" s="10"/>
      <c r="H44" s="10"/>
      <c r="I44" s="10"/>
      <c r="J44" s="235"/>
    </row>
    <row r="45" spans="3:10" ht="13.5">
      <c r="C45" s="8"/>
      <c r="D45" s="10"/>
      <c r="E45" s="10"/>
      <c r="F45" s="10"/>
      <c r="G45" s="10"/>
      <c r="H45" s="10"/>
      <c r="I45" s="10"/>
      <c r="J45" s="235"/>
    </row>
    <row r="46" spans="3:10" ht="13.5">
      <c r="C46" s="8"/>
      <c r="D46" s="10"/>
      <c r="E46" s="10"/>
      <c r="F46" s="10"/>
      <c r="G46" s="10"/>
      <c r="H46" s="10"/>
      <c r="I46" s="10"/>
      <c r="J46" s="235"/>
    </row>
    <row r="47" spans="3:10" ht="13.5">
      <c r="C47" s="8"/>
      <c r="D47" s="10"/>
      <c r="E47" s="10"/>
      <c r="F47" s="10"/>
      <c r="G47" s="10"/>
      <c r="H47" s="10"/>
      <c r="I47" s="10"/>
      <c r="J47" s="235"/>
    </row>
    <row r="48" spans="3:10" ht="13.5">
      <c r="C48" s="8"/>
      <c r="D48" s="10"/>
      <c r="E48" s="10"/>
      <c r="F48" s="10"/>
      <c r="G48" s="10"/>
      <c r="H48" s="10"/>
      <c r="I48" s="10"/>
      <c r="J48" s="235"/>
    </row>
    <row r="49" spans="3:10" ht="13.5">
      <c r="C49" s="8"/>
      <c r="D49" s="10"/>
      <c r="E49" s="10"/>
      <c r="F49" s="10"/>
      <c r="G49" s="10"/>
      <c r="H49" s="10"/>
      <c r="I49" s="10"/>
      <c r="J49" s="235"/>
    </row>
    <row r="50" spans="3:10" ht="13.5">
      <c r="C50" s="8"/>
      <c r="D50" s="10"/>
      <c r="E50" s="10"/>
      <c r="F50" s="10"/>
      <c r="G50" s="10"/>
      <c r="H50" s="10"/>
      <c r="I50" s="10"/>
      <c r="J50" s="235"/>
    </row>
    <row r="51" spans="3:10" ht="13.5">
      <c r="C51" s="8"/>
      <c r="D51" s="10"/>
      <c r="E51" s="10"/>
      <c r="F51" s="10"/>
      <c r="G51" s="10"/>
      <c r="H51" s="10"/>
      <c r="I51" s="10"/>
      <c r="J51" s="235"/>
    </row>
    <row r="52" spans="3:10" ht="13.5">
      <c r="C52" s="8"/>
      <c r="D52" s="10"/>
      <c r="E52" s="10"/>
      <c r="F52" s="10"/>
      <c r="G52" s="10"/>
      <c r="H52" s="10"/>
      <c r="I52" s="10"/>
      <c r="J52" s="235"/>
    </row>
    <row r="53" spans="3:10" ht="13.5">
      <c r="C53" s="8"/>
      <c r="D53" s="10"/>
      <c r="E53" s="10"/>
      <c r="F53" s="10"/>
      <c r="G53" s="10"/>
      <c r="H53" s="10"/>
      <c r="I53" s="10"/>
      <c r="J53" s="235"/>
    </row>
    <row r="54" spans="3:10" ht="13.5">
      <c r="C54" s="8"/>
      <c r="D54" s="10"/>
      <c r="E54" s="10"/>
      <c r="F54" s="10"/>
      <c r="G54" s="10"/>
      <c r="H54" s="10"/>
      <c r="I54" s="10"/>
      <c r="J54" s="235"/>
    </row>
    <row r="55" spans="3:10" ht="13.5">
      <c r="C55" s="8"/>
      <c r="D55" s="10"/>
      <c r="E55" s="10"/>
      <c r="F55" s="10"/>
      <c r="G55" s="10"/>
      <c r="H55" s="10"/>
      <c r="I55" s="10"/>
      <c r="J55" s="235"/>
    </row>
    <row r="56" spans="3:10" ht="13.5">
      <c r="C56" s="8"/>
      <c r="D56" s="10"/>
      <c r="E56" s="10"/>
      <c r="F56" s="10"/>
      <c r="G56" s="10"/>
      <c r="H56" s="10"/>
      <c r="I56" s="10"/>
      <c r="J56" s="235"/>
    </row>
    <row r="57" spans="3:10" ht="13.5">
      <c r="C57" s="8"/>
      <c r="D57" s="10"/>
      <c r="E57" s="10"/>
      <c r="F57" s="10"/>
      <c r="G57" s="10"/>
      <c r="H57" s="10"/>
      <c r="I57" s="10"/>
      <c r="J57" s="235"/>
    </row>
    <row r="58" spans="3:10" ht="13.5">
      <c r="C58" s="8"/>
      <c r="D58" s="10"/>
      <c r="E58" s="10"/>
      <c r="F58" s="10"/>
      <c r="G58" s="10"/>
      <c r="H58" s="10"/>
      <c r="I58" s="10"/>
      <c r="J58" s="235"/>
    </row>
    <row r="59" spans="3:10" ht="13.5">
      <c r="C59" s="8"/>
      <c r="D59" s="10"/>
      <c r="E59" s="10"/>
      <c r="F59" s="10"/>
      <c r="G59" s="10"/>
      <c r="H59" s="10"/>
      <c r="I59" s="10"/>
      <c r="J59" s="235"/>
    </row>
    <row r="60" spans="3:10" ht="13.5">
      <c r="C60" s="8"/>
      <c r="D60" s="10"/>
      <c r="E60" s="10"/>
      <c r="F60" s="10"/>
      <c r="G60" s="10"/>
      <c r="H60" s="10"/>
      <c r="I60" s="10"/>
      <c r="J60" s="235"/>
    </row>
    <row r="61" spans="3:10" ht="13.5">
      <c r="C61" s="8"/>
      <c r="D61" s="10"/>
      <c r="E61" s="10"/>
      <c r="F61" s="10"/>
      <c r="G61" s="10"/>
      <c r="H61" s="10"/>
      <c r="I61" s="10"/>
      <c r="J61" s="235"/>
    </row>
    <row r="62" spans="3:10" ht="13.5">
      <c r="C62" s="8"/>
      <c r="D62" s="10"/>
      <c r="E62" s="10"/>
      <c r="F62" s="10"/>
      <c r="G62" s="10"/>
      <c r="H62" s="10"/>
      <c r="I62" s="10"/>
      <c r="J62" s="235"/>
    </row>
    <row r="63" spans="3:10" ht="13.5">
      <c r="C63" s="8"/>
      <c r="D63" s="10"/>
      <c r="E63" s="10"/>
      <c r="F63" s="10"/>
      <c r="G63" s="10"/>
      <c r="H63" s="10"/>
      <c r="I63" s="10"/>
      <c r="J63" s="235"/>
    </row>
    <row r="64" spans="3:10" ht="13.5">
      <c r="C64" s="8"/>
      <c r="D64" s="10"/>
      <c r="E64" s="10"/>
      <c r="F64" s="10"/>
      <c r="G64" s="10"/>
      <c r="H64" s="10"/>
      <c r="I64" s="10"/>
      <c r="J64" s="235"/>
    </row>
    <row r="65" spans="3:10" ht="13.5">
      <c r="C65" s="8"/>
      <c r="D65" s="10"/>
      <c r="E65" s="10"/>
      <c r="F65" s="10"/>
      <c r="G65" s="10"/>
      <c r="H65" s="10"/>
      <c r="I65" s="10"/>
      <c r="J65" s="235"/>
    </row>
    <row r="66" spans="3:10" ht="13.5">
      <c r="C66" s="8"/>
      <c r="D66" s="10"/>
      <c r="E66" s="10"/>
      <c r="F66" s="10"/>
      <c r="G66" s="10"/>
      <c r="H66" s="10"/>
      <c r="I66" s="10"/>
      <c r="J66" s="235"/>
    </row>
    <row r="67" spans="3:10" ht="13.5">
      <c r="C67" s="8"/>
      <c r="D67" s="10"/>
      <c r="E67" s="10"/>
      <c r="F67" s="10"/>
      <c r="G67" s="10"/>
      <c r="H67" s="10"/>
      <c r="I67" s="10"/>
      <c r="J67" s="235"/>
    </row>
    <row r="68" spans="3:10" ht="13.5">
      <c r="C68" s="8"/>
      <c r="D68" s="10"/>
      <c r="E68" s="10"/>
      <c r="F68" s="10"/>
      <c r="G68" s="10"/>
      <c r="H68" s="10"/>
      <c r="I68" s="10"/>
      <c r="J68" s="235"/>
    </row>
    <row r="69" spans="3:10" ht="13.5">
      <c r="C69" s="8"/>
      <c r="D69" s="10"/>
      <c r="E69" s="10"/>
      <c r="F69" s="10"/>
      <c r="G69" s="10"/>
      <c r="H69" s="10"/>
      <c r="I69" s="10"/>
      <c r="J69" s="235"/>
    </row>
    <row r="70" spans="3:10" ht="13.5">
      <c r="C70" s="8"/>
      <c r="D70" s="10"/>
      <c r="E70" s="10"/>
      <c r="F70" s="10"/>
      <c r="G70" s="10"/>
      <c r="H70" s="10"/>
      <c r="I70" s="10"/>
      <c r="J70" s="235"/>
    </row>
    <row r="71" spans="3:10" ht="13.5">
      <c r="C71" s="8"/>
      <c r="D71" s="10"/>
      <c r="E71" s="10"/>
      <c r="F71" s="10"/>
      <c r="G71" s="10"/>
      <c r="H71" s="10"/>
      <c r="I71" s="10"/>
      <c r="J71" s="235"/>
    </row>
    <row r="72" spans="3:10" ht="13.5">
      <c r="C72" s="8"/>
      <c r="D72" s="10"/>
      <c r="E72" s="10"/>
      <c r="F72" s="10"/>
      <c r="G72" s="10"/>
      <c r="H72" s="10"/>
      <c r="I72" s="10"/>
      <c r="J72" s="235"/>
    </row>
    <row r="73" spans="3:10" ht="13.5">
      <c r="C73" s="8"/>
      <c r="D73" s="10"/>
      <c r="E73" s="10"/>
      <c r="F73" s="10"/>
      <c r="G73" s="10"/>
      <c r="H73" s="10"/>
      <c r="I73" s="10"/>
      <c r="J73" s="235"/>
    </row>
    <row r="74" spans="3:10" ht="13.5">
      <c r="C74" s="8"/>
      <c r="D74" s="10"/>
      <c r="E74" s="10"/>
      <c r="F74" s="10"/>
      <c r="G74" s="10"/>
      <c r="H74" s="10"/>
      <c r="I74" s="10"/>
      <c r="J74" s="235"/>
    </row>
    <row r="75" spans="3:10" ht="13.5">
      <c r="C75" s="8"/>
      <c r="D75" s="10"/>
      <c r="E75" s="10"/>
      <c r="F75" s="10"/>
      <c r="G75" s="10"/>
      <c r="H75" s="10"/>
      <c r="I75" s="10"/>
      <c r="J75" s="235"/>
    </row>
    <row r="76" spans="3:10" ht="13.5">
      <c r="C76" s="8"/>
      <c r="D76" s="10"/>
      <c r="E76" s="10"/>
      <c r="F76" s="10"/>
      <c r="G76" s="10"/>
      <c r="H76" s="10"/>
      <c r="I76" s="10"/>
      <c r="J76" s="235"/>
    </row>
    <row r="77" spans="3:10" ht="13.5">
      <c r="C77" s="8"/>
      <c r="D77" s="10"/>
      <c r="E77" s="10"/>
      <c r="F77" s="10"/>
      <c r="G77" s="10"/>
      <c r="H77" s="10"/>
      <c r="I77" s="10"/>
      <c r="J77" s="235"/>
    </row>
    <row r="78" spans="3:10" ht="13.5">
      <c r="C78" s="8"/>
      <c r="D78" s="10"/>
      <c r="E78" s="10"/>
      <c r="F78" s="10"/>
      <c r="G78" s="10"/>
      <c r="H78" s="10"/>
      <c r="I78" s="10"/>
      <c r="J78" s="235"/>
    </row>
    <row r="79" spans="3:10" ht="13.5">
      <c r="C79" s="8"/>
      <c r="D79" s="10"/>
      <c r="E79" s="10"/>
      <c r="F79" s="10"/>
      <c r="G79" s="10"/>
      <c r="H79" s="10"/>
      <c r="I79" s="10"/>
      <c r="J79" s="235"/>
    </row>
    <row r="80" spans="3:10" ht="13.5">
      <c r="C80" s="8"/>
      <c r="D80" s="10"/>
      <c r="E80" s="10"/>
      <c r="F80" s="10"/>
      <c r="G80" s="10"/>
      <c r="H80" s="10"/>
      <c r="I80" s="10"/>
      <c r="J80" s="235"/>
    </row>
    <row r="81" spans="3:10" ht="13.5">
      <c r="C81" s="8"/>
      <c r="D81" s="10"/>
      <c r="E81" s="10"/>
      <c r="F81" s="10"/>
      <c r="G81" s="10"/>
      <c r="H81" s="10"/>
      <c r="I81" s="10"/>
      <c r="J81" s="235"/>
    </row>
    <row r="82" spans="3:10" ht="13.5">
      <c r="C82" s="8"/>
      <c r="D82" s="10"/>
      <c r="E82" s="10"/>
      <c r="F82" s="10"/>
      <c r="G82" s="10"/>
      <c r="H82" s="10"/>
      <c r="I82" s="10"/>
      <c r="J82" s="235"/>
    </row>
    <row r="83" spans="3:10" ht="13.5">
      <c r="C83" s="8"/>
      <c r="D83" s="10"/>
      <c r="E83" s="10"/>
      <c r="F83" s="10"/>
      <c r="G83" s="10"/>
      <c r="H83" s="10"/>
      <c r="I83" s="10"/>
      <c r="J83" s="235"/>
    </row>
    <row r="84" spans="3:10" ht="13.5">
      <c r="C84" s="8"/>
      <c r="D84" s="10"/>
      <c r="E84" s="10"/>
      <c r="F84" s="10"/>
      <c r="G84" s="10"/>
      <c r="H84" s="10"/>
      <c r="I84" s="10"/>
      <c r="J84" s="235"/>
    </row>
    <row r="85" spans="3:10" ht="13.5">
      <c r="C85" s="8"/>
      <c r="D85" s="10"/>
      <c r="E85" s="10"/>
      <c r="F85" s="10"/>
      <c r="G85" s="10"/>
      <c r="H85" s="10"/>
      <c r="I85" s="10"/>
      <c r="J85" s="235"/>
    </row>
    <row r="86" spans="3:10" ht="13.5">
      <c r="C86" s="8"/>
      <c r="D86" s="10"/>
      <c r="E86" s="10"/>
      <c r="F86" s="10"/>
      <c r="G86" s="10"/>
      <c r="H86" s="10"/>
      <c r="I86" s="10"/>
      <c r="J86" s="235"/>
    </row>
    <row r="87" spans="3:10" ht="13.5">
      <c r="C87" s="8"/>
      <c r="D87" s="10"/>
      <c r="E87" s="10"/>
      <c r="F87" s="10"/>
      <c r="G87" s="10"/>
      <c r="H87" s="10"/>
      <c r="I87" s="10"/>
      <c r="J87" s="235"/>
    </row>
    <row r="88" spans="3:10" ht="13.5">
      <c r="C88" s="8"/>
      <c r="D88" s="10"/>
      <c r="E88" s="10"/>
      <c r="F88" s="10"/>
      <c r="G88" s="10"/>
      <c r="H88" s="10"/>
      <c r="I88" s="10"/>
      <c r="J88" s="235"/>
    </row>
    <row r="89" spans="3:10" ht="13.5">
      <c r="C89" s="8"/>
      <c r="D89" s="10"/>
      <c r="E89" s="10"/>
      <c r="F89" s="10"/>
      <c r="G89" s="10"/>
      <c r="H89" s="10"/>
      <c r="I89" s="10"/>
      <c r="J89" s="235"/>
    </row>
  </sheetData>
  <mergeCells count="5">
    <mergeCell ref="C3:D3"/>
    <mergeCell ref="E3:F3"/>
    <mergeCell ref="G3:H3"/>
    <mergeCell ref="I4:J4"/>
    <mergeCell ref="I3:J3"/>
  </mergeCells>
  <printOptions/>
  <pageMargins left="0.984251968503937" right="0.7874015748031497" top="0.7480314960629921" bottom="0.984251968503937" header="0.5118110236220472" footer="0.511811023622047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C1:R89"/>
  <sheetViews>
    <sheetView tabSelected="1" view="pageBreakPreview" zoomScaleSheetLayoutView="100" workbookViewId="0" topLeftCell="B1">
      <selection activeCell="E11" sqref="E11"/>
    </sheetView>
  </sheetViews>
  <sheetFormatPr defaultColWidth="9.00390625" defaultRowHeight="13.5"/>
  <cols>
    <col min="1" max="1" width="4.875" style="0" hidden="1" customWidth="1"/>
    <col min="2" max="2" width="0.6171875" style="0" customWidth="1"/>
    <col min="3" max="3" width="10.00390625" style="29" customWidth="1"/>
    <col min="4" max="9" width="5.00390625" style="21" customWidth="1"/>
    <col min="10" max="10" width="42.75390625" style="233" customWidth="1"/>
    <col min="11" max="16" width="2.375" style="0" bestFit="1" customWidth="1"/>
  </cols>
  <sheetData>
    <row r="1" spans="4:9" ht="13.5">
      <c r="D1" s="21">
        <f aca="true" t="shared" si="0" ref="D1:I1">$G$4-SUM(D7:D9)</f>
        <v>3</v>
      </c>
      <c r="E1" s="21">
        <f t="shared" si="0"/>
        <v>0</v>
      </c>
      <c r="F1" s="21">
        <f t="shared" si="0"/>
        <v>0</v>
      </c>
      <c r="G1" s="21">
        <f t="shared" si="0"/>
        <v>0</v>
      </c>
      <c r="H1" s="21">
        <f t="shared" si="0"/>
        <v>0</v>
      </c>
      <c r="I1" s="21">
        <f t="shared" si="0"/>
        <v>0</v>
      </c>
    </row>
    <row r="2" ht="14.25" thickBot="1"/>
    <row r="3" spans="3:10" s="122" customFormat="1" ht="15" thickBot="1">
      <c r="C3" s="254" t="s">
        <v>1283</v>
      </c>
      <c r="D3" s="255"/>
      <c r="E3" s="254" t="s">
        <v>1298</v>
      </c>
      <c r="F3" s="255"/>
      <c r="G3" s="254" t="s">
        <v>1707</v>
      </c>
      <c r="H3" s="255"/>
      <c r="I3" s="254" t="s">
        <v>1299</v>
      </c>
      <c r="J3" s="255"/>
    </row>
    <row r="4" spans="3:10" ht="25.5" customHeight="1" thickBot="1">
      <c r="C4" s="205" t="s">
        <v>2087</v>
      </c>
      <c r="D4" s="206"/>
      <c r="E4" s="205">
        <v>62</v>
      </c>
      <c r="F4" s="206"/>
      <c r="G4" s="205">
        <f>COUNTA(C12:C151)</f>
        <v>19</v>
      </c>
      <c r="H4" s="206"/>
      <c r="I4" s="256">
        <f>G4/E4</f>
        <v>0.3064516129032258</v>
      </c>
      <c r="J4" s="256"/>
    </row>
    <row r="5" spans="3:4" ht="11.25" customHeight="1" thickBot="1">
      <c r="C5" s="34"/>
      <c r="D5" s="23"/>
    </row>
    <row r="6" spans="3:10" ht="14.25" thickBot="1">
      <c r="C6" s="35" t="s">
        <v>1705</v>
      </c>
      <c r="D6" s="40" t="s">
        <v>1284</v>
      </c>
      <c r="E6" s="40" t="s">
        <v>1285</v>
      </c>
      <c r="F6" s="40" t="s">
        <v>1286</v>
      </c>
      <c r="G6" s="40" t="s">
        <v>1287</v>
      </c>
      <c r="H6" s="40" t="s">
        <v>1288</v>
      </c>
      <c r="I6" s="43" t="s">
        <v>1289</v>
      </c>
      <c r="J6" s="234"/>
    </row>
    <row r="7" spans="3:10" ht="13.5">
      <c r="C7" s="36" t="s">
        <v>2084</v>
      </c>
      <c r="D7" s="32">
        <f>COUNTIF($D$12:$D$151,C7)</f>
        <v>0</v>
      </c>
      <c r="E7" s="32">
        <f>COUNTIF($E$12:$E$151,C7)</f>
        <v>10</v>
      </c>
      <c r="F7" s="32">
        <f>COUNTIF($F$12:$F$151,C7)</f>
        <v>17</v>
      </c>
      <c r="G7" s="32">
        <f>COUNTIF($G$12:$G$151,C7)</f>
        <v>13</v>
      </c>
      <c r="H7" s="32">
        <f>COUNTIF($H$12:$H$151,C7)</f>
        <v>19</v>
      </c>
      <c r="I7" s="44">
        <f>COUNTIF($I$12:$I$151,C7)</f>
        <v>12</v>
      </c>
      <c r="J7" s="234"/>
    </row>
    <row r="8" spans="3:10" ht="13.5">
      <c r="C8" s="36" t="s">
        <v>2085</v>
      </c>
      <c r="D8" s="10">
        <f>COUNTIF($D$12:$D$151,C8)</f>
        <v>14</v>
      </c>
      <c r="E8" s="10">
        <f>COUNTIF($E$12:$E$151,C8)</f>
        <v>8</v>
      </c>
      <c r="F8" s="10">
        <f>COUNTIF($F$12:$F$151,C8)</f>
        <v>2</v>
      </c>
      <c r="G8" s="10">
        <f>COUNTIF($G$12:$G$151,C8)</f>
        <v>0</v>
      </c>
      <c r="H8" s="10">
        <f>COUNTIF($H$12:$H$151,C8)</f>
        <v>0</v>
      </c>
      <c r="I8" s="45">
        <f>COUNTIF($I$12:$I$151,C8)</f>
        <v>1</v>
      </c>
      <c r="J8" s="234"/>
    </row>
    <row r="9" spans="3:10" ht="14.25" thickBot="1">
      <c r="C9" s="37" t="s">
        <v>2086</v>
      </c>
      <c r="D9" s="41">
        <f>COUNTIF($D$12:$D$151,C9)</f>
        <v>2</v>
      </c>
      <c r="E9" s="41">
        <f>COUNTIF($E$12:$E$151,C9)</f>
        <v>1</v>
      </c>
      <c r="F9" s="41">
        <f>COUNTIF($F$12:$F$151,C9)</f>
        <v>0</v>
      </c>
      <c r="G9" s="41">
        <f>COUNTIF($G$12:$G$151,C9)</f>
        <v>6</v>
      </c>
      <c r="H9" s="41">
        <f>COUNTIF($H$12:$H$151,C9)</f>
        <v>0</v>
      </c>
      <c r="I9" s="46">
        <f>COUNTIF($I$12:$I$151,C9)</f>
        <v>6</v>
      </c>
      <c r="J9" s="234"/>
    </row>
    <row r="10" spans="3:10" s="2" customFormat="1" ht="13.5">
      <c r="C10" s="38"/>
      <c r="D10" s="42"/>
      <c r="E10" s="42"/>
      <c r="F10" s="42"/>
      <c r="G10" s="42"/>
      <c r="H10" s="42"/>
      <c r="I10" s="42"/>
      <c r="J10" s="234"/>
    </row>
    <row r="11" spans="3:10" s="2" customFormat="1" ht="13.5">
      <c r="C11" s="26" t="s">
        <v>1297</v>
      </c>
      <c r="D11" s="10" t="s">
        <v>1284</v>
      </c>
      <c r="E11" s="10" t="s">
        <v>1285</v>
      </c>
      <c r="F11" s="10" t="s">
        <v>1286</v>
      </c>
      <c r="G11" s="10" t="s">
        <v>1287</v>
      </c>
      <c r="H11" s="10" t="s">
        <v>1288</v>
      </c>
      <c r="I11" s="10" t="s">
        <v>1289</v>
      </c>
      <c r="J11" s="235" t="s">
        <v>1290</v>
      </c>
    </row>
    <row r="12" spans="3:18" ht="13.5">
      <c r="C12" s="1" t="s">
        <v>2088</v>
      </c>
      <c r="D12" s="10" t="s">
        <v>1293</v>
      </c>
      <c r="E12" s="10" t="s">
        <v>1291</v>
      </c>
      <c r="F12" s="10" t="s">
        <v>1291</v>
      </c>
      <c r="G12" s="10" t="s">
        <v>1291</v>
      </c>
      <c r="H12" s="10" t="s">
        <v>1291</v>
      </c>
      <c r="I12" s="10" t="s">
        <v>1291</v>
      </c>
      <c r="J12" s="239"/>
      <c r="K12" s="2" t="str">
        <f>ASC(D12)</f>
        <v>b</v>
      </c>
      <c r="L12" s="2" t="str">
        <f aca="true" t="shared" si="1" ref="L12:Q12">ASC(E12)</f>
        <v>a</v>
      </c>
      <c r="M12" s="2" t="str">
        <f t="shared" si="1"/>
        <v>a</v>
      </c>
      <c r="N12" s="2" t="str">
        <f t="shared" si="1"/>
        <v>a</v>
      </c>
      <c r="O12" s="2" t="str">
        <f t="shared" si="1"/>
        <v>a</v>
      </c>
      <c r="P12" s="2" t="str">
        <f t="shared" si="1"/>
        <v>a</v>
      </c>
      <c r="Q12" s="2">
        <f t="shared" si="1"/>
      </c>
      <c r="R12" s="2"/>
    </row>
    <row r="13" spans="3:16" ht="13.5">
      <c r="C13" s="1" t="s">
        <v>2089</v>
      </c>
      <c r="D13" s="10" t="s">
        <v>1293</v>
      </c>
      <c r="E13" s="10" t="s">
        <v>1291</v>
      </c>
      <c r="F13" s="10" t="s">
        <v>1291</v>
      </c>
      <c r="G13" s="10" t="s">
        <v>1291</v>
      </c>
      <c r="H13" s="10" t="s">
        <v>1291</v>
      </c>
      <c r="I13" s="10" t="s">
        <v>1291</v>
      </c>
      <c r="J13" s="239"/>
      <c r="K13" s="2" t="str">
        <f aca="true" t="shared" si="2" ref="K13:K30">ASC(D13)</f>
        <v>b</v>
      </c>
      <c r="L13" s="2" t="str">
        <f aca="true" t="shared" si="3" ref="L13:L30">ASC(E13)</f>
        <v>a</v>
      </c>
      <c r="M13" s="2" t="str">
        <f aca="true" t="shared" si="4" ref="M13:M30">ASC(F13)</f>
        <v>a</v>
      </c>
      <c r="N13" s="2" t="str">
        <f aca="true" t="shared" si="5" ref="N13:N30">ASC(G13)</f>
        <v>a</v>
      </c>
      <c r="O13" s="2" t="str">
        <f aca="true" t="shared" si="6" ref="O13:O30">ASC(H13)</f>
        <v>a</v>
      </c>
      <c r="P13" s="2" t="str">
        <f aca="true" t="shared" si="7" ref="P13:P30">ASC(I13)</f>
        <v>a</v>
      </c>
    </row>
    <row r="14" spans="3:16" ht="13.5">
      <c r="C14" s="1" t="s">
        <v>2090</v>
      </c>
      <c r="D14" s="10" t="s">
        <v>1295</v>
      </c>
      <c r="E14" s="10" t="s">
        <v>1293</v>
      </c>
      <c r="F14" s="10" t="s">
        <v>1293</v>
      </c>
      <c r="G14" s="10" t="s">
        <v>1295</v>
      </c>
      <c r="H14" s="10" t="s">
        <v>1291</v>
      </c>
      <c r="I14" s="10" t="s">
        <v>1293</v>
      </c>
      <c r="J14" s="239" t="s">
        <v>148</v>
      </c>
      <c r="K14" s="2" t="str">
        <f t="shared" si="2"/>
        <v>c</v>
      </c>
      <c r="L14" s="2" t="str">
        <f t="shared" si="3"/>
        <v>b</v>
      </c>
      <c r="M14" s="2" t="str">
        <f t="shared" si="4"/>
        <v>b</v>
      </c>
      <c r="N14" s="2" t="str">
        <f t="shared" si="5"/>
        <v>c</v>
      </c>
      <c r="O14" s="2" t="str">
        <f t="shared" si="6"/>
        <v>a</v>
      </c>
      <c r="P14" s="2" t="str">
        <f t="shared" si="7"/>
        <v>b</v>
      </c>
    </row>
    <row r="15" spans="3:16" ht="24">
      <c r="C15" s="1" t="s">
        <v>2091</v>
      </c>
      <c r="D15" s="10" t="s">
        <v>1700</v>
      </c>
      <c r="E15" s="10" t="s">
        <v>1293</v>
      </c>
      <c r="F15" s="10" t="s">
        <v>1291</v>
      </c>
      <c r="G15" s="10" t="s">
        <v>1291</v>
      </c>
      <c r="H15" s="10" t="s">
        <v>1291</v>
      </c>
      <c r="I15" s="10" t="s">
        <v>1291</v>
      </c>
      <c r="J15" s="239" t="s">
        <v>149</v>
      </c>
      <c r="K15" s="2">
        <f t="shared" si="2"/>
      </c>
      <c r="L15" s="2" t="str">
        <f t="shared" si="3"/>
        <v>b</v>
      </c>
      <c r="M15" s="2" t="str">
        <f t="shared" si="4"/>
        <v>a</v>
      </c>
      <c r="N15" s="2" t="str">
        <f t="shared" si="5"/>
        <v>a</v>
      </c>
      <c r="O15" s="2" t="str">
        <f t="shared" si="6"/>
        <v>a</v>
      </c>
      <c r="P15" s="2" t="str">
        <f t="shared" si="7"/>
        <v>a</v>
      </c>
    </row>
    <row r="16" spans="3:16" ht="13.5">
      <c r="C16" s="1" t="s">
        <v>2092</v>
      </c>
      <c r="D16" s="10" t="s">
        <v>1293</v>
      </c>
      <c r="E16" s="10" t="s">
        <v>1291</v>
      </c>
      <c r="F16" s="10" t="s">
        <v>1291</v>
      </c>
      <c r="G16" s="10" t="s">
        <v>1291</v>
      </c>
      <c r="H16" s="10" t="s">
        <v>1291</v>
      </c>
      <c r="I16" s="10" t="s">
        <v>1291</v>
      </c>
      <c r="J16" s="239"/>
      <c r="K16" s="2" t="str">
        <f t="shared" si="2"/>
        <v>b</v>
      </c>
      <c r="L16" s="2" t="str">
        <f t="shared" si="3"/>
        <v>a</v>
      </c>
      <c r="M16" s="2" t="str">
        <f t="shared" si="4"/>
        <v>a</v>
      </c>
      <c r="N16" s="2" t="str">
        <f t="shared" si="5"/>
        <v>a</v>
      </c>
      <c r="O16" s="2" t="str">
        <f t="shared" si="6"/>
        <v>a</v>
      </c>
      <c r="P16" s="2" t="str">
        <f t="shared" si="7"/>
        <v>a</v>
      </c>
    </row>
    <row r="17" spans="3:16" ht="13.5">
      <c r="C17" s="1" t="s">
        <v>2093</v>
      </c>
      <c r="D17" s="10" t="s">
        <v>1293</v>
      </c>
      <c r="E17" s="10" t="s">
        <v>1291</v>
      </c>
      <c r="F17" s="10" t="s">
        <v>1291</v>
      </c>
      <c r="G17" s="10" t="s">
        <v>1291</v>
      </c>
      <c r="H17" s="10" t="s">
        <v>1291</v>
      </c>
      <c r="I17" s="10" t="s">
        <v>1291</v>
      </c>
      <c r="J17" s="239"/>
      <c r="K17" s="2" t="str">
        <f t="shared" si="2"/>
        <v>b</v>
      </c>
      <c r="L17" s="2" t="str">
        <f t="shared" si="3"/>
        <v>a</v>
      </c>
      <c r="M17" s="2" t="str">
        <f t="shared" si="4"/>
        <v>a</v>
      </c>
      <c r="N17" s="2" t="str">
        <f t="shared" si="5"/>
        <v>a</v>
      </c>
      <c r="O17" s="2" t="str">
        <f t="shared" si="6"/>
        <v>a</v>
      </c>
      <c r="P17" s="2" t="str">
        <f t="shared" si="7"/>
        <v>a</v>
      </c>
    </row>
    <row r="18" spans="3:16" ht="155.25" customHeight="1">
      <c r="C18" s="1" t="s">
        <v>2094</v>
      </c>
      <c r="D18" s="10" t="s">
        <v>151</v>
      </c>
      <c r="E18" s="10" t="s">
        <v>1291</v>
      </c>
      <c r="F18" s="10" t="s">
        <v>1291</v>
      </c>
      <c r="G18" s="10" t="s">
        <v>1291</v>
      </c>
      <c r="H18" s="10" t="s">
        <v>1291</v>
      </c>
      <c r="I18" s="10" t="s">
        <v>1291</v>
      </c>
      <c r="J18" s="239" t="s">
        <v>140</v>
      </c>
      <c r="K18" s="2" t="str">
        <f t="shared" si="2"/>
        <v>b､c</v>
      </c>
      <c r="L18" s="2" t="str">
        <f t="shared" si="3"/>
        <v>a</v>
      </c>
      <c r="M18" s="2" t="str">
        <f t="shared" si="4"/>
        <v>a</v>
      </c>
      <c r="N18" s="2" t="str">
        <f t="shared" si="5"/>
        <v>a</v>
      </c>
      <c r="O18" s="2" t="str">
        <f t="shared" si="6"/>
        <v>a</v>
      </c>
      <c r="P18" s="2" t="str">
        <f t="shared" si="7"/>
        <v>a</v>
      </c>
    </row>
    <row r="19" spans="3:16" ht="64.5" customHeight="1">
      <c r="C19" s="1" t="s">
        <v>2095</v>
      </c>
      <c r="D19" s="10" t="s">
        <v>1293</v>
      </c>
      <c r="E19" s="10" t="s">
        <v>1293</v>
      </c>
      <c r="F19" s="10" t="s">
        <v>1291</v>
      </c>
      <c r="G19" s="10" t="s">
        <v>1295</v>
      </c>
      <c r="H19" s="10" t="s">
        <v>1291</v>
      </c>
      <c r="I19" s="10" t="s">
        <v>1295</v>
      </c>
      <c r="J19" s="239" t="s">
        <v>141</v>
      </c>
      <c r="K19" s="2" t="str">
        <f t="shared" si="2"/>
        <v>b</v>
      </c>
      <c r="L19" s="2" t="str">
        <f t="shared" si="3"/>
        <v>b</v>
      </c>
      <c r="M19" s="2" t="str">
        <f t="shared" si="4"/>
        <v>a</v>
      </c>
      <c r="N19" s="2" t="str">
        <f t="shared" si="5"/>
        <v>c</v>
      </c>
      <c r="O19" s="2" t="str">
        <f t="shared" si="6"/>
        <v>a</v>
      </c>
      <c r="P19" s="2" t="str">
        <f t="shared" si="7"/>
        <v>c</v>
      </c>
    </row>
    <row r="20" spans="3:16" ht="13.5">
      <c r="C20" s="1" t="s">
        <v>2096</v>
      </c>
      <c r="D20" s="10" t="s">
        <v>1293</v>
      </c>
      <c r="E20" s="10" t="s">
        <v>1291</v>
      </c>
      <c r="F20" s="10" t="s">
        <v>1291</v>
      </c>
      <c r="G20" s="10" t="s">
        <v>1291</v>
      </c>
      <c r="H20" s="10" t="s">
        <v>1291</v>
      </c>
      <c r="I20" s="10" t="s">
        <v>1291</v>
      </c>
      <c r="J20" s="239"/>
      <c r="K20" s="2" t="str">
        <f t="shared" si="2"/>
        <v>b</v>
      </c>
      <c r="L20" s="2" t="str">
        <f t="shared" si="3"/>
        <v>a</v>
      </c>
      <c r="M20" s="2" t="str">
        <f t="shared" si="4"/>
        <v>a</v>
      </c>
      <c r="N20" s="2" t="str">
        <f t="shared" si="5"/>
        <v>a</v>
      </c>
      <c r="O20" s="2" t="str">
        <f t="shared" si="6"/>
        <v>a</v>
      </c>
      <c r="P20" s="2" t="str">
        <f t="shared" si="7"/>
        <v>a</v>
      </c>
    </row>
    <row r="21" spans="3:16" ht="79.5" customHeight="1">
      <c r="C21" s="1" t="s">
        <v>2097</v>
      </c>
      <c r="D21" s="10" t="s">
        <v>151</v>
      </c>
      <c r="E21" s="10" t="s">
        <v>1291</v>
      </c>
      <c r="F21" s="10" t="s">
        <v>1291</v>
      </c>
      <c r="G21" s="10" t="s">
        <v>1291</v>
      </c>
      <c r="H21" s="10" t="s">
        <v>1291</v>
      </c>
      <c r="I21" s="10" t="s">
        <v>1291</v>
      </c>
      <c r="J21" s="239" t="s">
        <v>142</v>
      </c>
      <c r="K21" s="2" t="str">
        <f t="shared" si="2"/>
        <v>b､c</v>
      </c>
      <c r="L21" s="2" t="str">
        <f t="shared" si="3"/>
        <v>a</v>
      </c>
      <c r="M21" s="2" t="str">
        <f t="shared" si="4"/>
        <v>a</v>
      </c>
      <c r="N21" s="2" t="str">
        <f t="shared" si="5"/>
        <v>a</v>
      </c>
      <c r="O21" s="2" t="str">
        <f t="shared" si="6"/>
        <v>a</v>
      </c>
      <c r="P21" s="2" t="str">
        <f t="shared" si="7"/>
        <v>a</v>
      </c>
    </row>
    <row r="22" spans="3:16" ht="13.5">
      <c r="C22" s="1" t="s">
        <v>2098</v>
      </c>
      <c r="D22" s="10" t="s">
        <v>1295</v>
      </c>
      <c r="E22" s="10" t="s">
        <v>1293</v>
      </c>
      <c r="F22" s="10" t="s">
        <v>1291</v>
      </c>
      <c r="G22" s="10" t="s">
        <v>1291</v>
      </c>
      <c r="H22" s="10" t="s">
        <v>1291</v>
      </c>
      <c r="I22" s="10" t="s">
        <v>1296</v>
      </c>
      <c r="J22" s="239" t="s">
        <v>143</v>
      </c>
      <c r="K22" s="2" t="str">
        <f t="shared" si="2"/>
        <v>c</v>
      </c>
      <c r="L22" s="2" t="str">
        <f t="shared" si="3"/>
        <v>b</v>
      </c>
      <c r="M22" s="2" t="str">
        <f t="shared" si="4"/>
        <v>a</v>
      </c>
      <c r="N22" s="2" t="str">
        <f t="shared" si="5"/>
        <v>a</v>
      </c>
      <c r="O22" s="2" t="str">
        <f t="shared" si="6"/>
        <v>a</v>
      </c>
      <c r="P22" s="2" t="str">
        <f t="shared" si="7"/>
        <v>c</v>
      </c>
    </row>
    <row r="23" spans="3:16" ht="48">
      <c r="C23" s="1" t="s">
        <v>1013</v>
      </c>
      <c r="D23" s="10" t="s">
        <v>1293</v>
      </c>
      <c r="E23" s="10" t="s">
        <v>1293</v>
      </c>
      <c r="F23" s="10" t="s">
        <v>1291</v>
      </c>
      <c r="G23" s="10" t="s">
        <v>1296</v>
      </c>
      <c r="H23" s="10" t="s">
        <v>1291</v>
      </c>
      <c r="I23" s="10" t="s">
        <v>1296</v>
      </c>
      <c r="J23" s="239" t="s">
        <v>144</v>
      </c>
      <c r="K23" s="2" t="str">
        <f t="shared" si="2"/>
        <v>b</v>
      </c>
      <c r="L23" s="2" t="str">
        <f t="shared" si="3"/>
        <v>b</v>
      </c>
      <c r="M23" s="2" t="str">
        <f t="shared" si="4"/>
        <v>a</v>
      </c>
      <c r="N23" s="2" t="str">
        <f t="shared" si="5"/>
        <v>c</v>
      </c>
      <c r="O23" s="2" t="str">
        <f t="shared" si="6"/>
        <v>a</v>
      </c>
      <c r="P23" s="2" t="str">
        <f t="shared" si="7"/>
        <v>c</v>
      </c>
    </row>
    <row r="24" spans="3:16" ht="13.5">
      <c r="C24" s="1" t="s">
        <v>1014</v>
      </c>
      <c r="D24" s="10" t="s">
        <v>1293</v>
      </c>
      <c r="E24" s="10" t="s">
        <v>1291</v>
      </c>
      <c r="F24" s="10" t="s">
        <v>1291</v>
      </c>
      <c r="G24" s="10" t="s">
        <v>1291</v>
      </c>
      <c r="H24" s="10" t="s">
        <v>1291</v>
      </c>
      <c r="I24" s="10" t="s">
        <v>1291</v>
      </c>
      <c r="J24" s="239"/>
      <c r="K24" s="2" t="str">
        <f t="shared" si="2"/>
        <v>b</v>
      </c>
      <c r="L24" s="2" t="str">
        <f t="shared" si="3"/>
        <v>a</v>
      </c>
      <c r="M24" s="2" t="str">
        <f t="shared" si="4"/>
        <v>a</v>
      </c>
      <c r="N24" s="2" t="str">
        <f t="shared" si="5"/>
        <v>a</v>
      </c>
      <c r="O24" s="2" t="str">
        <f t="shared" si="6"/>
        <v>a</v>
      </c>
      <c r="P24" s="2" t="str">
        <f t="shared" si="7"/>
        <v>a</v>
      </c>
    </row>
    <row r="25" spans="3:16" ht="13.5">
      <c r="C25" s="1" t="s">
        <v>1015</v>
      </c>
      <c r="D25" s="10" t="s">
        <v>1293</v>
      </c>
      <c r="E25" s="10" t="s">
        <v>1291</v>
      </c>
      <c r="F25" s="10" t="s">
        <v>1291</v>
      </c>
      <c r="G25" s="10" t="s">
        <v>1291</v>
      </c>
      <c r="H25" s="10" t="s">
        <v>1291</v>
      </c>
      <c r="I25" s="10" t="s">
        <v>1291</v>
      </c>
      <c r="J25" s="239"/>
      <c r="K25" s="2" t="str">
        <f t="shared" si="2"/>
        <v>b</v>
      </c>
      <c r="L25" s="2" t="str">
        <f t="shared" si="3"/>
        <v>a</v>
      </c>
      <c r="M25" s="2" t="str">
        <f t="shared" si="4"/>
        <v>a</v>
      </c>
      <c r="N25" s="2" t="str">
        <f t="shared" si="5"/>
        <v>a</v>
      </c>
      <c r="O25" s="2" t="str">
        <f t="shared" si="6"/>
        <v>a</v>
      </c>
      <c r="P25" s="2" t="str">
        <f t="shared" si="7"/>
        <v>a</v>
      </c>
    </row>
    <row r="26" spans="3:16" ht="13.5">
      <c r="C26" s="5" t="s">
        <v>1016</v>
      </c>
      <c r="D26" s="10" t="s">
        <v>1293</v>
      </c>
      <c r="E26" s="10" t="s">
        <v>1291</v>
      </c>
      <c r="F26" s="10" t="s">
        <v>1291</v>
      </c>
      <c r="G26" s="10" t="s">
        <v>1291</v>
      </c>
      <c r="H26" s="10" t="s">
        <v>1291</v>
      </c>
      <c r="I26" s="10" t="s">
        <v>1291</v>
      </c>
      <c r="J26" s="239"/>
      <c r="K26" s="2" t="str">
        <f t="shared" si="2"/>
        <v>b</v>
      </c>
      <c r="L26" s="2" t="str">
        <f t="shared" si="3"/>
        <v>a</v>
      </c>
      <c r="M26" s="2" t="str">
        <f t="shared" si="4"/>
        <v>a</v>
      </c>
      <c r="N26" s="2" t="str">
        <f t="shared" si="5"/>
        <v>a</v>
      </c>
      <c r="O26" s="2" t="str">
        <f t="shared" si="6"/>
        <v>a</v>
      </c>
      <c r="P26" s="2" t="str">
        <f t="shared" si="7"/>
        <v>a</v>
      </c>
    </row>
    <row r="27" spans="3:16" ht="70.5" customHeight="1">
      <c r="C27" s="1" t="s">
        <v>1017</v>
      </c>
      <c r="D27" s="10" t="s">
        <v>1293</v>
      </c>
      <c r="E27" s="10" t="s">
        <v>1293</v>
      </c>
      <c r="F27" s="10" t="s">
        <v>1291</v>
      </c>
      <c r="G27" s="10" t="s">
        <v>1295</v>
      </c>
      <c r="H27" s="10" t="s">
        <v>1291</v>
      </c>
      <c r="I27" s="10" t="s">
        <v>1295</v>
      </c>
      <c r="J27" s="239" t="s">
        <v>145</v>
      </c>
      <c r="K27" s="2" t="str">
        <f t="shared" si="2"/>
        <v>b</v>
      </c>
      <c r="L27" s="2" t="str">
        <f t="shared" si="3"/>
        <v>b</v>
      </c>
      <c r="M27" s="2" t="str">
        <f t="shared" si="4"/>
        <v>a</v>
      </c>
      <c r="N27" s="2" t="str">
        <f t="shared" si="5"/>
        <v>c</v>
      </c>
      <c r="O27" s="2" t="str">
        <f t="shared" si="6"/>
        <v>a</v>
      </c>
      <c r="P27" s="2" t="str">
        <f t="shared" si="7"/>
        <v>c</v>
      </c>
    </row>
    <row r="28" spans="3:16" ht="24">
      <c r="C28" s="1" t="s">
        <v>1018</v>
      </c>
      <c r="D28" s="10" t="s">
        <v>1293</v>
      </c>
      <c r="E28" s="10" t="s">
        <v>1293</v>
      </c>
      <c r="F28" s="10" t="s">
        <v>1291</v>
      </c>
      <c r="G28" s="10" t="s">
        <v>1295</v>
      </c>
      <c r="H28" s="10" t="s">
        <v>1291</v>
      </c>
      <c r="I28" s="10" t="s">
        <v>1295</v>
      </c>
      <c r="J28" s="239" t="s">
        <v>146</v>
      </c>
      <c r="K28" s="2" t="str">
        <f t="shared" si="2"/>
        <v>b</v>
      </c>
      <c r="L28" s="2" t="str">
        <f t="shared" si="3"/>
        <v>b</v>
      </c>
      <c r="M28" s="2" t="str">
        <f t="shared" si="4"/>
        <v>a</v>
      </c>
      <c r="N28" s="2" t="str">
        <f t="shared" si="5"/>
        <v>c</v>
      </c>
      <c r="O28" s="2" t="str">
        <f t="shared" si="6"/>
        <v>a</v>
      </c>
      <c r="P28" s="2" t="str">
        <f t="shared" si="7"/>
        <v>c</v>
      </c>
    </row>
    <row r="29" spans="3:16" ht="24">
      <c r="C29" s="1" t="s">
        <v>1019</v>
      </c>
      <c r="D29" s="10" t="s">
        <v>1293</v>
      </c>
      <c r="E29" s="10" t="s">
        <v>1295</v>
      </c>
      <c r="F29" s="10" t="s">
        <v>1293</v>
      </c>
      <c r="G29" s="10" t="s">
        <v>1291</v>
      </c>
      <c r="H29" s="10" t="s">
        <v>1291</v>
      </c>
      <c r="I29" s="10" t="s">
        <v>1291</v>
      </c>
      <c r="J29" s="239" t="s">
        <v>150</v>
      </c>
      <c r="K29" s="2" t="str">
        <f t="shared" si="2"/>
        <v>b</v>
      </c>
      <c r="L29" s="2" t="str">
        <f t="shared" si="3"/>
        <v>c</v>
      </c>
      <c r="M29" s="2" t="str">
        <f t="shared" si="4"/>
        <v>b</v>
      </c>
      <c r="N29" s="2" t="str">
        <f t="shared" si="5"/>
        <v>a</v>
      </c>
      <c r="O29" s="2" t="str">
        <f t="shared" si="6"/>
        <v>a</v>
      </c>
      <c r="P29" s="2" t="str">
        <f t="shared" si="7"/>
        <v>a</v>
      </c>
    </row>
    <row r="30" spans="3:16" ht="79.5" customHeight="1">
      <c r="C30" s="5" t="s">
        <v>1020</v>
      </c>
      <c r="D30" s="64" t="s">
        <v>1293</v>
      </c>
      <c r="E30" s="64" t="s">
        <v>1293</v>
      </c>
      <c r="F30" s="64" t="s">
        <v>1291</v>
      </c>
      <c r="G30" s="64" t="s">
        <v>1295</v>
      </c>
      <c r="H30" s="64" t="s">
        <v>1291</v>
      </c>
      <c r="I30" s="64" t="s">
        <v>1295</v>
      </c>
      <c r="J30" s="239" t="s">
        <v>147</v>
      </c>
      <c r="K30" s="2" t="str">
        <f t="shared" si="2"/>
        <v>b</v>
      </c>
      <c r="L30" s="2" t="str">
        <f t="shared" si="3"/>
        <v>b</v>
      </c>
      <c r="M30" s="2" t="str">
        <f t="shared" si="4"/>
        <v>a</v>
      </c>
      <c r="N30" s="2" t="str">
        <f t="shared" si="5"/>
        <v>c</v>
      </c>
      <c r="O30" s="2" t="str">
        <f t="shared" si="6"/>
        <v>a</v>
      </c>
      <c r="P30" s="2" t="str">
        <f t="shared" si="7"/>
        <v>c</v>
      </c>
    </row>
    <row r="31" spans="3:10" ht="13.5">
      <c r="C31" s="8"/>
      <c r="D31" s="10"/>
      <c r="E31" s="10"/>
      <c r="F31" s="10"/>
      <c r="G31" s="10"/>
      <c r="H31" s="10"/>
      <c r="I31" s="10"/>
      <c r="J31" s="235"/>
    </row>
    <row r="32" spans="3:10" ht="13.5">
      <c r="C32" s="8"/>
      <c r="D32" s="10"/>
      <c r="E32" s="10"/>
      <c r="F32" s="10"/>
      <c r="G32" s="10"/>
      <c r="H32" s="10"/>
      <c r="I32" s="10"/>
      <c r="J32" s="235"/>
    </row>
    <row r="33" spans="3:10" ht="13.5">
      <c r="C33" s="8"/>
      <c r="D33" s="10"/>
      <c r="E33" s="10"/>
      <c r="F33" s="10"/>
      <c r="G33" s="10"/>
      <c r="H33" s="10"/>
      <c r="I33" s="10"/>
      <c r="J33" s="235"/>
    </row>
    <row r="34" spans="3:10" ht="13.5">
      <c r="C34" s="8"/>
      <c r="D34" s="10"/>
      <c r="E34" s="10"/>
      <c r="F34" s="10"/>
      <c r="G34" s="10"/>
      <c r="H34" s="10"/>
      <c r="I34" s="10"/>
      <c r="J34" s="235"/>
    </row>
    <row r="35" spans="3:10" ht="13.5">
      <c r="C35" s="8"/>
      <c r="D35" s="10"/>
      <c r="E35" s="10"/>
      <c r="F35" s="10"/>
      <c r="G35" s="10"/>
      <c r="H35" s="10"/>
      <c r="I35" s="10"/>
      <c r="J35" s="235"/>
    </row>
    <row r="36" spans="3:10" ht="13.5">
      <c r="C36" s="8"/>
      <c r="D36" s="10"/>
      <c r="E36" s="10"/>
      <c r="F36" s="10"/>
      <c r="G36" s="10"/>
      <c r="H36" s="10"/>
      <c r="I36" s="10"/>
      <c r="J36" s="235"/>
    </row>
    <row r="37" spans="3:10" ht="13.5">
      <c r="C37" s="8"/>
      <c r="D37" s="10"/>
      <c r="E37" s="10"/>
      <c r="F37" s="10"/>
      <c r="G37" s="10"/>
      <c r="H37" s="10"/>
      <c r="I37" s="10"/>
      <c r="J37" s="235"/>
    </row>
    <row r="38" spans="3:10" ht="13.5">
      <c r="C38" s="8"/>
      <c r="D38" s="10"/>
      <c r="E38" s="10"/>
      <c r="F38" s="10"/>
      <c r="G38" s="10"/>
      <c r="H38" s="10"/>
      <c r="I38" s="10"/>
      <c r="J38" s="235"/>
    </row>
    <row r="39" spans="3:10" ht="13.5">
      <c r="C39" s="8"/>
      <c r="D39" s="10"/>
      <c r="E39" s="10"/>
      <c r="F39" s="10"/>
      <c r="G39" s="10"/>
      <c r="H39" s="10"/>
      <c r="I39" s="10"/>
      <c r="J39" s="235"/>
    </row>
    <row r="40" spans="3:10" ht="13.5">
      <c r="C40" s="8"/>
      <c r="D40" s="10"/>
      <c r="E40" s="10"/>
      <c r="F40" s="10"/>
      <c r="G40" s="10"/>
      <c r="H40" s="10"/>
      <c r="I40" s="10"/>
      <c r="J40" s="235"/>
    </row>
    <row r="41" spans="3:10" ht="13.5">
      <c r="C41" s="8"/>
      <c r="D41" s="10"/>
      <c r="E41" s="10"/>
      <c r="F41" s="10"/>
      <c r="G41" s="10"/>
      <c r="H41" s="10"/>
      <c r="I41" s="10"/>
      <c r="J41" s="235"/>
    </row>
    <row r="42" spans="3:10" ht="13.5">
      <c r="C42" s="8"/>
      <c r="D42" s="10"/>
      <c r="E42" s="10"/>
      <c r="F42" s="10"/>
      <c r="G42" s="10"/>
      <c r="H42" s="10"/>
      <c r="I42" s="10"/>
      <c r="J42" s="235"/>
    </row>
    <row r="43" spans="3:10" ht="13.5">
      <c r="C43" s="8"/>
      <c r="D43" s="10"/>
      <c r="E43" s="10"/>
      <c r="F43" s="10"/>
      <c r="G43" s="10"/>
      <c r="H43" s="10"/>
      <c r="I43" s="10"/>
      <c r="J43" s="235"/>
    </row>
    <row r="44" spans="3:10" ht="13.5">
      <c r="C44" s="8"/>
      <c r="D44" s="10"/>
      <c r="E44" s="10"/>
      <c r="F44" s="10"/>
      <c r="G44" s="10"/>
      <c r="H44" s="10"/>
      <c r="I44" s="10"/>
      <c r="J44" s="235"/>
    </row>
    <row r="45" spans="3:10" ht="13.5">
      <c r="C45" s="8"/>
      <c r="D45" s="10"/>
      <c r="E45" s="10"/>
      <c r="F45" s="10"/>
      <c r="G45" s="10"/>
      <c r="H45" s="10"/>
      <c r="I45" s="10"/>
      <c r="J45" s="235"/>
    </row>
    <row r="46" spans="3:10" ht="13.5">
      <c r="C46" s="8"/>
      <c r="D46" s="10"/>
      <c r="E46" s="10"/>
      <c r="F46" s="10"/>
      <c r="G46" s="10"/>
      <c r="H46" s="10"/>
      <c r="I46" s="10"/>
      <c r="J46" s="235"/>
    </row>
    <row r="47" spans="3:10" ht="13.5">
      <c r="C47" s="8"/>
      <c r="D47" s="10"/>
      <c r="E47" s="10"/>
      <c r="F47" s="10"/>
      <c r="G47" s="10"/>
      <c r="H47" s="10"/>
      <c r="I47" s="10"/>
      <c r="J47" s="235"/>
    </row>
    <row r="48" spans="3:10" ht="13.5">
      <c r="C48" s="8"/>
      <c r="D48" s="10"/>
      <c r="E48" s="10"/>
      <c r="F48" s="10"/>
      <c r="G48" s="10"/>
      <c r="H48" s="10"/>
      <c r="I48" s="10"/>
      <c r="J48" s="235"/>
    </row>
    <row r="49" spans="3:10" ht="13.5">
      <c r="C49" s="8"/>
      <c r="D49" s="10"/>
      <c r="E49" s="10"/>
      <c r="F49" s="10"/>
      <c r="G49" s="10"/>
      <c r="H49" s="10"/>
      <c r="I49" s="10"/>
      <c r="J49" s="235"/>
    </row>
    <row r="50" spans="3:10" ht="13.5">
      <c r="C50" s="8"/>
      <c r="D50" s="10"/>
      <c r="E50" s="10"/>
      <c r="F50" s="10"/>
      <c r="G50" s="10"/>
      <c r="H50" s="10"/>
      <c r="I50" s="10"/>
      <c r="J50" s="235"/>
    </row>
    <row r="51" spans="3:10" ht="13.5">
      <c r="C51" s="8"/>
      <c r="D51" s="10"/>
      <c r="E51" s="10"/>
      <c r="F51" s="10"/>
      <c r="G51" s="10"/>
      <c r="H51" s="10"/>
      <c r="I51" s="10"/>
      <c r="J51" s="235"/>
    </row>
    <row r="52" spans="3:10" ht="13.5">
      <c r="C52" s="8"/>
      <c r="D52" s="10"/>
      <c r="E52" s="10"/>
      <c r="F52" s="10"/>
      <c r="G52" s="10"/>
      <c r="H52" s="10"/>
      <c r="I52" s="10"/>
      <c r="J52" s="235"/>
    </row>
    <row r="53" spans="3:10" ht="13.5">
      <c r="C53" s="8"/>
      <c r="D53" s="10"/>
      <c r="E53" s="10"/>
      <c r="F53" s="10"/>
      <c r="G53" s="10"/>
      <c r="H53" s="10"/>
      <c r="I53" s="10"/>
      <c r="J53" s="235"/>
    </row>
    <row r="54" spans="3:10" ht="13.5">
      <c r="C54" s="8"/>
      <c r="D54" s="10"/>
      <c r="E54" s="10"/>
      <c r="F54" s="10"/>
      <c r="G54" s="10"/>
      <c r="H54" s="10"/>
      <c r="I54" s="10"/>
      <c r="J54" s="235"/>
    </row>
    <row r="55" spans="3:10" ht="13.5">
      <c r="C55" s="8"/>
      <c r="D55" s="10"/>
      <c r="E55" s="10"/>
      <c r="F55" s="10"/>
      <c r="G55" s="10"/>
      <c r="H55" s="10"/>
      <c r="I55" s="10"/>
      <c r="J55" s="235"/>
    </row>
    <row r="56" spans="3:10" ht="13.5">
      <c r="C56" s="8"/>
      <c r="D56" s="10"/>
      <c r="E56" s="10"/>
      <c r="F56" s="10"/>
      <c r="G56" s="10"/>
      <c r="H56" s="10"/>
      <c r="I56" s="10"/>
      <c r="J56" s="235"/>
    </row>
    <row r="57" spans="3:10" ht="13.5">
      <c r="C57" s="8"/>
      <c r="D57" s="10"/>
      <c r="E57" s="10"/>
      <c r="F57" s="10"/>
      <c r="G57" s="10"/>
      <c r="H57" s="10"/>
      <c r="I57" s="10"/>
      <c r="J57" s="235"/>
    </row>
    <row r="58" spans="3:10" ht="13.5">
      <c r="C58" s="8"/>
      <c r="D58" s="10"/>
      <c r="E58" s="10"/>
      <c r="F58" s="10"/>
      <c r="G58" s="10"/>
      <c r="H58" s="10"/>
      <c r="I58" s="10"/>
      <c r="J58" s="235"/>
    </row>
    <row r="59" spans="3:10" ht="13.5">
      <c r="C59" s="8"/>
      <c r="D59" s="10"/>
      <c r="E59" s="10"/>
      <c r="F59" s="10"/>
      <c r="G59" s="10"/>
      <c r="H59" s="10"/>
      <c r="I59" s="10"/>
      <c r="J59" s="235"/>
    </row>
    <row r="60" spans="3:10" ht="13.5">
      <c r="C60" s="8"/>
      <c r="D60" s="10"/>
      <c r="E60" s="10"/>
      <c r="F60" s="10"/>
      <c r="G60" s="10"/>
      <c r="H60" s="10"/>
      <c r="I60" s="10"/>
      <c r="J60" s="235"/>
    </row>
    <row r="61" spans="3:10" ht="13.5">
      <c r="C61" s="8"/>
      <c r="D61" s="10"/>
      <c r="E61" s="10"/>
      <c r="F61" s="10"/>
      <c r="G61" s="10"/>
      <c r="H61" s="10"/>
      <c r="I61" s="10"/>
      <c r="J61" s="235"/>
    </row>
    <row r="62" spans="3:10" ht="13.5">
      <c r="C62" s="8"/>
      <c r="D62" s="10"/>
      <c r="E62" s="10"/>
      <c r="F62" s="10"/>
      <c r="G62" s="10"/>
      <c r="H62" s="10"/>
      <c r="I62" s="10"/>
      <c r="J62" s="235"/>
    </row>
    <row r="63" spans="3:10" ht="13.5">
      <c r="C63" s="8"/>
      <c r="D63" s="10"/>
      <c r="E63" s="10"/>
      <c r="F63" s="10"/>
      <c r="G63" s="10"/>
      <c r="H63" s="10"/>
      <c r="I63" s="10"/>
      <c r="J63" s="235"/>
    </row>
    <row r="64" spans="3:10" ht="13.5">
      <c r="C64" s="8"/>
      <c r="D64" s="10"/>
      <c r="E64" s="10"/>
      <c r="F64" s="10"/>
      <c r="G64" s="10"/>
      <c r="H64" s="10"/>
      <c r="I64" s="10"/>
      <c r="J64" s="235"/>
    </row>
    <row r="65" spans="3:10" ht="13.5">
      <c r="C65" s="8"/>
      <c r="D65" s="10"/>
      <c r="E65" s="10"/>
      <c r="F65" s="10"/>
      <c r="G65" s="10"/>
      <c r="H65" s="10"/>
      <c r="I65" s="10"/>
      <c r="J65" s="235"/>
    </row>
    <row r="66" spans="3:10" ht="13.5">
      <c r="C66" s="8"/>
      <c r="D66" s="10"/>
      <c r="E66" s="10"/>
      <c r="F66" s="10"/>
      <c r="G66" s="10"/>
      <c r="H66" s="10"/>
      <c r="I66" s="10"/>
      <c r="J66" s="235"/>
    </row>
    <row r="67" spans="3:10" ht="13.5">
      <c r="C67" s="8"/>
      <c r="D67" s="10"/>
      <c r="E67" s="10"/>
      <c r="F67" s="10"/>
      <c r="G67" s="10"/>
      <c r="H67" s="10"/>
      <c r="I67" s="10"/>
      <c r="J67" s="235"/>
    </row>
    <row r="68" spans="3:10" ht="13.5">
      <c r="C68" s="8"/>
      <c r="D68" s="10"/>
      <c r="E68" s="10"/>
      <c r="F68" s="10"/>
      <c r="G68" s="10"/>
      <c r="H68" s="10"/>
      <c r="I68" s="10"/>
      <c r="J68" s="235"/>
    </row>
    <row r="69" spans="3:10" ht="13.5">
      <c r="C69" s="8"/>
      <c r="D69" s="10"/>
      <c r="E69" s="10"/>
      <c r="F69" s="10"/>
      <c r="G69" s="10"/>
      <c r="H69" s="10"/>
      <c r="I69" s="10"/>
      <c r="J69" s="235"/>
    </row>
    <row r="70" spans="3:10" ht="13.5">
      <c r="C70" s="8"/>
      <c r="D70" s="10"/>
      <c r="E70" s="10"/>
      <c r="F70" s="10"/>
      <c r="G70" s="10"/>
      <c r="H70" s="10"/>
      <c r="I70" s="10"/>
      <c r="J70" s="235"/>
    </row>
    <row r="71" spans="3:10" ht="13.5">
      <c r="C71" s="8"/>
      <c r="D71" s="10"/>
      <c r="E71" s="10"/>
      <c r="F71" s="10"/>
      <c r="G71" s="10"/>
      <c r="H71" s="10"/>
      <c r="I71" s="10"/>
      <c r="J71" s="235"/>
    </row>
    <row r="72" spans="3:10" ht="13.5">
      <c r="C72" s="8"/>
      <c r="D72" s="10"/>
      <c r="E72" s="10"/>
      <c r="F72" s="10"/>
      <c r="G72" s="10"/>
      <c r="H72" s="10"/>
      <c r="I72" s="10"/>
      <c r="J72" s="235"/>
    </row>
    <row r="73" spans="3:10" ht="13.5">
      <c r="C73" s="8"/>
      <c r="D73" s="10"/>
      <c r="E73" s="10"/>
      <c r="F73" s="10"/>
      <c r="G73" s="10"/>
      <c r="H73" s="10"/>
      <c r="I73" s="10"/>
      <c r="J73" s="235"/>
    </row>
    <row r="74" spans="3:10" ht="13.5">
      <c r="C74" s="8"/>
      <c r="D74" s="10"/>
      <c r="E74" s="10"/>
      <c r="F74" s="10"/>
      <c r="G74" s="10"/>
      <c r="H74" s="10"/>
      <c r="I74" s="10"/>
      <c r="J74" s="235"/>
    </row>
    <row r="75" spans="3:10" ht="13.5">
      <c r="C75" s="8"/>
      <c r="D75" s="10"/>
      <c r="E75" s="10"/>
      <c r="F75" s="10"/>
      <c r="G75" s="10"/>
      <c r="H75" s="10"/>
      <c r="I75" s="10"/>
      <c r="J75" s="235"/>
    </row>
    <row r="76" spans="3:10" ht="13.5">
      <c r="C76" s="8"/>
      <c r="D76" s="10"/>
      <c r="E76" s="10"/>
      <c r="F76" s="10"/>
      <c r="G76" s="10"/>
      <c r="H76" s="10"/>
      <c r="I76" s="10"/>
      <c r="J76" s="235"/>
    </row>
    <row r="77" spans="3:10" ht="13.5">
      <c r="C77" s="8"/>
      <c r="D77" s="10"/>
      <c r="E77" s="10"/>
      <c r="F77" s="10"/>
      <c r="G77" s="10"/>
      <c r="H77" s="10"/>
      <c r="I77" s="10"/>
      <c r="J77" s="235"/>
    </row>
    <row r="78" spans="3:10" ht="13.5">
      <c r="C78" s="8"/>
      <c r="D78" s="10"/>
      <c r="E78" s="10"/>
      <c r="F78" s="10"/>
      <c r="G78" s="10"/>
      <c r="H78" s="10"/>
      <c r="I78" s="10"/>
      <c r="J78" s="235"/>
    </row>
    <row r="79" spans="3:10" ht="13.5">
      <c r="C79" s="8"/>
      <c r="D79" s="10"/>
      <c r="E79" s="10"/>
      <c r="F79" s="10"/>
      <c r="G79" s="10"/>
      <c r="H79" s="10"/>
      <c r="I79" s="10"/>
      <c r="J79" s="235"/>
    </row>
    <row r="80" spans="3:10" ht="13.5">
      <c r="C80" s="8"/>
      <c r="D80" s="10"/>
      <c r="E80" s="10"/>
      <c r="F80" s="10"/>
      <c r="G80" s="10"/>
      <c r="H80" s="10"/>
      <c r="I80" s="10"/>
      <c r="J80" s="235"/>
    </row>
    <row r="81" spans="3:10" ht="13.5">
      <c r="C81" s="8"/>
      <c r="D81" s="10"/>
      <c r="E81" s="10"/>
      <c r="F81" s="10"/>
      <c r="G81" s="10"/>
      <c r="H81" s="10"/>
      <c r="I81" s="10"/>
      <c r="J81" s="235"/>
    </row>
    <row r="82" spans="3:10" ht="13.5">
      <c r="C82" s="8"/>
      <c r="D82" s="10"/>
      <c r="E82" s="10"/>
      <c r="F82" s="10"/>
      <c r="G82" s="10"/>
      <c r="H82" s="10"/>
      <c r="I82" s="10"/>
      <c r="J82" s="235"/>
    </row>
    <row r="83" spans="3:10" ht="13.5">
      <c r="C83" s="8"/>
      <c r="D83" s="10"/>
      <c r="E83" s="10"/>
      <c r="F83" s="10"/>
      <c r="G83" s="10"/>
      <c r="H83" s="10"/>
      <c r="I83" s="10"/>
      <c r="J83" s="235"/>
    </row>
    <row r="84" spans="3:10" ht="13.5">
      <c r="C84" s="8"/>
      <c r="D84" s="10"/>
      <c r="E84" s="10"/>
      <c r="F84" s="10"/>
      <c r="G84" s="10"/>
      <c r="H84" s="10"/>
      <c r="I84" s="10"/>
      <c r="J84" s="235"/>
    </row>
    <row r="85" spans="3:10" ht="13.5">
      <c r="C85" s="8"/>
      <c r="D85" s="10"/>
      <c r="E85" s="10"/>
      <c r="F85" s="10"/>
      <c r="G85" s="10"/>
      <c r="H85" s="10"/>
      <c r="I85" s="10"/>
      <c r="J85" s="235"/>
    </row>
    <row r="86" spans="3:10" ht="13.5">
      <c r="C86" s="8"/>
      <c r="D86" s="10"/>
      <c r="E86" s="10"/>
      <c r="F86" s="10"/>
      <c r="G86" s="10"/>
      <c r="H86" s="10"/>
      <c r="I86" s="10"/>
      <c r="J86" s="235"/>
    </row>
    <row r="87" spans="3:10" ht="13.5">
      <c r="C87" s="8"/>
      <c r="D87" s="10"/>
      <c r="E87" s="10"/>
      <c r="F87" s="10"/>
      <c r="G87" s="10"/>
      <c r="H87" s="10"/>
      <c r="I87" s="10"/>
      <c r="J87" s="235"/>
    </row>
    <row r="88" spans="3:10" ht="13.5">
      <c r="C88" s="8"/>
      <c r="D88" s="10"/>
      <c r="E88" s="10"/>
      <c r="F88" s="10"/>
      <c r="G88" s="10"/>
      <c r="H88" s="10"/>
      <c r="I88" s="10"/>
      <c r="J88" s="235"/>
    </row>
    <row r="89" spans="3:10" ht="13.5">
      <c r="C89" s="8"/>
      <c r="D89" s="10"/>
      <c r="E89" s="10"/>
      <c r="F89" s="10"/>
      <c r="G89" s="10"/>
      <c r="H89" s="10"/>
      <c r="I89" s="10"/>
      <c r="J89" s="235"/>
    </row>
  </sheetData>
  <mergeCells count="5">
    <mergeCell ref="C3:D3"/>
    <mergeCell ref="E3:F3"/>
    <mergeCell ref="G3:H3"/>
    <mergeCell ref="I4:J4"/>
    <mergeCell ref="I3:J3"/>
  </mergeCells>
  <printOptions/>
  <pageMargins left="0.984251968503937" right="0.7874015748031497" top="0.7480314960629921" bottom="0.984251968503937" header="0.5118110236220472" footer="0.5118110236220472"/>
  <pageSetup horizontalDpi="600" verticalDpi="600" orientation="portrait" paperSize="9" scale="95" r:id="rId1"/>
</worksheet>
</file>

<file path=xl/worksheets/sheet28.xml><?xml version="1.0" encoding="utf-8"?>
<worksheet xmlns="http://schemas.openxmlformats.org/spreadsheetml/2006/main" xmlns:r="http://schemas.openxmlformats.org/officeDocument/2006/relationships">
  <dimension ref="C1:J89"/>
  <sheetViews>
    <sheetView tabSelected="1" view="pageBreakPreview" zoomScaleSheetLayoutView="100" workbookViewId="0" topLeftCell="B14">
      <selection activeCell="E11" sqref="E11"/>
    </sheetView>
  </sheetViews>
  <sheetFormatPr defaultColWidth="9.00390625" defaultRowHeight="13.5"/>
  <cols>
    <col min="1" max="1" width="4.875" style="0" hidden="1" customWidth="1"/>
    <col min="2" max="2" width="0.6171875" style="0" customWidth="1"/>
    <col min="3" max="3" width="11.50390625" style="29" bestFit="1" customWidth="1"/>
    <col min="4" max="9" width="5.00390625" style="21" customWidth="1"/>
    <col min="10" max="10" width="30.125" style="29" customWidth="1"/>
  </cols>
  <sheetData>
    <row r="1" spans="4:9" ht="13.5">
      <c r="D1" s="21">
        <f aca="true" t="shared" si="0" ref="D1:I1">$G$4-SUM(D7:D9)</f>
        <v>2</v>
      </c>
      <c r="E1" s="21">
        <f t="shared" si="0"/>
        <v>0</v>
      </c>
      <c r="F1" s="21">
        <f t="shared" si="0"/>
        <v>0</v>
      </c>
      <c r="G1" s="21">
        <f t="shared" si="0"/>
        <v>5</v>
      </c>
      <c r="H1" s="21">
        <f t="shared" si="0"/>
        <v>1</v>
      </c>
      <c r="I1" s="21">
        <f t="shared" si="0"/>
        <v>0</v>
      </c>
    </row>
    <row r="2" ht="14.25" thickBot="1"/>
    <row r="3" spans="3:10" s="122" customFormat="1" ht="15" thickBot="1">
      <c r="C3" s="254" t="s">
        <v>1283</v>
      </c>
      <c r="D3" s="255"/>
      <c r="E3" s="254" t="s">
        <v>1298</v>
      </c>
      <c r="F3" s="255"/>
      <c r="G3" s="254" t="s">
        <v>1707</v>
      </c>
      <c r="H3" s="255"/>
      <c r="I3" s="254" t="s">
        <v>1299</v>
      </c>
      <c r="J3" s="255"/>
    </row>
    <row r="4" spans="3:10" ht="25.5" customHeight="1" thickBot="1">
      <c r="C4" s="205" t="s">
        <v>155</v>
      </c>
      <c r="D4" s="206"/>
      <c r="E4" s="205">
        <v>112</v>
      </c>
      <c r="F4" s="206"/>
      <c r="G4" s="205">
        <f>COUNTA(C12:C151)</f>
        <v>10</v>
      </c>
      <c r="H4" s="206"/>
      <c r="I4" s="256">
        <f>G4/E4</f>
        <v>0.08928571428571429</v>
      </c>
      <c r="J4" s="256"/>
    </row>
    <row r="5" spans="3:4" ht="11.25" customHeight="1" thickBot="1">
      <c r="C5" s="34"/>
      <c r="D5" s="23"/>
    </row>
    <row r="6" spans="3:10" ht="14.25" thickBot="1">
      <c r="C6" s="35" t="s">
        <v>1705</v>
      </c>
      <c r="D6" s="40" t="s">
        <v>1284</v>
      </c>
      <c r="E6" s="40" t="s">
        <v>1285</v>
      </c>
      <c r="F6" s="40" t="s">
        <v>1286</v>
      </c>
      <c r="G6" s="40" t="s">
        <v>1287</v>
      </c>
      <c r="H6" s="40" t="s">
        <v>1288</v>
      </c>
      <c r="I6" s="43" t="s">
        <v>1289</v>
      </c>
      <c r="J6" s="38"/>
    </row>
    <row r="7" spans="3:10" ht="13.5">
      <c r="C7" s="36" t="s">
        <v>152</v>
      </c>
      <c r="D7" s="32">
        <f>COUNTIF($D$12:$D$151,C7)</f>
        <v>1</v>
      </c>
      <c r="E7" s="32">
        <f>COUNTIF($E$12:$E$151,C7)</f>
        <v>7</v>
      </c>
      <c r="F7" s="32">
        <f>COUNTIF($F$12:$F$151,C7)</f>
        <v>10</v>
      </c>
      <c r="G7" s="32">
        <f>COUNTIF($G$12:$G$151,C7)</f>
        <v>4</v>
      </c>
      <c r="H7" s="32">
        <f>COUNTIF($H$12:$H$151,C7)</f>
        <v>9</v>
      </c>
      <c r="I7" s="44">
        <f>COUNTIF($I$12:$I$151,C7)</f>
        <v>10</v>
      </c>
      <c r="J7" s="38"/>
    </row>
    <row r="8" spans="3:10" ht="13.5">
      <c r="C8" s="36" t="s">
        <v>153</v>
      </c>
      <c r="D8" s="10">
        <f>COUNTIF($D$12:$D$151,C8)</f>
        <v>7</v>
      </c>
      <c r="E8" s="10">
        <f>COUNTIF($E$12:$E$151,C8)</f>
        <v>2</v>
      </c>
      <c r="F8" s="10">
        <f>COUNTIF($F$12:$F$151,C8)</f>
        <v>0</v>
      </c>
      <c r="G8" s="10">
        <f>COUNTIF($G$12:$G$151,C8)</f>
        <v>0</v>
      </c>
      <c r="H8" s="10">
        <f>COUNTIF($H$12:$H$151,C8)</f>
        <v>0</v>
      </c>
      <c r="I8" s="45">
        <f>COUNTIF($I$12:$I$151,C8)</f>
        <v>0</v>
      </c>
      <c r="J8" s="38"/>
    </row>
    <row r="9" spans="3:10" ht="14.25" thickBot="1">
      <c r="C9" s="37" t="s">
        <v>154</v>
      </c>
      <c r="D9" s="41">
        <f>COUNTIF($D$12:$D$151,C9)</f>
        <v>0</v>
      </c>
      <c r="E9" s="41">
        <f>COUNTIF($E$12:$E$151,C9)</f>
        <v>1</v>
      </c>
      <c r="F9" s="41">
        <f>COUNTIF($F$12:$F$151,C9)</f>
        <v>0</v>
      </c>
      <c r="G9" s="41">
        <f>COUNTIF($G$12:$G$151,C9)</f>
        <v>1</v>
      </c>
      <c r="H9" s="41">
        <f>COUNTIF($H$12:$H$151,C9)</f>
        <v>0</v>
      </c>
      <c r="I9" s="46">
        <f>COUNTIF($I$12:$I$151,C9)</f>
        <v>0</v>
      </c>
      <c r="J9" s="38"/>
    </row>
    <row r="10" spans="3:10" s="2" customFormat="1" ht="13.5">
      <c r="C10" s="38"/>
      <c r="D10" s="42"/>
      <c r="E10" s="42"/>
      <c r="F10" s="42"/>
      <c r="G10" s="42"/>
      <c r="H10" s="42"/>
      <c r="I10" s="42"/>
      <c r="J10" s="38"/>
    </row>
    <row r="11" spans="3:10" s="2" customFormat="1" ht="13.5">
      <c r="C11" s="26" t="s">
        <v>1297</v>
      </c>
      <c r="D11" s="10" t="s">
        <v>1284</v>
      </c>
      <c r="E11" s="10" t="s">
        <v>1285</v>
      </c>
      <c r="F11" s="10" t="s">
        <v>1286</v>
      </c>
      <c r="G11" s="10" t="s">
        <v>1287</v>
      </c>
      <c r="H11" s="10" t="s">
        <v>1288</v>
      </c>
      <c r="I11" s="10" t="s">
        <v>1289</v>
      </c>
      <c r="J11" s="26" t="s">
        <v>1290</v>
      </c>
    </row>
    <row r="12" spans="3:10" ht="27">
      <c r="C12" s="1" t="s">
        <v>156</v>
      </c>
      <c r="D12" s="119" t="s">
        <v>1294</v>
      </c>
      <c r="E12" s="119" t="s">
        <v>1292</v>
      </c>
      <c r="F12" s="119" t="s">
        <v>1292</v>
      </c>
      <c r="G12" s="119" t="s">
        <v>1849</v>
      </c>
      <c r="H12" s="140" t="s">
        <v>1849</v>
      </c>
      <c r="I12" s="140" t="s">
        <v>1292</v>
      </c>
      <c r="J12" s="8" t="s">
        <v>1856</v>
      </c>
    </row>
    <row r="13" spans="3:10" ht="67.5">
      <c r="C13" s="1" t="s">
        <v>157</v>
      </c>
      <c r="D13" s="119" t="s">
        <v>1850</v>
      </c>
      <c r="E13" s="119" t="s">
        <v>1292</v>
      </c>
      <c r="F13" s="119" t="s">
        <v>1292</v>
      </c>
      <c r="G13" s="119" t="s">
        <v>1849</v>
      </c>
      <c r="H13" s="140" t="s">
        <v>568</v>
      </c>
      <c r="I13" s="140" t="s">
        <v>1292</v>
      </c>
      <c r="J13" s="8" t="s">
        <v>1056</v>
      </c>
    </row>
    <row r="14" spans="3:10" ht="54">
      <c r="C14" s="1" t="s">
        <v>158</v>
      </c>
      <c r="D14" s="119" t="s">
        <v>1851</v>
      </c>
      <c r="E14" s="119" t="s">
        <v>1561</v>
      </c>
      <c r="F14" s="119" t="s">
        <v>1561</v>
      </c>
      <c r="G14" s="119" t="s">
        <v>1852</v>
      </c>
      <c r="H14" s="140" t="s">
        <v>1561</v>
      </c>
      <c r="I14" s="140" t="s">
        <v>1561</v>
      </c>
      <c r="J14" s="8" t="s">
        <v>1857</v>
      </c>
    </row>
    <row r="15" spans="3:10" ht="18.75">
      <c r="C15" s="1" t="s">
        <v>159</v>
      </c>
      <c r="D15" s="119" t="s">
        <v>1560</v>
      </c>
      <c r="E15" s="119" t="s">
        <v>1561</v>
      </c>
      <c r="F15" s="119" t="s">
        <v>1561</v>
      </c>
      <c r="G15" s="119" t="s">
        <v>1561</v>
      </c>
      <c r="H15" s="140" t="s">
        <v>1561</v>
      </c>
      <c r="I15" s="140" t="s">
        <v>1561</v>
      </c>
      <c r="J15" s="8"/>
    </row>
    <row r="16" spans="3:10" ht="27">
      <c r="C16" s="1" t="s">
        <v>160</v>
      </c>
      <c r="D16" s="119" t="s">
        <v>1560</v>
      </c>
      <c r="E16" s="119" t="s">
        <v>1561</v>
      </c>
      <c r="F16" s="119" t="s">
        <v>1561</v>
      </c>
      <c r="G16" s="119" t="s">
        <v>1852</v>
      </c>
      <c r="H16" s="140" t="s">
        <v>1561</v>
      </c>
      <c r="I16" s="140" t="s">
        <v>1561</v>
      </c>
      <c r="J16" s="8" t="s">
        <v>1854</v>
      </c>
    </row>
    <row r="17" spans="3:10" ht="18.75">
      <c r="C17" s="1" t="s">
        <v>161</v>
      </c>
      <c r="D17" s="119" t="s">
        <v>1561</v>
      </c>
      <c r="E17" s="119" t="s">
        <v>1561</v>
      </c>
      <c r="F17" s="119" t="s">
        <v>1561</v>
      </c>
      <c r="G17" s="119" t="s">
        <v>1561</v>
      </c>
      <c r="H17" s="140" t="s">
        <v>1561</v>
      </c>
      <c r="I17" s="140" t="s">
        <v>1561</v>
      </c>
      <c r="J17" s="8"/>
    </row>
    <row r="18" spans="3:10" ht="18.75">
      <c r="C18" s="1" t="s">
        <v>162</v>
      </c>
      <c r="D18" s="119" t="s">
        <v>1560</v>
      </c>
      <c r="E18" s="119" t="s">
        <v>1561</v>
      </c>
      <c r="F18" s="119" t="s">
        <v>1561</v>
      </c>
      <c r="G18" s="119" t="s">
        <v>1561</v>
      </c>
      <c r="H18" s="140" t="s">
        <v>1561</v>
      </c>
      <c r="I18" s="140" t="s">
        <v>1561</v>
      </c>
      <c r="J18" s="8"/>
    </row>
    <row r="19" spans="3:10" ht="18.75">
      <c r="C19" s="1" t="s">
        <v>163</v>
      </c>
      <c r="D19" s="119" t="s">
        <v>1560</v>
      </c>
      <c r="E19" s="119" t="s">
        <v>1560</v>
      </c>
      <c r="F19" s="119" t="s">
        <v>1561</v>
      </c>
      <c r="G19" s="119" t="s">
        <v>1561</v>
      </c>
      <c r="H19" s="140" t="s">
        <v>1561</v>
      </c>
      <c r="I19" s="140" t="s">
        <v>1561</v>
      </c>
      <c r="J19" s="141"/>
    </row>
    <row r="20" spans="3:10" ht="81">
      <c r="C20" s="1" t="s">
        <v>164</v>
      </c>
      <c r="D20" s="119" t="s">
        <v>1560</v>
      </c>
      <c r="E20" s="119" t="s">
        <v>1853</v>
      </c>
      <c r="F20" s="119" t="s">
        <v>1561</v>
      </c>
      <c r="G20" s="119" t="s">
        <v>1852</v>
      </c>
      <c r="H20" s="140" t="s">
        <v>1561</v>
      </c>
      <c r="I20" s="140" t="s">
        <v>1561</v>
      </c>
      <c r="J20" s="141" t="s">
        <v>1855</v>
      </c>
    </row>
    <row r="21" spans="3:10" ht="18.75">
      <c r="C21" s="1" t="s">
        <v>1848</v>
      </c>
      <c r="D21" s="119" t="s">
        <v>1560</v>
      </c>
      <c r="E21" s="119" t="s">
        <v>1560</v>
      </c>
      <c r="F21" s="119" t="s">
        <v>1561</v>
      </c>
      <c r="G21" s="119" t="s">
        <v>1853</v>
      </c>
      <c r="H21" s="140" t="s">
        <v>1561</v>
      </c>
      <c r="I21" s="140" t="s">
        <v>1561</v>
      </c>
      <c r="J21" s="141"/>
    </row>
    <row r="22" spans="3:10" ht="13.5">
      <c r="C22" s="8"/>
      <c r="D22" s="10"/>
      <c r="E22" s="10"/>
      <c r="F22" s="10"/>
      <c r="G22" s="10"/>
      <c r="H22" s="10"/>
      <c r="I22" s="10"/>
      <c r="J22" s="26"/>
    </row>
    <row r="23" spans="3:10" ht="13.5">
      <c r="C23" s="8"/>
      <c r="D23" s="10"/>
      <c r="E23" s="10"/>
      <c r="F23" s="10"/>
      <c r="G23" s="10"/>
      <c r="H23" s="10"/>
      <c r="I23" s="10"/>
      <c r="J23" s="26"/>
    </row>
    <row r="24" spans="3:10" ht="13.5">
      <c r="C24" s="8"/>
      <c r="D24" s="10"/>
      <c r="E24" s="10"/>
      <c r="F24" s="10"/>
      <c r="G24" s="10"/>
      <c r="H24" s="10"/>
      <c r="I24" s="10"/>
      <c r="J24" s="26"/>
    </row>
    <row r="25" spans="3:10" ht="13.5">
      <c r="C25" s="8"/>
      <c r="D25" s="10"/>
      <c r="E25" s="10"/>
      <c r="F25" s="10"/>
      <c r="G25" s="10"/>
      <c r="H25" s="10"/>
      <c r="I25" s="10"/>
      <c r="J25" s="26"/>
    </row>
    <row r="26" spans="3:10" ht="13.5">
      <c r="C26" s="8"/>
      <c r="D26" s="10"/>
      <c r="E26" s="10"/>
      <c r="F26" s="10"/>
      <c r="G26" s="10"/>
      <c r="H26" s="10"/>
      <c r="I26" s="10"/>
      <c r="J26" s="26"/>
    </row>
    <row r="27" spans="3:10" ht="13.5">
      <c r="C27" s="8"/>
      <c r="D27" s="10"/>
      <c r="E27" s="10"/>
      <c r="F27" s="10"/>
      <c r="G27" s="10"/>
      <c r="H27" s="10"/>
      <c r="I27" s="10"/>
      <c r="J27" s="26"/>
    </row>
    <row r="28" spans="3:10" ht="13.5">
      <c r="C28" s="8"/>
      <c r="D28" s="10"/>
      <c r="E28" s="10"/>
      <c r="F28" s="10"/>
      <c r="G28" s="10"/>
      <c r="H28" s="10"/>
      <c r="I28" s="10"/>
      <c r="J28" s="26"/>
    </row>
    <row r="29" spans="3:10" ht="13.5">
      <c r="C29" s="8"/>
      <c r="D29" s="10"/>
      <c r="E29" s="10"/>
      <c r="F29" s="10"/>
      <c r="G29" s="10"/>
      <c r="H29" s="10"/>
      <c r="I29" s="10"/>
      <c r="J29" s="26"/>
    </row>
    <row r="30" spans="3:10" ht="13.5">
      <c r="C30" s="8"/>
      <c r="D30" s="10"/>
      <c r="E30" s="10"/>
      <c r="F30" s="10"/>
      <c r="G30" s="10"/>
      <c r="H30" s="10"/>
      <c r="I30" s="10"/>
      <c r="J30" s="26"/>
    </row>
    <row r="31" spans="3:10" ht="13.5">
      <c r="C31" s="8"/>
      <c r="D31" s="10"/>
      <c r="E31" s="10"/>
      <c r="F31" s="10"/>
      <c r="G31" s="10"/>
      <c r="H31" s="10"/>
      <c r="I31" s="10"/>
      <c r="J31" s="26"/>
    </row>
    <row r="32" spans="3:10" ht="13.5">
      <c r="C32" s="8"/>
      <c r="D32" s="10"/>
      <c r="E32" s="10"/>
      <c r="F32" s="10"/>
      <c r="G32" s="10"/>
      <c r="H32" s="10"/>
      <c r="I32" s="10"/>
      <c r="J32" s="26"/>
    </row>
    <row r="33" spans="3:10" ht="13.5">
      <c r="C33" s="8"/>
      <c r="D33" s="10"/>
      <c r="E33" s="10"/>
      <c r="F33" s="10"/>
      <c r="G33" s="10"/>
      <c r="H33" s="10"/>
      <c r="I33" s="10"/>
      <c r="J33" s="26"/>
    </row>
    <row r="34" spans="3:10" ht="13.5">
      <c r="C34" s="8"/>
      <c r="D34" s="10"/>
      <c r="E34" s="10"/>
      <c r="F34" s="10"/>
      <c r="G34" s="10"/>
      <c r="H34" s="10"/>
      <c r="I34" s="10"/>
      <c r="J34" s="26"/>
    </row>
    <row r="35" spans="3:10" ht="13.5">
      <c r="C35" s="8"/>
      <c r="D35" s="10"/>
      <c r="E35" s="10"/>
      <c r="F35" s="10"/>
      <c r="G35" s="10"/>
      <c r="H35" s="10"/>
      <c r="I35" s="10"/>
      <c r="J35" s="26"/>
    </row>
    <row r="36" spans="3:10" ht="13.5">
      <c r="C36" s="8"/>
      <c r="D36" s="10"/>
      <c r="E36" s="10"/>
      <c r="F36" s="10"/>
      <c r="G36" s="10"/>
      <c r="H36" s="10"/>
      <c r="I36" s="10"/>
      <c r="J36" s="26"/>
    </row>
    <row r="37" spans="3:10" ht="13.5">
      <c r="C37" s="8"/>
      <c r="D37" s="10"/>
      <c r="E37" s="10"/>
      <c r="F37" s="10"/>
      <c r="G37" s="10"/>
      <c r="H37" s="10"/>
      <c r="I37" s="10"/>
      <c r="J37" s="26"/>
    </row>
    <row r="38" spans="3:10" ht="13.5">
      <c r="C38" s="8"/>
      <c r="D38" s="10"/>
      <c r="E38" s="10"/>
      <c r="F38" s="10"/>
      <c r="G38" s="10"/>
      <c r="H38" s="10"/>
      <c r="I38" s="10"/>
      <c r="J38" s="26"/>
    </row>
    <row r="39" spans="3:10" ht="13.5">
      <c r="C39" s="8"/>
      <c r="D39" s="10"/>
      <c r="E39" s="10"/>
      <c r="F39" s="10"/>
      <c r="G39" s="10"/>
      <c r="H39" s="10"/>
      <c r="I39" s="10"/>
      <c r="J39" s="26"/>
    </row>
    <row r="40" spans="3:10" ht="13.5">
      <c r="C40" s="8"/>
      <c r="D40" s="10"/>
      <c r="E40" s="10"/>
      <c r="F40" s="10"/>
      <c r="G40" s="10"/>
      <c r="H40" s="10"/>
      <c r="I40" s="10"/>
      <c r="J40" s="26"/>
    </row>
    <row r="41" spans="3:10" ht="13.5">
      <c r="C41" s="8"/>
      <c r="D41" s="10"/>
      <c r="E41" s="10"/>
      <c r="F41" s="10"/>
      <c r="G41" s="10"/>
      <c r="H41" s="10"/>
      <c r="I41" s="10"/>
      <c r="J41" s="26"/>
    </row>
    <row r="42" spans="3:10" ht="13.5">
      <c r="C42" s="8"/>
      <c r="D42" s="10"/>
      <c r="E42" s="10"/>
      <c r="F42" s="10"/>
      <c r="G42" s="10"/>
      <c r="H42" s="10"/>
      <c r="I42" s="10"/>
      <c r="J42" s="26"/>
    </row>
    <row r="43" spans="3:10" ht="13.5">
      <c r="C43" s="8"/>
      <c r="D43" s="10"/>
      <c r="E43" s="10"/>
      <c r="F43" s="10"/>
      <c r="G43" s="10"/>
      <c r="H43" s="10"/>
      <c r="I43" s="10"/>
      <c r="J43" s="26"/>
    </row>
    <row r="44" spans="3:10" ht="13.5">
      <c r="C44" s="8"/>
      <c r="D44" s="10"/>
      <c r="E44" s="10"/>
      <c r="F44" s="10"/>
      <c r="G44" s="10"/>
      <c r="H44" s="10"/>
      <c r="I44" s="10"/>
      <c r="J44" s="26"/>
    </row>
    <row r="45" spans="3:10" ht="13.5">
      <c r="C45" s="8"/>
      <c r="D45" s="10"/>
      <c r="E45" s="10"/>
      <c r="F45" s="10"/>
      <c r="G45" s="10"/>
      <c r="H45" s="10"/>
      <c r="I45" s="10"/>
      <c r="J45" s="26"/>
    </row>
    <row r="46" spans="3:10" ht="13.5">
      <c r="C46" s="8"/>
      <c r="D46" s="10"/>
      <c r="E46" s="10"/>
      <c r="F46" s="10"/>
      <c r="G46" s="10"/>
      <c r="H46" s="10"/>
      <c r="I46" s="10"/>
      <c r="J46" s="26"/>
    </row>
    <row r="47" spans="3:10" ht="13.5">
      <c r="C47" s="8"/>
      <c r="D47" s="10"/>
      <c r="E47" s="10"/>
      <c r="F47" s="10"/>
      <c r="G47" s="10"/>
      <c r="H47" s="10"/>
      <c r="I47" s="10"/>
      <c r="J47" s="26"/>
    </row>
    <row r="48" spans="3:10" ht="13.5">
      <c r="C48" s="8"/>
      <c r="D48" s="10"/>
      <c r="E48" s="10"/>
      <c r="F48" s="10"/>
      <c r="G48" s="10"/>
      <c r="H48" s="10"/>
      <c r="I48" s="10"/>
      <c r="J48" s="26"/>
    </row>
    <row r="49" spans="3:10" ht="13.5">
      <c r="C49" s="8"/>
      <c r="D49" s="10"/>
      <c r="E49" s="10"/>
      <c r="F49" s="10"/>
      <c r="G49" s="10"/>
      <c r="H49" s="10"/>
      <c r="I49" s="10"/>
      <c r="J49" s="26"/>
    </row>
    <row r="50" spans="3:10" ht="13.5">
      <c r="C50" s="8"/>
      <c r="D50" s="10"/>
      <c r="E50" s="10"/>
      <c r="F50" s="10"/>
      <c r="G50" s="10"/>
      <c r="H50" s="10"/>
      <c r="I50" s="10"/>
      <c r="J50" s="26"/>
    </row>
    <row r="51" spans="3:10" ht="13.5">
      <c r="C51" s="8"/>
      <c r="D51" s="10"/>
      <c r="E51" s="10"/>
      <c r="F51" s="10"/>
      <c r="G51" s="10"/>
      <c r="H51" s="10"/>
      <c r="I51" s="10"/>
      <c r="J51" s="26"/>
    </row>
    <row r="52" spans="3:10" ht="13.5">
      <c r="C52" s="8"/>
      <c r="D52" s="10"/>
      <c r="E52" s="10"/>
      <c r="F52" s="10"/>
      <c r="G52" s="10"/>
      <c r="H52" s="10"/>
      <c r="I52" s="10"/>
      <c r="J52" s="26"/>
    </row>
    <row r="53" spans="3:10" ht="13.5">
      <c r="C53" s="8"/>
      <c r="D53" s="10"/>
      <c r="E53" s="10"/>
      <c r="F53" s="10"/>
      <c r="G53" s="10"/>
      <c r="H53" s="10"/>
      <c r="I53" s="10"/>
      <c r="J53" s="26"/>
    </row>
    <row r="54" spans="3:10" ht="13.5">
      <c r="C54" s="8"/>
      <c r="D54" s="10"/>
      <c r="E54" s="10"/>
      <c r="F54" s="10"/>
      <c r="G54" s="10"/>
      <c r="H54" s="10"/>
      <c r="I54" s="10"/>
      <c r="J54" s="26"/>
    </row>
    <row r="55" spans="3:10" ht="13.5">
      <c r="C55" s="8"/>
      <c r="D55" s="10"/>
      <c r="E55" s="10"/>
      <c r="F55" s="10"/>
      <c r="G55" s="10"/>
      <c r="H55" s="10"/>
      <c r="I55" s="10"/>
      <c r="J55" s="26"/>
    </row>
    <row r="56" spans="3:10" ht="13.5">
      <c r="C56" s="8"/>
      <c r="D56" s="10"/>
      <c r="E56" s="10"/>
      <c r="F56" s="10"/>
      <c r="G56" s="10"/>
      <c r="H56" s="10"/>
      <c r="I56" s="10"/>
      <c r="J56" s="26"/>
    </row>
    <row r="57" spans="3:10" ht="13.5">
      <c r="C57" s="8"/>
      <c r="D57" s="10"/>
      <c r="E57" s="10"/>
      <c r="F57" s="10"/>
      <c r="G57" s="10"/>
      <c r="H57" s="10"/>
      <c r="I57" s="10"/>
      <c r="J57" s="26"/>
    </row>
    <row r="58" spans="3:10" ht="13.5">
      <c r="C58" s="8"/>
      <c r="D58" s="10"/>
      <c r="E58" s="10"/>
      <c r="F58" s="10"/>
      <c r="G58" s="10"/>
      <c r="H58" s="10"/>
      <c r="I58" s="10"/>
      <c r="J58" s="26"/>
    </row>
    <row r="59" spans="3:10" ht="13.5">
      <c r="C59" s="8"/>
      <c r="D59" s="10"/>
      <c r="E59" s="10"/>
      <c r="F59" s="10"/>
      <c r="G59" s="10"/>
      <c r="H59" s="10"/>
      <c r="I59" s="10"/>
      <c r="J59" s="26"/>
    </row>
    <row r="60" spans="3:10" ht="13.5">
      <c r="C60" s="8"/>
      <c r="D60" s="10"/>
      <c r="E60" s="10"/>
      <c r="F60" s="10"/>
      <c r="G60" s="10"/>
      <c r="H60" s="10"/>
      <c r="I60" s="10"/>
      <c r="J60" s="26"/>
    </row>
    <row r="61" spans="3:10" ht="13.5">
      <c r="C61" s="8"/>
      <c r="D61" s="10"/>
      <c r="E61" s="10"/>
      <c r="F61" s="10"/>
      <c r="G61" s="10"/>
      <c r="H61" s="10"/>
      <c r="I61" s="10"/>
      <c r="J61" s="26"/>
    </row>
    <row r="62" spans="3:10" ht="13.5">
      <c r="C62" s="8"/>
      <c r="D62" s="10"/>
      <c r="E62" s="10"/>
      <c r="F62" s="10"/>
      <c r="G62" s="10"/>
      <c r="H62" s="10"/>
      <c r="I62" s="10"/>
      <c r="J62" s="26"/>
    </row>
    <row r="63" spans="3:10" ht="13.5">
      <c r="C63" s="8"/>
      <c r="D63" s="10"/>
      <c r="E63" s="10"/>
      <c r="F63" s="10"/>
      <c r="G63" s="10"/>
      <c r="H63" s="10"/>
      <c r="I63" s="10"/>
      <c r="J63" s="26"/>
    </row>
    <row r="64" spans="3:10" ht="13.5">
      <c r="C64" s="8"/>
      <c r="D64" s="10"/>
      <c r="E64" s="10"/>
      <c r="F64" s="10"/>
      <c r="G64" s="10"/>
      <c r="H64" s="10"/>
      <c r="I64" s="10"/>
      <c r="J64" s="26"/>
    </row>
    <row r="65" spans="3:10" ht="13.5">
      <c r="C65" s="8"/>
      <c r="D65" s="10"/>
      <c r="E65" s="10"/>
      <c r="F65" s="10"/>
      <c r="G65" s="10"/>
      <c r="H65" s="10"/>
      <c r="I65" s="10"/>
      <c r="J65" s="26"/>
    </row>
    <row r="66" spans="3:10" ht="13.5">
      <c r="C66" s="8"/>
      <c r="D66" s="10"/>
      <c r="E66" s="10"/>
      <c r="F66" s="10"/>
      <c r="G66" s="10"/>
      <c r="H66" s="10"/>
      <c r="I66" s="10"/>
      <c r="J66" s="26"/>
    </row>
    <row r="67" spans="3:10" ht="13.5">
      <c r="C67" s="8"/>
      <c r="D67" s="10"/>
      <c r="E67" s="10"/>
      <c r="F67" s="10"/>
      <c r="G67" s="10"/>
      <c r="H67" s="10"/>
      <c r="I67" s="10"/>
      <c r="J67" s="26"/>
    </row>
    <row r="68" spans="3:10" ht="13.5">
      <c r="C68" s="8"/>
      <c r="D68" s="10"/>
      <c r="E68" s="10"/>
      <c r="F68" s="10"/>
      <c r="G68" s="10"/>
      <c r="H68" s="10"/>
      <c r="I68" s="10"/>
      <c r="J68" s="26"/>
    </row>
    <row r="69" spans="3:10" ht="13.5">
      <c r="C69" s="8"/>
      <c r="D69" s="10"/>
      <c r="E69" s="10"/>
      <c r="F69" s="10"/>
      <c r="G69" s="10"/>
      <c r="H69" s="10"/>
      <c r="I69" s="10"/>
      <c r="J69" s="26"/>
    </row>
    <row r="70" spans="3:10" ht="13.5">
      <c r="C70" s="8"/>
      <c r="D70" s="10"/>
      <c r="E70" s="10"/>
      <c r="F70" s="10"/>
      <c r="G70" s="10"/>
      <c r="H70" s="10"/>
      <c r="I70" s="10"/>
      <c r="J70" s="26"/>
    </row>
    <row r="71" spans="3:10" ht="13.5">
      <c r="C71" s="8"/>
      <c r="D71" s="10"/>
      <c r="E71" s="10"/>
      <c r="F71" s="10"/>
      <c r="G71" s="10"/>
      <c r="H71" s="10"/>
      <c r="I71" s="10"/>
      <c r="J71" s="26"/>
    </row>
    <row r="72" spans="3:10" ht="13.5">
      <c r="C72" s="8"/>
      <c r="D72" s="10"/>
      <c r="E72" s="10"/>
      <c r="F72" s="10"/>
      <c r="G72" s="10"/>
      <c r="H72" s="10"/>
      <c r="I72" s="10"/>
      <c r="J72" s="26"/>
    </row>
    <row r="73" spans="3:10" ht="13.5">
      <c r="C73" s="8"/>
      <c r="D73" s="10"/>
      <c r="E73" s="10"/>
      <c r="F73" s="10"/>
      <c r="G73" s="10"/>
      <c r="H73" s="10"/>
      <c r="I73" s="10"/>
      <c r="J73" s="26"/>
    </row>
    <row r="74" spans="3:10" ht="13.5">
      <c r="C74" s="8"/>
      <c r="D74" s="10"/>
      <c r="E74" s="10"/>
      <c r="F74" s="10"/>
      <c r="G74" s="10"/>
      <c r="H74" s="10"/>
      <c r="I74" s="10"/>
      <c r="J74" s="26"/>
    </row>
    <row r="75" spans="3:10" ht="13.5">
      <c r="C75" s="8"/>
      <c r="D75" s="10"/>
      <c r="E75" s="10"/>
      <c r="F75" s="10"/>
      <c r="G75" s="10"/>
      <c r="H75" s="10"/>
      <c r="I75" s="10"/>
      <c r="J75" s="26"/>
    </row>
    <row r="76" spans="3:10" ht="13.5">
      <c r="C76" s="8"/>
      <c r="D76" s="10"/>
      <c r="E76" s="10"/>
      <c r="F76" s="10"/>
      <c r="G76" s="10"/>
      <c r="H76" s="10"/>
      <c r="I76" s="10"/>
      <c r="J76" s="26"/>
    </row>
    <row r="77" spans="3:10" ht="13.5">
      <c r="C77" s="8"/>
      <c r="D77" s="10"/>
      <c r="E77" s="10"/>
      <c r="F77" s="10"/>
      <c r="G77" s="10"/>
      <c r="H77" s="10"/>
      <c r="I77" s="10"/>
      <c r="J77" s="26"/>
    </row>
    <row r="78" spans="3:10" ht="13.5">
      <c r="C78" s="8"/>
      <c r="D78" s="10"/>
      <c r="E78" s="10"/>
      <c r="F78" s="10"/>
      <c r="G78" s="10"/>
      <c r="H78" s="10"/>
      <c r="I78" s="10"/>
      <c r="J78" s="26"/>
    </row>
    <row r="79" spans="3:10" ht="13.5">
      <c r="C79" s="8"/>
      <c r="D79" s="10"/>
      <c r="E79" s="10"/>
      <c r="F79" s="10"/>
      <c r="G79" s="10"/>
      <c r="H79" s="10"/>
      <c r="I79" s="10"/>
      <c r="J79" s="26"/>
    </row>
    <row r="80" spans="3:10" ht="13.5">
      <c r="C80" s="8"/>
      <c r="D80" s="10"/>
      <c r="E80" s="10"/>
      <c r="F80" s="10"/>
      <c r="G80" s="10"/>
      <c r="H80" s="10"/>
      <c r="I80" s="10"/>
      <c r="J80" s="26"/>
    </row>
    <row r="81" spans="3:10" ht="13.5">
      <c r="C81" s="8"/>
      <c r="D81" s="10"/>
      <c r="E81" s="10"/>
      <c r="F81" s="10"/>
      <c r="G81" s="10"/>
      <c r="H81" s="10"/>
      <c r="I81" s="10"/>
      <c r="J81" s="26"/>
    </row>
    <row r="82" spans="3:10" ht="13.5">
      <c r="C82" s="8"/>
      <c r="D82" s="10"/>
      <c r="E82" s="10"/>
      <c r="F82" s="10"/>
      <c r="G82" s="10"/>
      <c r="H82" s="10"/>
      <c r="I82" s="10"/>
      <c r="J82" s="26"/>
    </row>
    <row r="83" spans="3:10" ht="13.5">
      <c r="C83" s="8"/>
      <c r="D83" s="10"/>
      <c r="E83" s="10"/>
      <c r="F83" s="10"/>
      <c r="G83" s="10"/>
      <c r="H83" s="10"/>
      <c r="I83" s="10"/>
      <c r="J83" s="26"/>
    </row>
    <row r="84" spans="3:10" ht="13.5">
      <c r="C84" s="8"/>
      <c r="D84" s="10"/>
      <c r="E84" s="10"/>
      <c r="F84" s="10"/>
      <c r="G84" s="10"/>
      <c r="H84" s="10"/>
      <c r="I84" s="10"/>
      <c r="J84" s="26"/>
    </row>
    <row r="85" spans="3:10" ht="13.5">
      <c r="C85" s="8"/>
      <c r="D85" s="10"/>
      <c r="E85" s="10"/>
      <c r="F85" s="10"/>
      <c r="G85" s="10"/>
      <c r="H85" s="10"/>
      <c r="I85" s="10"/>
      <c r="J85" s="26"/>
    </row>
    <row r="86" spans="3:10" ht="13.5">
      <c r="C86" s="8"/>
      <c r="D86" s="10"/>
      <c r="E86" s="10"/>
      <c r="F86" s="10"/>
      <c r="G86" s="10"/>
      <c r="H86" s="10"/>
      <c r="I86" s="10"/>
      <c r="J86" s="26"/>
    </row>
    <row r="87" spans="3:10" ht="13.5">
      <c r="C87" s="8"/>
      <c r="D87" s="10"/>
      <c r="E87" s="10"/>
      <c r="F87" s="10"/>
      <c r="G87" s="10"/>
      <c r="H87" s="10"/>
      <c r="I87" s="10"/>
      <c r="J87" s="26"/>
    </row>
    <row r="88" spans="3:10" ht="13.5">
      <c r="C88" s="8"/>
      <c r="D88" s="10"/>
      <c r="E88" s="10"/>
      <c r="F88" s="10"/>
      <c r="G88" s="10"/>
      <c r="H88" s="10"/>
      <c r="I88" s="10"/>
      <c r="J88" s="26"/>
    </row>
    <row r="89" spans="3:10" ht="13.5">
      <c r="C89" s="8"/>
      <c r="D89" s="10"/>
      <c r="E89" s="10"/>
      <c r="F89" s="10"/>
      <c r="G89" s="10"/>
      <c r="H89" s="10"/>
      <c r="I89" s="10"/>
      <c r="J89" s="26"/>
    </row>
  </sheetData>
  <mergeCells count="5">
    <mergeCell ref="C3:D3"/>
    <mergeCell ref="E3:F3"/>
    <mergeCell ref="G3:H3"/>
    <mergeCell ref="I4:J4"/>
    <mergeCell ref="I3:J3"/>
  </mergeCells>
  <printOptions/>
  <pageMargins left="0.984251968503937" right="0.7874015748031497" top="0.7480314960629921" bottom="0.984251968503937" header="0.5118110236220472" footer="0.511811023622047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C1:P83"/>
  <sheetViews>
    <sheetView tabSelected="1" view="pageBreakPreview" zoomScaleSheetLayoutView="100" workbookViewId="0" topLeftCell="B1">
      <selection activeCell="E11" sqref="E11"/>
    </sheetView>
  </sheetViews>
  <sheetFormatPr defaultColWidth="9.00390625" defaultRowHeight="13.5"/>
  <cols>
    <col min="1" max="1" width="4.875" style="0" hidden="1" customWidth="1"/>
    <col min="2" max="2" width="0.6171875" style="0" customWidth="1"/>
    <col min="3" max="3" width="13.75390625" style="55" customWidth="1"/>
    <col min="4" max="9" width="5.00390625" style="21" customWidth="1"/>
    <col min="10" max="10" width="49.75390625" style="52" customWidth="1"/>
  </cols>
  <sheetData>
    <row r="1" spans="4:9" ht="13.5">
      <c r="D1" s="21">
        <f aca="true" t="shared" si="0" ref="D1:I1">$G$4-SUM(D7:D9)</f>
        <v>9</v>
      </c>
      <c r="E1" s="21">
        <f t="shared" si="0"/>
        <v>0</v>
      </c>
      <c r="F1" s="21">
        <f t="shared" si="0"/>
        <v>0</v>
      </c>
      <c r="G1" s="21">
        <f t="shared" si="0"/>
        <v>0</v>
      </c>
      <c r="H1" s="21">
        <f t="shared" si="0"/>
        <v>0</v>
      </c>
      <c r="I1" s="21">
        <f t="shared" si="0"/>
        <v>0</v>
      </c>
    </row>
    <row r="2" ht="14.25" thickBot="1"/>
    <row r="3" spans="3:10" s="20" customFormat="1" ht="18" thickBot="1">
      <c r="C3" s="264" t="s">
        <v>1283</v>
      </c>
      <c r="D3" s="265"/>
      <c r="E3" s="264" t="s">
        <v>1298</v>
      </c>
      <c r="F3" s="265"/>
      <c r="G3" s="264" t="s">
        <v>1707</v>
      </c>
      <c r="H3" s="265"/>
      <c r="I3" s="264" t="s">
        <v>1299</v>
      </c>
      <c r="J3" s="265"/>
    </row>
    <row r="4" spans="3:10" ht="25.5" customHeight="1" thickBot="1">
      <c r="C4" s="205" t="s">
        <v>1725</v>
      </c>
      <c r="D4" s="206"/>
      <c r="E4" s="205">
        <v>93</v>
      </c>
      <c r="F4" s="206"/>
      <c r="G4" s="205">
        <f>COUNTA(C12:C83)-1</f>
        <v>71</v>
      </c>
      <c r="H4" s="206"/>
      <c r="I4" s="256">
        <f>G4/E4</f>
        <v>0.7634408602150538</v>
      </c>
      <c r="J4" s="256"/>
    </row>
    <row r="5" spans="3:4" ht="11.25" customHeight="1" thickBot="1">
      <c r="C5" s="56"/>
      <c r="D5" s="23"/>
    </row>
    <row r="6" spans="3:10" ht="14.25" thickBot="1">
      <c r="C6" s="57" t="s">
        <v>1705</v>
      </c>
      <c r="D6" s="40" t="s">
        <v>1284</v>
      </c>
      <c r="E6" s="40" t="s">
        <v>1285</v>
      </c>
      <c r="F6" s="40" t="s">
        <v>1286</v>
      </c>
      <c r="G6" s="40" t="s">
        <v>1287</v>
      </c>
      <c r="H6" s="40" t="s">
        <v>1288</v>
      </c>
      <c r="I6" s="43" t="s">
        <v>1289</v>
      </c>
      <c r="J6" s="33"/>
    </row>
    <row r="7" spans="3:10" ht="13.5">
      <c r="C7" s="58" t="s">
        <v>1447</v>
      </c>
      <c r="D7" s="32">
        <f>COUNTIF($D$12:$D$86,C7)</f>
        <v>5</v>
      </c>
      <c r="E7" s="32">
        <f>COUNTIF($E$12:$E$86,C7)</f>
        <v>6</v>
      </c>
      <c r="F7" s="32">
        <f>COUNTIF($F$12:$F$86,C7)</f>
        <v>23</v>
      </c>
      <c r="G7" s="32">
        <f>COUNTIF($G$12:$G$86,C7)</f>
        <v>14</v>
      </c>
      <c r="H7" s="32">
        <f>COUNTIF($H$12:$H$86,C7)</f>
        <v>23</v>
      </c>
      <c r="I7" s="44">
        <f>COUNTIF($I$12:$I$86,C7)</f>
        <v>12</v>
      </c>
      <c r="J7" s="33"/>
    </row>
    <row r="8" spans="3:10" ht="13.5">
      <c r="C8" s="58" t="s">
        <v>1448</v>
      </c>
      <c r="D8" s="10">
        <f>COUNTIF($D$12:$D$86,C8)</f>
        <v>57</v>
      </c>
      <c r="E8" s="10">
        <f>COUNTIF($E$12:$E$86,C8)</f>
        <v>61</v>
      </c>
      <c r="F8" s="10">
        <f>COUNTIF($F$12:$F$86,C8)</f>
        <v>48</v>
      </c>
      <c r="G8" s="10">
        <f>COUNTIF($G$12:$G$86,C8)</f>
        <v>1</v>
      </c>
      <c r="H8" s="10">
        <f>COUNTIF($H$12:$H$86,C8)</f>
        <v>0</v>
      </c>
      <c r="I8" s="45">
        <f>COUNTIF($I$12:$I$86,C8)</f>
        <v>1</v>
      </c>
      <c r="J8" s="33"/>
    </row>
    <row r="9" spans="3:10" ht="14.25" thickBot="1">
      <c r="C9" s="59" t="s">
        <v>1449</v>
      </c>
      <c r="D9" s="41">
        <f>COUNTIF($D$12:$D$86,C9)</f>
        <v>0</v>
      </c>
      <c r="E9" s="41">
        <f>COUNTIF($E$12:$E$86,C9)</f>
        <v>4</v>
      </c>
      <c r="F9" s="41">
        <f>COUNTIF($F$12:$F$86,C9)</f>
        <v>0</v>
      </c>
      <c r="G9" s="41">
        <f>COUNTIF($G$12:$G$86,C9)</f>
        <v>56</v>
      </c>
      <c r="H9" s="41">
        <f>COUNTIF($H$12:$H$86,C9)</f>
        <v>48</v>
      </c>
      <c r="I9" s="46">
        <f>COUNTIF($I$12:$I$86,C9)</f>
        <v>58</v>
      </c>
      <c r="J9" s="33"/>
    </row>
    <row r="10" spans="3:10" s="2" customFormat="1" ht="13.5">
      <c r="C10" s="60"/>
      <c r="D10" s="42"/>
      <c r="E10" s="42"/>
      <c r="F10" s="42"/>
      <c r="G10" s="42"/>
      <c r="H10" s="42"/>
      <c r="I10" s="42"/>
      <c r="J10" s="33"/>
    </row>
    <row r="11" spans="3:10" s="2" customFormat="1" ht="13.5">
      <c r="C11" s="61" t="s">
        <v>1297</v>
      </c>
      <c r="D11" s="10" t="s">
        <v>1284</v>
      </c>
      <c r="E11" s="10" t="s">
        <v>1285</v>
      </c>
      <c r="F11" s="10" t="s">
        <v>1286</v>
      </c>
      <c r="G11" s="10" t="s">
        <v>1287</v>
      </c>
      <c r="H11" s="10" t="s">
        <v>1288</v>
      </c>
      <c r="I11" s="10" t="s">
        <v>1289</v>
      </c>
      <c r="J11" s="53" t="s">
        <v>1290</v>
      </c>
    </row>
    <row r="12" spans="3:16" ht="79.5" customHeight="1">
      <c r="C12" s="62" t="s">
        <v>1397</v>
      </c>
      <c r="D12" s="10" t="s">
        <v>1294</v>
      </c>
      <c r="E12" s="10" t="s">
        <v>1293</v>
      </c>
      <c r="F12" s="10" t="s">
        <v>1293</v>
      </c>
      <c r="G12" s="10" t="s">
        <v>1295</v>
      </c>
      <c r="H12" s="10" t="s">
        <v>1295</v>
      </c>
      <c r="I12" s="10" t="s">
        <v>1295</v>
      </c>
      <c r="J12" s="142" t="s">
        <v>1398</v>
      </c>
      <c r="K12" t="str">
        <f aca="true" t="shared" si="1" ref="K12:P12">ASC(D12)</f>
        <v>b</v>
      </c>
      <c r="L12" t="str">
        <f t="shared" si="1"/>
        <v>b</v>
      </c>
      <c r="M12" t="str">
        <f t="shared" si="1"/>
        <v>b</v>
      </c>
      <c r="N12" t="str">
        <f t="shared" si="1"/>
        <v>c</v>
      </c>
      <c r="O12" t="str">
        <f t="shared" si="1"/>
        <v>c</v>
      </c>
      <c r="P12" t="str">
        <f t="shared" si="1"/>
        <v>c</v>
      </c>
    </row>
    <row r="13" spans="3:16" ht="40.5">
      <c r="C13" s="63" t="s">
        <v>1399</v>
      </c>
      <c r="D13" s="10" t="s">
        <v>1293</v>
      </c>
      <c r="E13" s="10" t="s">
        <v>1293</v>
      </c>
      <c r="F13" s="10" t="s">
        <v>1293</v>
      </c>
      <c r="G13" s="10" t="s">
        <v>1295</v>
      </c>
      <c r="H13" s="10" t="s">
        <v>1295</v>
      </c>
      <c r="I13" s="10" t="s">
        <v>1295</v>
      </c>
      <c r="J13" s="142" t="s">
        <v>1400</v>
      </c>
      <c r="K13" t="str">
        <f aca="true" t="shared" si="2" ref="K13:K37">ASC(D13)</f>
        <v>b</v>
      </c>
      <c r="L13" t="str">
        <f aca="true" t="shared" si="3" ref="L13:L65">ASC(E13)</f>
        <v>b</v>
      </c>
      <c r="M13" t="str">
        <f aca="true" t="shared" si="4" ref="M13:M65">ASC(F13)</f>
        <v>b</v>
      </c>
      <c r="N13" t="str">
        <f aca="true" t="shared" si="5" ref="N13:N65">ASC(G13)</f>
        <v>c</v>
      </c>
      <c r="O13" t="str">
        <f aca="true" t="shared" si="6" ref="O13:O65">ASC(H13)</f>
        <v>c</v>
      </c>
      <c r="P13" t="str">
        <f aca="true" t="shared" si="7" ref="P13:P65">ASC(I13)</f>
        <v>c</v>
      </c>
    </row>
    <row r="14" spans="3:16" ht="27">
      <c r="C14" s="55" t="s">
        <v>1401</v>
      </c>
      <c r="D14" s="10" t="s">
        <v>1291</v>
      </c>
      <c r="E14" s="10" t="s">
        <v>1293</v>
      </c>
      <c r="F14" s="10" t="s">
        <v>1291</v>
      </c>
      <c r="G14" s="10" t="s">
        <v>1291</v>
      </c>
      <c r="H14" s="10" t="s">
        <v>1291</v>
      </c>
      <c r="I14" s="10" t="s">
        <v>1291</v>
      </c>
      <c r="J14" s="142" t="s">
        <v>1402</v>
      </c>
      <c r="K14" t="str">
        <f t="shared" si="2"/>
        <v>a</v>
      </c>
      <c r="L14" t="str">
        <f t="shared" si="3"/>
        <v>b</v>
      </c>
      <c r="M14" t="str">
        <f t="shared" si="4"/>
        <v>a</v>
      </c>
      <c r="N14" t="str">
        <f t="shared" si="5"/>
        <v>a</v>
      </c>
      <c r="O14" t="str">
        <f t="shared" si="6"/>
        <v>a</v>
      </c>
      <c r="P14" t="str">
        <f t="shared" si="7"/>
        <v>a</v>
      </c>
    </row>
    <row r="15" spans="3:16" ht="27">
      <c r="C15" s="62" t="s">
        <v>1403</v>
      </c>
      <c r="D15" s="10" t="s">
        <v>1291</v>
      </c>
      <c r="E15" s="10" t="s">
        <v>1295</v>
      </c>
      <c r="F15" s="10" t="s">
        <v>1291</v>
      </c>
      <c r="G15" s="10" t="s">
        <v>1291</v>
      </c>
      <c r="H15" s="10" t="s">
        <v>1291</v>
      </c>
      <c r="I15" s="10" t="s">
        <v>1295</v>
      </c>
      <c r="J15" s="139" t="s">
        <v>1404</v>
      </c>
      <c r="K15" t="str">
        <f t="shared" si="2"/>
        <v>a</v>
      </c>
      <c r="L15" t="str">
        <f t="shared" si="3"/>
        <v>c</v>
      </c>
      <c r="M15" t="str">
        <f t="shared" si="4"/>
        <v>a</v>
      </c>
      <c r="N15" t="str">
        <f t="shared" si="5"/>
        <v>a</v>
      </c>
      <c r="O15" t="str">
        <f t="shared" si="6"/>
        <v>a</v>
      </c>
      <c r="P15" t="str">
        <f t="shared" si="7"/>
        <v>c</v>
      </c>
    </row>
    <row r="16" spans="3:16" ht="13.5">
      <c r="C16" s="62" t="s">
        <v>1405</v>
      </c>
      <c r="D16" s="10" t="s">
        <v>1291</v>
      </c>
      <c r="E16" s="10" t="s">
        <v>1291</v>
      </c>
      <c r="F16" s="10" t="s">
        <v>1291</v>
      </c>
      <c r="G16" s="10" t="s">
        <v>1291</v>
      </c>
      <c r="H16" s="10" t="s">
        <v>1291</v>
      </c>
      <c r="I16" s="10" t="s">
        <v>1291</v>
      </c>
      <c r="J16" s="139"/>
      <c r="K16" t="str">
        <f t="shared" si="2"/>
        <v>a</v>
      </c>
      <c r="L16" t="str">
        <f t="shared" si="3"/>
        <v>a</v>
      </c>
      <c r="M16" t="str">
        <f t="shared" si="4"/>
        <v>a</v>
      </c>
      <c r="N16" t="str">
        <f t="shared" si="5"/>
        <v>a</v>
      </c>
      <c r="O16" t="str">
        <f t="shared" si="6"/>
        <v>a</v>
      </c>
      <c r="P16" t="str">
        <f t="shared" si="7"/>
        <v>a</v>
      </c>
    </row>
    <row r="17" spans="3:16" ht="13.5">
      <c r="C17" s="62" t="s">
        <v>1406</v>
      </c>
      <c r="D17" s="10" t="s">
        <v>920</v>
      </c>
      <c r="E17" s="10" t="s">
        <v>1295</v>
      </c>
      <c r="F17" s="10" t="s">
        <v>1291</v>
      </c>
      <c r="G17" s="10" t="s">
        <v>1291</v>
      </c>
      <c r="H17" s="10" t="s">
        <v>1291</v>
      </c>
      <c r="I17" s="10" t="s">
        <v>1291</v>
      </c>
      <c r="J17" s="139"/>
      <c r="K17" t="str">
        <f t="shared" si="2"/>
        <v>a</v>
      </c>
      <c r="L17" t="str">
        <f t="shared" si="3"/>
        <v>c</v>
      </c>
      <c r="M17" t="str">
        <f t="shared" si="4"/>
        <v>a</v>
      </c>
      <c r="N17" t="str">
        <f t="shared" si="5"/>
        <v>a</v>
      </c>
      <c r="O17" t="str">
        <f t="shared" si="6"/>
        <v>a</v>
      </c>
      <c r="P17" t="str">
        <f t="shared" si="7"/>
        <v>a</v>
      </c>
    </row>
    <row r="18" spans="3:16" ht="13.5">
      <c r="C18" s="62" t="s">
        <v>1407</v>
      </c>
      <c r="D18" s="10" t="s">
        <v>1293</v>
      </c>
      <c r="E18" s="10" t="s">
        <v>1293</v>
      </c>
      <c r="F18" s="10" t="s">
        <v>1291</v>
      </c>
      <c r="G18" s="10" t="s">
        <v>1291</v>
      </c>
      <c r="H18" s="10" t="s">
        <v>1291</v>
      </c>
      <c r="I18" s="10" t="s">
        <v>1291</v>
      </c>
      <c r="J18" s="139"/>
      <c r="K18" t="str">
        <f t="shared" si="2"/>
        <v>b</v>
      </c>
      <c r="L18" t="str">
        <f t="shared" si="3"/>
        <v>b</v>
      </c>
      <c r="M18" t="str">
        <f t="shared" si="4"/>
        <v>a</v>
      </c>
      <c r="N18" t="str">
        <f t="shared" si="5"/>
        <v>a</v>
      </c>
      <c r="O18" t="str">
        <f t="shared" si="6"/>
        <v>a</v>
      </c>
      <c r="P18" t="str">
        <f t="shared" si="7"/>
        <v>a</v>
      </c>
    </row>
    <row r="19" spans="3:16" ht="13.5">
      <c r="C19" s="62" t="s">
        <v>1408</v>
      </c>
      <c r="D19" s="10" t="s">
        <v>1293</v>
      </c>
      <c r="E19" s="10" t="s">
        <v>1293</v>
      </c>
      <c r="F19" s="10" t="s">
        <v>1291</v>
      </c>
      <c r="G19" s="10" t="s">
        <v>1295</v>
      </c>
      <c r="H19" s="10" t="s">
        <v>1291</v>
      </c>
      <c r="I19" s="10" t="s">
        <v>1295</v>
      </c>
      <c r="J19" s="139"/>
      <c r="K19" t="str">
        <f t="shared" si="2"/>
        <v>b</v>
      </c>
      <c r="L19" t="str">
        <f t="shared" si="3"/>
        <v>b</v>
      </c>
      <c r="M19" t="str">
        <f t="shared" si="4"/>
        <v>a</v>
      </c>
      <c r="N19" t="str">
        <f t="shared" si="5"/>
        <v>c</v>
      </c>
      <c r="O19" t="str">
        <f t="shared" si="6"/>
        <v>a</v>
      </c>
      <c r="P19" t="str">
        <f t="shared" si="7"/>
        <v>c</v>
      </c>
    </row>
    <row r="20" spans="3:16" ht="13.5">
      <c r="C20" s="62" t="s">
        <v>1409</v>
      </c>
      <c r="D20" s="10" t="s">
        <v>1293</v>
      </c>
      <c r="E20" s="10" t="s">
        <v>1293</v>
      </c>
      <c r="F20" s="10" t="s">
        <v>1291</v>
      </c>
      <c r="G20" s="10" t="s">
        <v>1295</v>
      </c>
      <c r="H20" s="10" t="s">
        <v>1291</v>
      </c>
      <c r="I20" s="10" t="s">
        <v>1295</v>
      </c>
      <c r="J20" s="139"/>
      <c r="K20" t="str">
        <f t="shared" si="2"/>
        <v>b</v>
      </c>
      <c r="L20" t="str">
        <f t="shared" si="3"/>
        <v>b</v>
      </c>
      <c r="M20" t="str">
        <f t="shared" si="4"/>
        <v>a</v>
      </c>
      <c r="N20" t="str">
        <f t="shared" si="5"/>
        <v>c</v>
      </c>
      <c r="O20" t="str">
        <f t="shared" si="6"/>
        <v>a</v>
      </c>
      <c r="P20" t="str">
        <f t="shared" si="7"/>
        <v>c</v>
      </c>
    </row>
    <row r="21" spans="3:16" ht="13.5">
      <c r="C21" s="62" t="s">
        <v>1411</v>
      </c>
      <c r="D21" s="10" t="s">
        <v>1293</v>
      </c>
      <c r="E21" s="10" t="s">
        <v>1293</v>
      </c>
      <c r="F21" s="10" t="s">
        <v>1291</v>
      </c>
      <c r="G21" s="10" t="s">
        <v>1295</v>
      </c>
      <c r="H21" s="10" t="s">
        <v>1291</v>
      </c>
      <c r="I21" s="10" t="s">
        <v>1295</v>
      </c>
      <c r="J21" s="139"/>
      <c r="K21" t="str">
        <f t="shared" si="2"/>
        <v>b</v>
      </c>
      <c r="L21" t="str">
        <f t="shared" si="3"/>
        <v>b</v>
      </c>
      <c r="M21" t="str">
        <f t="shared" si="4"/>
        <v>a</v>
      </c>
      <c r="N21" t="str">
        <f t="shared" si="5"/>
        <v>c</v>
      </c>
      <c r="O21" t="str">
        <f t="shared" si="6"/>
        <v>a</v>
      </c>
      <c r="P21" t="str">
        <f t="shared" si="7"/>
        <v>c</v>
      </c>
    </row>
    <row r="22" spans="3:16" ht="13.5">
      <c r="C22" s="62" t="s">
        <v>1412</v>
      </c>
      <c r="D22" s="10" t="s">
        <v>1293</v>
      </c>
      <c r="E22" s="10" t="s">
        <v>1293</v>
      </c>
      <c r="F22" s="10" t="s">
        <v>1293</v>
      </c>
      <c r="G22" s="10" t="s">
        <v>1295</v>
      </c>
      <c r="H22" s="10" t="s">
        <v>1291</v>
      </c>
      <c r="I22" s="10" t="s">
        <v>1295</v>
      </c>
      <c r="J22" s="142" t="s">
        <v>1413</v>
      </c>
      <c r="K22" t="str">
        <f t="shared" si="2"/>
        <v>b</v>
      </c>
      <c r="L22" t="str">
        <f t="shared" si="3"/>
        <v>b</v>
      </c>
      <c r="M22" t="str">
        <f t="shared" si="4"/>
        <v>b</v>
      </c>
      <c r="N22" t="str">
        <f t="shared" si="5"/>
        <v>c</v>
      </c>
      <c r="O22" t="str">
        <f t="shared" si="6"/>
        <v>a</v>
      </c>
      <c r="P22" t="str">
        <f t="shared" si="7"/>
        <v>c</v>
      </c>
    </row>
    <row r="23" spans="3:16" ht="13.5">
      <c r="C23" s="62" t="s">
        <v>1414</v>
      </c>
      <c r="D23" s="10" t="s">
        <v>1291</v>
      </c>
      <c r="E23" s="10" t="s">
        <v>1293</v>
      </c>
      <c r="F23" s="10" t="s">
        <v>1291</v>
      </c>
      <c r="G23" s="10" t="s">
        <v>1291</v>
      </c>
      <c r="H23" s="10" t="s">
        <v>1295</v>
      </c>
      <c r="I23" s="10" t="s">
        <v>1295</v>
      </c>
      <c r="J23" s="139"/>
      <c r="K23" t="str">
        <f t="shared" si="2"/>
        <v>a</v>
      </c>
      <c r="L23" t="str">
        <f t="shared" si="3"/>
        <v>b</v>
      </c>
      <c r="N23" t="str">
        <f t="shared" si="5"/>
        <v>a</v>
      </c>
      <c r="O23" t="str">
        <f t="shared" si="6"/>
        <v>c</v>
      </c>
      <c r="P23" t="str">
        <f t="shared" si="7"/>
        <v>c</v>
      </c>
    </row>
    <row r="24" spans="3:16" ht="27">
      <c r="C24" s="62" t="s">
        <v>1415</v>
      </c>
      <c r="D24" s="10" t="s">
        <v>1293</v>
      </c>
      <c r="E24" s="10" t="s">
        <v>1293</v>
      </c>
      <c r="F24" s="10" t="s">
        <v>1291</v>
      </c>
      <c r="G24" s="10" t="s">
        <v>1295</v>
      </c>
      <c r="H24" s="10" t="s">
        <v>1291</v>
      </c>
      <c r="I24" s="10" t="s">
        <v>1295</v>
      </c>
      <c r="J24" s="139" t="s">
        <v>921</v>
      </c>
      <c r="K24" t="str">
        <f t="shared" si="2"/>
        <v>b</v>
      </c>
      <c r="L24" t="str">
        <f t="shared" si="3"/>
        <v>b</v>
      </c>
      <c r="M24" t="str">
        <f t="shared" si="4"/>
        <v>a</v>
      </c>
      <c r="N24" t="str">
        <f t="shared" si="5"/>
        <v>c</v>
      </c>
      <c r="O24" t="str">
        <f t="shared" si="6"/>
        <v>a</v>
      </c>
      <c r="P24" t="str">
        <f t="shared" si="7"/>
        <v>c</v>
      </c>
    </row>
    <row r="25" spans="3:16" ht="13.5">
      <c r="C25" s="62" t="s">
        <v>1416</v>
      </c>
      <c r="D25" s="10" t="s">
        <v>1293</v>
      </c>
      <c r="E25" s="10" t="s">
        <v>1293</v>
      </c>
      <c r="F25" s="10" t="s">
        <v>1291</v>
      </c>
      <c r="G25" s="10" t="s">
        <v>1295</v>
      </c>
      <c r="H25" s="10" t="s">
        <v>1291</v>
      </c>
      <c r="I25" s="10" t="s">
        <v>1295</v>
      </c>
      <c r="J25" s="139"/>
      <c r="K25" t="str">
        <f t="shared" si="2"/>
        <v>b</v>
      </c>
      <c r="L25" t="str">
        <f>ASC(E25)</f>
        <v>b</v>
      </c>
      <c r="M25" t="str">
        <f t="shared" si="4"/>
        <v>a</v>
      </c>
      <c r="N25" t="str">
        <f t="shared" si="5"/>
        <v>c</v>
      </c>
      <c r="O25" t="str">
        <f t="shared" si="6"/>
        <v>a</v>
      </c>
      <c r="P25" t="str">
        <f t="shared" si="7"/>
        <v>c</v>
      </c>
    </row>
    <row r="26" spans="3:16" ht="13.5">
      <c r="C26" s="62" t="s">
        <v>1417</v>
      </c>
      <c r="D26" s="10" t="s">
        <v>1291</v>
      </c>
      <c r="E26" s="10" t="s">
        <v>1293</v>
      </c>
      <c r="F26" s="10" t="s">
        <v>1291</v>
      </c>
      <c r="G26" s="10" t="s">
        <v>1293</v>
      </c>
      <c r="H26" s="10" t="s">
        <v>1291</v>
      </c>
      <c r="I26" s="10" t="s">
        <v>1293</v>
      </c>
      <c r="J26" s="139"/>
      <c r="K26" t="str">
        <f t="shared" si="2"/>
        <v>a</v>
      </c>
      <c r="L26" t="str">
        <f t="shared" si="3"/>
        <v>b</v>
      </c>
      <c r="M26" t="str">
        <f t="shared" si="4"/>
        <v>a</v>
      </c>
      <c r="N26" t="str">
        <f t="shared" si="5"/>
        <v>b</v>
      </c>
      <c r="O26" t="str">
        <f t="shared" si="6"/>
        <v>a</v>
      </c>
      <c r="P26" t="str">
        <f t="shared" si="7"/>
        <v>b</v>
      </c>
    </row>
    <row r="27" spans="3:16" ht="13.5">
      <c r="C27" s="62" t="s">
        <v>1418</v>
      </c>
      <c r="D27" s="10" t="s">
        <v>1293</v>
      </c>
      <c r="E27" s="10" t="s">
        <v>1293</v>
      </c>
      <c r="F27" s="10" t="s">
        <v>1291</v>
      </c>
      <c r="G27" s="10" t="s">
        <v>1291</v>
      </c>
      <c r="H27" s="10" t="s">
        <v>1291</v>
      </c>
      <c r="I27" s="10" t="s">
        <v>1291</v>
      </c>
      <c r="J27" s="139"/>
      <c r="K27" t="str">
        <f t="shared" si="2"/>
        <v>b</v>
      </c>
      <c r="L27" t="str">
        <f t="shared" si="3"/>
        <v>b</v>
      </c>
      <c r="M27" t="str">
        <f t="shared" si="4"/>
        <v>a</v>
      </c>
      <c r="N27" t="str">
        <f t="shared" si="5"/>
        <v>a</v>
      </c>
      <c r="O27" t="str">
        <f t="shared" si="6"/>
        <v>a</v>
      </c>
      <c r="P27" t="str">
        <f t="shared" si="7"/>
        <v>a</v>
      </c>
    </row>
    <row r="28" spans="3:16" ht="13.5">
      <c r="C28" s="62" t="s">
        <v>1419</v>
      </c>
      <c r="D28" s="10" t="s">
        <v>1293</v>
      </c>
      <c r="E28" s="10" t="s">
        <v>1293</v>
      </c>
      <c r="F28" s="10" t="s">
        <v>1291</v>
      </c>
      <c r="G28" s="10" t="s">
        <v>1295</v>
      </c>
      <c r="H28" s="10" t="s">
        <v>1291</v>
      </c>
      <c r="I28" s="10" t="s">
        <v>1295</v>
      </c>
      <c r="J28" s="139"/>
      <c r="K28" t="str">
        <f t="shared" si="2"/>
        <v>b</v>
      </c>
      <c r="L28" t="str">
        <f t="shared" si="3"/>
        <v>b</v>
      </c>
      <c r="M28" t="str">
        <f t="shared" si="4"/>
        <v>a</v>
      </c>
      <c r="N28" t="str">
        <f t="shared" si="5"/>
        <v>c</v>
      </c>
      <c r="O28" t="str">
        <f t="shared" si="6"/>
        <v>a</v>
      </c>
      <c r="P28" t="str">
        <f t="shared" si="7"/>
        <v>c</v>
      </c>
    </row>
    <row r="29" spans="3:16" ht="13.5">
      <c r="C29" s="62" t="s">
        <v>1420</v>
      </c>
      <c r="D29" s="10" t="s">
        <v>1293</v>
      </c>
      <c r="E29" s="10" t="s">
        <v>1293</v>
      </c>
      <c r="F29" s="10" t="s">
        <v>1291</v>
      </c>
      <c r="G29" s="10" t="s">
        <v>1295</v>
      </c>
      <c r="H29" s="10" t="s">
        <v>1291</v>
      </c>
      <c r="I29" s="10" t="s">
        <v>1295</v>
      </c>
      <c r="J29" s="139"/>
      <c r="K29" t="str">
        <f t="shared" si="2"/>
        <v>b</v>
      </c>
      <c r="L29" t="str">
        <f t="shared" si="3"/>
        <v>b</v>
      </c>
      <c r="M29" t="str">
        <f t="shared" si="4"/>
        <v>a</v>
      </c>
      <c r="N29" t="str">
        <f t="shared" si="5"/>
        <v>c</v>
      </c>
      <c r="O29" t="str">
        <f t="shared" si="6"/>
        <v>a</v>
      </c>
      <c r="P29" t="str">
        <f t="shared" si="7"/>
        <v>c</v>
      </c>
    </row>
    <row r="30" spans="3:16" ht="13.5">
      <c r="C30" s="62" t="s">
        <v>1421</v>
      </c>
      <c r="D30" s="10" t="s">
        <v>1700</v>
      </c>
      <c r="E30" s="10" t="s">
        <v>1293</v>
      </c>
      <c r="F30" s="10" t="s">
        <v>1291</v>
      </c>
      <c r="G30" s="10" t="s">
        <v>1295</v>
      </c>
      <c r="H30" s="10" t="s">
        <v>1291</v>
      </c>
      <c r="I30" s="10" t="s">
        <v>1295</v>
      </c>
      <c r="J30" s="139" t="s">
        <v>1422</v>
      </c>
      <c r="K30">
        <f t="shared" si="2"/>
      </c>
      <c r="L30" t="str">
        <f t="shared" si="3"/>
        <v>b</v>
      </c>
      <c r="M30" t="str">
        <f t="shared" si="4"/>
        <v>a</v>
      </c>
      <c r="N30" t="str">
        <f t="shared" si="5"/>
        <v>c</v>
      </c>
      <c r="O30" t="str">
        <f t="shared" si="6"/>
        <v>a</v>
      </c>
      <c r="P30" t="str">
        <f t="shared" si="7"/>
        <v>c</v>
      </c>
    </row>
    <row r="31" spans="3:16" ht="13.5">
      <c r="C31" s="62" t="s">
        <v>1423</v>
      </c>
      <c r="D31" s="143" t="s">
        <v>1700</v>
      </c>
      <c r="E31" s="10" t="s">
        <v>1291</v>
      </c>
      <c r="F31" s="10" t="s">
        <v>1291</v>
      </c>
      <c r="G31" s="10" t="s">
        <v>1291</v>
      </c>
      <c r="H31" s="10" t="s">
        <v>1291</v>
      </c>
      <c r="I31" s="10" t="s">
        <v>1291</v>
      </c>
      <c r="J31" s="139" t="s">
        <v>1424</v>
      </c>
      <c r="K31">
        <f t="shared" si="2"/>
      </c>
      <c r="L31" t="str">
        <f t="shared" si="3"/>
        <v>a</v>
      </c>
      <c r="M31" t="str">
        <f t="shared" si="4"/>
        <v>a</v>
      </c>
      <c r="N31" t="str">
        <f t="shared" si="5"/>
        <v>a</v>
      </c>
      <c r="O31" t="str">
        <f t="shared" si="6"/>
        <v>a</v>
      </c>
      <c r="P31" t="str">
        <f t="shared" si="7"/>
        <v>a</v>
      </c>
    </row>
    <row r="32" spans="3:16" ht="13.5">
      <c r="C32" s="62" t="s">
        <v>1425</v>
      </c>
      <c r="D32" s="143" t="s">
        <v>1700</v>
      </c>
      <c r="E32" s="10" t="s">
        <v>1291</v>
      </c>
      <c r="F32" s="10" t="s">
        <v>1291</v>
      </c>
      <c r="G32" s="10" t="s">
        <v>1291</v>
      </c>
      <c r="H32" s="10" t="s">
        <v>1291</v>
      </c>
      <c r="I32" s="10" t="s">
        <v>1291</v>
      </c>
      <c r="J32" s="139" t="s">
        <v>1424</v>
      </c>
      <c r="K32">
        <f t="shared" si="2"/>
      </c>
      <c r="L32" t="str">
        <f t="shared" si="3"/>
        <v>a</v>
      </c>
      <c r="M32" t="str">
        <f t="shared" si="4"/>
        <v>a</v>
      </c>
      <c r="N32" t="str">
        <f t="shared" si="5"/>
        <v>a</v>
      </c>
      <c r="O32" t="str">
        <f t="shared" si="6"/>
        <v>a</v>
      </c>
      <c r="P32" t="str">
        <f t="shared" si="7"/>
        <v>a</v>
      </c>
    </row>
    <row r="33" spans="3:16" ht="13.5">
      <c r="C33" s="62" t="s">
        <v>1426</v>
      </c>
      <c r="D33" s="143" t="s">
        <v>1700</v>
      </c>
      <c r="E33" s="10" t="s">
        <v>1291</v>
      </c>
      <c r="F33" s="10" t="s">
        <v>1291</v>
      </c>
      <c r="G33" s="10" t="s">
        <v>1291</v>
      </c>
      <c r="H33" s="10" t="s">
        <v>1291</v>
      </c>
      <c r="I33" s="10" t="s">
        <v>1291</v>
      </c>
      <c r="J33" s="139" t="s">
        <v>1424</v>
      </c>
      <c r="K33">
        <f t="shared" si="2"/>
      </c>
      <c r="L33" t="str">
        <f t="shared" si="3"/>
        <v>a</v>
      </c>
      <c r="M33" t="str">
        <f t="shared" si="4"/>
        <v>a</v>
      </c>
      <c r="N33" t="str">
        <f t="shared" si="5"/>
        <v>a</v>
      </c>
      <c r="O33" t="str">
        <f t="shared" si="6"/>
        <v>a</v>
      </c>
      <c r="P33" t="str">
        <f t="shared" si="7"/>
        <v>a</v>
      </c>
    </row>
    <row r="34" spans="3:16" ht="13.5">
      <c r="C34" s="62" t="s">
        <v>1427</v>
      </c>
      <c r="D34" s="143" t="s">
        <v>1700</v>
      </c>
      <c r="E34" s="10" t="s">
        <v>1291</v>
      </c>
      <c r="F34" s="10" t="s">
        <v>1291</v>
      </c>
      <c r="G34" s="10" t="s">
        <v>1291</v>
      </c>
      <c r="H34" s="10" t="s">
        <v>1291</v>
      </c>
      <c r="I34" s="10" t="s">
        <v>1291</v>
      </c>
      <c r="J34" s="139" t="s">
        <v>1424</v>
      </c>
      <c r="K34">
        <f t="shared" si="2"/>
      </c>
      <c r="L34" t="str">
        <f t="shared" si="3"/>
        <v>a</v>
      </c>
      <c r="M34" t="str">
        <f t="shared" si="4"/>
        <v>a</v>
      </c>
      <c r="N34" t="str">
        <f t="shared" si="5"/>
        <v>a</v>
      </c>
      <c r="O34" t="str">
        <f t="shared" si="6"/>
        <v>a</v>
      </c>
      <c r="P34" t="str">
        <f t="shared" si="7"/>
        <v>a</v>
      </c>
    </row>
    <row r="35" spans="3:16" ht="13.5">
      <c r="C35" s="62" t="s">
        <v>1428</v>
      </c>
      <c r="D35" s="143" t="s">
        <v>1700</v>
      </c>
      <c r="E35" s="10" t="s">
        <v>1291</v>
      </c>
      <c r="F35" s="10" t="s">
        <v>1291</v>
      </c>
      <c r="G35" s="10" t="s">
        <v>1291</v>
      </c>
      <c r="H35" s="10" t="s">
        <v>1291</v>
      </c>
      <c r="I35" s="10" t="s">
        <v>1291</v>
      </c>
      <c r="J35" s="139" t="s">
        <v>1424</v>
      </c>
      <c r="K35">
        <f t="shared" si="2"/>
      </c>
      <c r="L35" t="str">
        <f t="shared" si="3"/>
        <v>a</v>
      </c>
      <c r="M35" t="str">
        <f t="shared" si="4"/>
        <v>a</v>
      </c>
      <c r="N35" t="str">
        <f t="shared" si="5"/>
        <v>a</v>
      </c>
      <c r="O35" t="str">
        <f t="shared" si="6"/>
        <v>a</v>
      </c>
      <c r="P35" t="str">
        <f t="shared" si="7"/>
        <v>a</v>
      </c>
    </row>
    <row r="36" spans="3:16" ht="27">
      <c r="C36" s="63" t="s">
        <v>1429</v>
      </c>
      <c r="D36" s="143" t="s">
        <v>1700</v>
      </c>
      <c r="E36" s="10" t="s">
        <v>1295</v>
      </c>
      <c r="F36" s="10" t="s">
        <v>1291</v>
      </c>
      <c r="G36" s="10" t="s">
        <v>1291</v>
      </c>
      <c r="H36" s="10" t="s">
        <v>1291</v>
      </c>
      <c r="I36" s="10" t="s">
        <v>1291</v>
      </c>
      <c r="J36" s="139" t="s">
        <v>1430</v>
      </c>
      <c r="K36">
        <f t="shared" si="2"/>
      </c>
      <c r="L36" t="str">
        <f t="shared" si="3"/>
        <v>c</v>
      </c>
      <c r="M36" t="str">
        <f t="shared" si="4"/>
        <v>a</v>
      </c>
      <c r="N36" t="str">
        <f t="shared" si="5"/>
        <v>a</v>
      </c>
      <c r="O36" t="str">
        <f t="shared" si="6"/>
        <v>a</v>
      </c>
      <c r="P36" t="str">
        <f t="shared" si="7"/>
        <v>a</v>
      </c>
    </row>
    <row r="37" spans="3:16" ht="13.5">
      <c r="C37" s="62" t="s">
        <v>1431</v>
      </c>
      <c r="D37" s="10" t="s">
        <v>1726</v>
      </c>
      <c r="E37" s="10" t="s">
        <v>1295</v>
      </c>
      <c r="F37" s="10" t="s">
        <v>1291</v>
      </c>
      <c r="G37" s="10" t="s">
        <v>1291</v>
      </c>
      <c r="H37" s="10" t="s">
        <v>1291</v>
      </c>
      <c r="I37" s="10" t="s">
        <v>1291</v>
      </c>
      <c r="J37" s="139"/>
      <c r="K37" t="str">
        <f t="shared" si="2"/>
        <v>-</v>
      </c>
      <c r="L37" t="str">
        <f t="shared" si="3"/>
        <v>c</v>
      </c>
      <c r="M37" t="str">
        <f t="shared" si="4"/>
        <v>a</v>
      </c>
      <c r="N37" t="str">
        <f t="shared" si="5"/>
        <v>a</v>
      </c>
      <c r="O37" t="str">
        <f t="shared" si="6"/>
        <v>a</v>
      </c>
      <c r="P37" t="str">
        <f t="shared" si="7"/>
        <v>a</v>
      </c>
    </row>
    <row r="38" spans="3:16" ht="266.25" customHeight="1">
      <c r="C38" s="63" t="s">
        <v>1446</v>
      </c>
      <c r="D38" s="287" t="s">
        <v>1724</v>
      </c>
      <c r="E38" s="288"/>
      <c r="F38" s="288"/>
      <c r="G38" s="288"/>
      <c r="H38" s="288"/>
      <c r="I38" s="288"/>
      <c r="J38" s="288"/>
      <c r="L38">
        <f t="shared" si="3"/>
      </c>
      <c r="M38">
        <f t="shared" si="4"/>
      </c>
      <c r="N38">
        <f t="shared" si="5"/>
      </c>
      <c r="O38">
        <f t="shared" si="6"/>
      </c>
      <c r="P38">
        <f t="shared" si="7"/>
      </c>
    </row>
    <row r="39" spans="3:16" ht="54">
      <c r="C39" s="62" t="s">
        <v>1397</v>
      </c>
      <c r="D39" s="49" t="s">
        <v>1294</v>
      </c>
      <c r="E39" s="32" t="s">
        <v>1293</v>
      </c>
      <c r="F39" s="32" t="s">
        <v>1293</v>
      </c>
      <c r="G39" s="32" t="s">
        <v>1295</v>
      </c>
      <c r="H39" s="32" t="s">
        <v>1295</v>
      </c>
      <c r="I39" s="32" t="s">
        <v>1295</v>
      </c>
      <c r="J39" s="54" t="s">
        <v>1398</v>
      </c>
      <c r="K39">
        <v>1</v>
      </c>
      <c r="L39" t="str">
        <f t="shared" si="3"/>
        <v>b</v>
      </c>
      <c r="M39" t="str">
        <f t="shared" si="4"/>
        <v>b</v>
      </c>
      <c r="N39" t="str">
        <f t="shared" si="5"/>
        <v>c</v>
      </c>
      <c r="O39" t="str">
        <f t="shared" si="6"/>
        <v>c</v>
      </c>
      <c r="P39" t="str">
        <f>ASC(I39)</f>
        <v>c</v>
      </c>
    </row>
    <row r="40" spans="3:16" ht="54">
      <c r="C40" s="62" t="s">
        <v>1397</v>
      </c>
      <c r="D40" s="27" t="s">
        <v>1294</v>
      </c>
      <c r="E40" s="10" t="s">
        <v>1293</v>
      </c>
      <c r="F40" s="10" t="s">
        <v>1293</v>
      </c>
      <c r="G40" s="10" t="s">
        <v>1295</v>
      </c>
      <c r="H40" s="10" t="s">
        <v>1295</v>
      </c>
      <c r="I40" s="10" t="s">
        <v>1295</v>
      </c>
      <c r="J40" s="54" t="s">
        <v>1398</v>
      </c>
      <c r="K40">
        <v>2</v>
      </c>
      <c r="L40" t="str">
        <f>ASC(E40)</f>
        <v>b</v>
      </c>
      <c r="M40" t="str">
        <f>ASC(F40)</f>
        <v>b</v>
      </c>
      <c r="N40" t="str">
        <f>ASC(G40)</f>
        <v>c</v>
      </c>
      <c r="O40" t="str">
        <f>ASC(H40)</f>
        <v>c</v>
      </c>
      <c r="P40" t="str">
        <f>ASC(I40)</f>
        <v>c</v>
      </c>
    </row>
    <row r="41" spans="3:16" ht="54">
      <c r="C41" s="62" t="s">
        <v>1397</v>
      </c>
      <c r="D41" s="27" t="s">
        <v>1294</v>
      </c>
      <c r="E41" s="10" t="s">
        <v>1293</v>
      </c>
      <c r="F41" s="10" t="s">
        <v>1293</v>
      </c>
      <c r="G41" s="10" t="s">
        <v>1295</v>
      </c>
      <c r="H41" s="10" t="s">
        <v>1295</v>
      </c>
      <c r="I41" s="10" t="s">
        <v>1295</v>
      </c>
      <c r="J41" s="54" t="s">
        <v>1727</v>
      </c>
      <c r="K41">
        <v>3</v>
      </c>
      <c r="L41" t="str">
        <f t="shared" si="3"/>
        <v>b</v>
      </c>
      <c r="M41" t="str">
        <f t="shared" si="4"/>
        <v>b</v>
      </c>
      <c r="N41" t="str">
        <f t="shared" si="5"/>
        <v>c</v>
      </c>
      <c r="O41" t="str">
        <f t="shared" si="6"/>
        <v>c</v>
      </c>
      <c r="P41" t="str">
        <f t="shared" si="7"/>
        <v>c</v>
      </c>
    </row>
    <row r="42" spans="3:16" ht="54">
      <c r="C42" s="62" t="s">
        <v>1397</v>
      </c>
      <c r="D42" s="27" t="s">
        <v>1294</v>
      </c>
      <c r="E42" s="10" t="s">
        <v>1293</v>
      </c>
      <c r="F42" s="10" t="s">
        <v>1293</v>
      </c>
      <c r="G42" s="10" t="s">
        <v>1295</v>
      </c>
      <c r="H42" s="10" t="s">
        <v>1295</v>
      </c>
      <c r="I42" s="10" t="s">
        <v>1295</v>
      </c>
      <c r="J42" s="54" t="s">
        <v>1727</v>
      </c>
      <c r="K42">
        <v>4</v>
      </c>
      <c r="L42" t="str">
        <f t="shared" si="3"/>
        <v>b</v>
      </c>
      <c r="M42" t="str">
        <f t="shared" si="4"/>
        <v>b</v>
      </c>
      <c r="N42" t="str">
        <f t="shared" si="5"/>
        <v>c</v>
      </c>
      <c r="O42" t="str">
        <f t="shared" si="6"/>
        <v>c</v>
      </c>
      <c r="P42" t="str">
        <f t="shared" si="7"/>
        <v>c</v>
      </c>
    </row>
    <row r="43" spans="3:16" ht="54">
      <c r="C43" s="62" t="s">
        <v>1397</v>
      </c>
      <c r="D43" s="27" t="s">
        <v>1294</v>
      </c>
      <c r="E43" s="10" t="s">
        <v>1293</v>
      </c>
      <c r="F43" s="10" t="s">
        <v>1293</v>
      </c>
      <c r="G43" s="10" t="s">
        <v>1295</v>
      </c>
      <c r="H43" s="10" t="s">
        <v>1295</v>
      </c>
      <c r="I43" s="10" t="s">
        <v>1295</v>
      </c>
      <c r="J43" s="54" t="s">
        <v>1727</v>
      </c>
      <c r="K43">
        <v>5</v>
      </c>
      <c r="L43" t="str">
        <f t="shared" si="3"/>
        <v>b</v>
      </c>
      <c r="M43" t="str">
        <f t="shared" si="4"/>
        <v>b</v>
      </c>
      <c r="N43" t="str">
        <f t="shared" si="5"/>
        <v>c</v>
      </c>
      <c r="O43" t="str">
        <f t="shared" si="6"/>
        <v>c</v>
      </c>
      <c r="P43" t="str">
        <f t="shared" si="7"/>
        <v>c</v>
      </c>
    </row>
    <row r="44" spans="3:16" ht="54">
      <c r="C44" s="62" t="s">
        <v>1397</v>
      </c>
      <c r="D44" s="27" t="s">
        <v>1294</v>
      </c>
      <c r="E44" s="10" t="s">
        <v>1293</v>
      </c>
      <c r="F44" s="10" t="s">
        <v>1293</v>
      </c>
      <c r="G44" s="10" t="s">
        <v>1295</v>
      </c>
      <c r="H44" s="10" t="s">
        <v>1295</v>
      </c>
      <c r="I44" s="10" t="s">
        <v>1295</v>
      </c>
      <c r="J44" s="54" t="s">
        <v>1727</v>
      </c>
      <c r="K44">
        <v>6</v>
      </c>
      <c r="L44" t="str">
        <f t="shared" si="3"/>
        <v>b</v>
      </c>
      <c r="M44" t="str">
        <f t="shared" si="4"/>
        <v>b</v>
      </c>
      <c r="N44" t="str">
        <f t="shared" si="5"/>
        <v>c</v>
      </c>
      <c r="O44" t="str">
        <f t="shared" si="6"/>
        <v>c</v>
      </c>
      <c r="P44" t="str">
        <f t="shared" si="7"/>
        <v>c</v>
      </c>
    </row>
    <row r="45" spans="3:16" ht="54">
      <c r="C45" s="62" t="s">
        <v>1397</v>
      </c>
      <c r="D45" s="27" t="s">
        <v>1294</v>
      </c>
      <c r="E45" s="10" t="s">
        <v>1293</v>
      </c>
      <c r="F45" s="10" t="s">
        <v>1293</v>
      </c>
      <c r="G45" s="10" t="s">
        <v>1295</v>
      </c>
      <c r="H45" s="10" t="s">
        <v>1295</v>
      </c>
      <c r="I45" s="10" t="s">
        <v>1295</v>
      </c>
      <c r="J45" s="54" t="s">
        <v>1727</v>
      </c>
      <c r="K45">
        <v>7</v>
      </c>
      <c r="L45" t="str">
        <f t="shared" si="3"/>
        <v>b</v>
      </c>
      <c r="M45" t="str">
        <f t="shared" si="4"/>
        <v>b</v>
      </c>
      <c r="N45" t="str">
        <f t="shared" si="5"/>
        <v>c</v>
      </c>
      <c r="O45" t="str">
        <f t="shared" si="6"/>
        <v>c</v>
      </c>
      <c r="P45" t="str">
        <f t="shared" si="7"/>
        <v>c</v>
      </c>
    </row>
    <row r="46" spans="3:16" ht="54">
      <c r="C46" s="62" t="s">
        <v>1397</v>
      </c>
      <c r="D46" s="27" t="s">
        <v>1294</v>
      </c>
      <c r="E46" s="10" t="s">
        <v>1293</v>
      </c>
      <c r="F46" s="10" t="s">
        <v>1293</v>
      </c>
      <c r="G46" s="10" t="s">
        <v>1295</v>
      </c>
      <c r="H46" s="10" t="s">
        <v>1295</v>
      </c>
      <c r="I46" s="10" t="s">
        <v>1295</v>
      </c>
      <c r="J46" s="54" t="s">
        <v>1727</v>
      </c>
      <c r="K46">
        <v>8</v>
      </c>
      <c r="L46" t="str">
        <f t="shared" si="3"/>
        <v>b</v>
      </c>
      <c r="M46" t="str">
        <f t="shared" si="4"/>
        <v>b</v>
      </c>
      <c r="N46" t="str">
        <f t="shared" si="5"/>
        <v>c</v>
      </c>
      <c r="O46" t="str">
        <f t="shared" si="6"/>
        <v>c</v>
      </c>
      <c r="P46" t="str">
        <f t="shared" si="7"/>
        <v>c</v>
      </c>
    </row>
    <row r="47" spans="3:16" ht="54">
      <c r="C47" s="62" t="s">
        <v>1397</v>
      </c>
      <c r="D47" s="27" t="s">
        <v>1294</v>
      </c>
      <c r="E47" s="10" t="s">
        <v>1293</v>
      </c>
      <c r="F47" s="10" t="s">
        <v>1293</v>
      </c>
      <c r="G47" s="10" t="s">
        <v>1295</v>
      </c>
      <c r="H47" s="10" t="s">
        <v>1295</v>
      </c>
      <c r="I47" s="10" t="s">
        <v>1295</v>
      </c>
      <c r="J47" s="54" t="s">
        <v>1727</v>
      </c>
      <c r="K47">
        <v>9</v>
      </c>
      <c r="L47" t="str">
        <f t="shared" si="3"/>
        <v>b</v>
      </c>
      <c r="M47" t="str">
        <f t="shared" si="4"/>
        <v>b</v>
      </c>
      <c r="N47" t="str">
        <f t="shared" si="5"/>
        <v>c</v>
      </c>
      <c r="O47" t="str">
        <f t="shared" si="6"/>
        <v>c</v>
      </c>
      <c r="P47" t="str">
        <f t="shared" si="7"/>
        <v>c</v>
      </c>
    </row>
    <row r="48" spans="3:16" ht="54">
      <c r="C48" s="62" t="s">
        <v>1397</v>
      </c>
      <c r="D48" s="27" t="s">
        <v>1294</v>
      </c>
      <c r="E48" s="10" t="s">
        <v>1293</v>
      </c>
      <c r="F48" s="10" t="s">
        <v>1293</v>
      </c>
      <c r="G48" s="10" t="s">
        <v>1295</v>
      </c>
      <c r="H48" s="10" t="s">
        <v>1295</v>
      </c>
      <c r="I48" s="10" t="s">
        <v>1295</v>
      </c>
      <c r="J48" s="54" t="s">
        <v>1727</v>
      </c>
      <c r="K48">
        <v>10</v>
      </c>
      <c r="L48" t="str">
        <f t="shared" si="3"/>
        <v>b</v>
      </c>
      <c r="M48" t="str">
        <f t="shared" si="4"/>
        <v>b</v>
      </c>
      <c r="N48" t="str">
        <f t="shared" si="5"/>
        <v>c</v>
      </c>
      <c r="O48" t="str">
        <f t="shared" si="6"/>
        <v>c</v>
      </c>
      <c r="P48" t="str">
        <f t="shared" si="7"/>
        <v>c</v>
      </c>
    </row>
    <row r="49" spans="3:16" ht="54">
      <c r="C49" s="62" t="s">
        <v>1397</v>
      </c>
      <c r="D49" s="27" t="s">
        <v>1294</v>
      </c>
      <c r="E49" s="10" t="s">
        <v>1293</v>
      </c>
      <c r="F49" s="10" t="s">
        <v>1293</v>
      </c>
      <c r="G49" s="10" t="s">
        <v>1295</v>
      </c>
      <c r="H49" s="10" t="s">
        <v>1295</v>
      </c>
      <c r="I49" s="10" t="s">
        <v>1295</v>
      </c>
      <c r="J49" s="54" t="s">
        <v>1727</v>
      </c>
      <c r="K49">
        <v>11</v>
      </c>
      <c r="L49" t="str">
        <f t="shared" si="3"/>
        <v>b</v>
      </c>
      <c r="M49" t="str">
        <f t="shared" si="4"/>
        <v>b</v>
      </c>
      <c r="N49" t="str">
        <f t="shared" si="5"/>
        <v>c</v>
      </c>
      <c r="O49" t="str">
        <f t="shared" si="6"/>
        <v>c</v>
      </c>
      <c r="P49" t="str">
        <f t="shared" si="7"/>
        <v>c</v>
      </c>
    </row>
    <row r="50" spans="3:16" ht="54">
      <c r="C50" s="62" t="s">
        <v>1397</v>
      </c>
      <c r="D50" s="27" t="s">
        <v>1294</v>
      </c>
      <c r="E50" s="10" t="s">
        <v>1293</v>
      </c>
      <c r="F50" s="10" t="s">
        <v>1293</v>
      </c>
      <c r="G50" s="10" t="s">
        <v>1295</v>
      </c>
      <c r="H50" s="10" t="s">
        <v>1295</v>
      </c>
      <c r="I50" s="10" t="s">
        <v>1295</v>
      </c>
      <c r="J50" s="54" t="s">
        <v>1727</v>
      </c>
      <c r="K50">
        <v>12</v>
      </c>
      <c r="L50" t="str">
        <f t="shared" si="3"/>
        <v>b</v>
      </c>
      <c r="M50" t="str">
        <f t="shared" si="4"/>
        <v>b</v>
      </c>
      <c r="N50" t="str">
        <f t="shared" si="5"/>
        <v>c</v>
      </c>
      <c r="O50" t="str">
        <f t="shared" si="6"/>
        <v>c</v>
      </c>
      <c r="P50" t="str">
        <f t="shared" si="7"/>
        <v>c</v>
      </c>
    </row>
    <row r="51" spans="3:16" ht="54">
      <c r="C51" s="62" t="s">
        <v>1397</v>
      </c>
      <c r="D51" s="27" t="s">
        <v>1294</v>
      </c>
      <c r="E51" s="10" t="s">
        <v>1293</v>
      </c>
      <c r="F51" s="10" t="s">
        <v>1293</v>
      </c>
      <c r="G51" s="10" t="s">
        <v>1295</v>
      </c>
      <c r="H51" s="10" t="s">
        <v>1295</v>
      </c>
      <c r="I51" s="10" t="s">
        <v>1295</v>
      </c>
      <c r="J51" s="54" t="s">
        <v>1727</v>
      </c>
      <c r="K51">
        <v>13</v>
      </c>
      <c r="L51" t="str">
        <f t="shared" si="3"/>
        <v>b</v>
      </c>
      <c r="M51" t="str">
        <f t="shared" si="4"/>
        <v>b</v>
      </c>
      <c r="N51" t="str">
        <f t="shared" si="5"/>
        <v>c</v>
      </c>
      <c r="O51" t="str">
        <f t="shared" si="6"/>
        <v>c</v>
      </c>
      <c r="P51" t="str">
        <f t="shared" si="7"/>
        <v>c</v>
      </c>
    </row>
    <row r="52" spans="3:16" ht="54">
      <c r="C52" s="62" t="s">
        <v>1397</v>
      </c>
      <c r="D52" s="27" t="s">
        <v>1294</v>
      </c>
      <c r="E52" s="10" t="s">
        <v>1293</v>
      </c>
      <c r="F52" s="10" t="s">
        <v>1293</v>
      </c>
      <c r="G52" s="10" t="s">
        <v>1295</v>
      </c>
      <c r="H52" s="10" t="s">
        <v>1295</v>
      </c>
      <c r="I52" s="10" t="s">
        <v>1295</v>
      </c>
      <c r="J52" s="54" t="s">
        <v>1727</v>
      </c>
      <c r="K52">
        <v>14</v>
      </c>
      <c r="L52" t="str">
        <f t="shared" si="3"/>
        <v>b</v>
      </c>
      <c r="M52" t="str">
        <f t="shared" si="4"/>
        <v>b</v>
      </c>
      <c r="N52" t="str">
        <f t="shared" si="5"/>
        <v>c</v>
      </c>
      <c r="O52" t="str">
        <f t="shared" si="6"/>
        <v>c</v>
      </c>
      <c r="P52" t="str">
        <f t="shared" si="7"/>
        <v>c</v>
      </c>
    </row>
    <row r="53" spans="3:16" ht="54">
      <c r="C53" s="62" t="s">
        <v>1397</v>
      </c>
      <c r="D53" s="27" t="s">
        <v>1294</v>
      </c>
      <c r="E53" s="10" t="s">
        <v>1293</v>
      </c>
      <c r="F53" s="10" t="s">
        <v>1293</v>
      </c>
      <c r="G53" s="10" t="s">
        <v>1295</v>
      </c>
      <c r="H53" s="10" t="s">
        <v>1295</v>
      </c>
      <c r="I53" s="10" t="s">
        <v>1295</v>
      </c>
      <c r="J53" s="54" t="s">
        <v>1727</v>
      </c>
      <c r="K53">
        <v>15</v>
      </c>
      <c r="L53" t="str">
        <f t="shared" si="3"/>
        <v>b</v>
      </c>
      <c r="M53" t="str">
        <f t="shared" si="4"/>
        <v>b</v>
      </c>
      <c r="N53" t="str">
        <f t="shared" si="5"/>
        <v>c</v>
      </c>
      <c r="O53" t="str">
        <f t="shared" si="6"/>
        <v>c</v>
      </c>
      <c r="P53" t="str">
        <f t="shared" si="7"/>
        <v>c</v>
      </c>
    </row>
    <row r="54" spans="3:16" ht="54">
      <c r="C54" s="62" t="s">
        <v>1397</v>
      </c>
      <c r="D54" s="27" t="s">
        <v>1294</v>
      </c>
      <c r="E54" s="10" t="s">
        <v>1293</v>
      </c>
      <c r="F54" s="10" t="s">
        <v>1293</v>
      </c>
      <c r="G54" s="10" t="s">
        <v>1295</v>
      </c>
      <c r="H54" s="10" t="s">
        <v>1295</v>
      </c>
      <c r="I54" s="10" t="s">
        <v>1295</v>
      </c>
      <c r="J54" s="54" t="s">
        <v>1727</v>
      </c>
      <c r="K54">
        <v>16</v>
      </c>
      <c r="L54" t="str">
        <f t="shared" si="3"/>
        <v>b</v>
      </c>
      <c r="M54" t="str">
        <f t="shared" si="4"/>
        <v>b</v>
      </c>
      <c r="N54" t="str">
        <f t="shared" si="5"/>
        <v>c</v>
      </c>
      <c r="O54" t="str">
        <f t="shared" si="6"/>
        <v>c</v>
      </c>
      <c r="P54" t="str">
        <f t="shared" si="7"/>
        <v>c</v>
      </c>
    </row>
    <row r="55" spans="3:16" ht="54">
      <c r="C55" s="62" t="s">
        <v>1397</v>
      </c>
      <c r="D55" s="27" t="s">
        <v>1294</v>
      </c>
      <c r="E55" s="10" t="s">
        <v>1293</v>
      </c>
      <c r="F55" s="10" t="s">
        <v>1293</v>
      </c>
      <c r="G55" s="10" t="s">
        <v>1295</v>
      </c>
      <c r="H55" s="10" t="s">
        <v>1295</v>
      </c>
      <c r="I55" s="10" t="s">
        <v>1295</v>
      </c>
      <c r="J55" s="54" t="s">
        <v>1727</v>
      </c>
      <c r="K55">
        <v>17</v>
      </c>
      <c r="L55" t="str">
        <f t="shared" si="3"/>
        <v>b</v>
      </c>
      <c r="M55" t="str">
        <f t="shared" si="4"/>
        <v>b</v>
      </c>
      <c r="N55" t="str">
        <f t="shared" si="5"/>
        <v>c</v>
      </c>
      <c r="O55" t="str">
        <f t="shared" si="6"/>
        <v>c</v>
      </c>
      <c r="P55" t="str">
        <f t="shared" si="7"/>
        <v>c</v>
      </c>
    </row>
    <row r="56" spans="3:16" ht="54">
      <c r="C56" s="62" t="s">
        <v>1397</v>
      </c>
      <c r="D56" s="27" t="s">
        <v>1294</v>
      </c>
      <c r="E56" s="10" t="s">
        <v>1293</v>
      </c>
      <c r="F56" s="10" t="s">
        <v>1293</v>
      </c>
      <c r="G56" s="10" t="s">
        <v>1295</v>
      </c>
      <c r="H56" s="10" t="s">
        <v>1295</v>
      </c>
      <c r="I56" s="10" t="s">
        <v>1295</v>
      </c>
      <c r="J56" s="54" t="s">
        <v>1727</v>
      </c>
      <c r="K56">
        <v>18</v>
      </c>
      <c r="L56" t="str">
        <f t="shared" si="3"/>
        <v>b</v>
      </c>
      <c r="M56" t="str">
        <f t="shared" si="4"/>
        <v>b</v>
      </c>
      <c r="N56" t="str">
        <f t="shared" si="5"/>
        <v>c</v>
      </c>
      <c r="O56" t="str">
        <f t="shared" si="6"/>
        <v>c</v>
      </c>
      <c r="P56" t="str">
        <f t="shared" si="7"/>
        <v>c</v>
      </c>
    </row>
    <row r="57" spans="3:16" ht="54">
      <c r="C57" s="62" t="s">
        <v>1397</v>
      </c>
      <c r="D57" s="27" t="s">
        <v>1294</v>
      </c>
      <c r="E57" s="10" t="s">
        <v>1293</v>
      </c>
      <c r="F57" s="10" t="s">
        <v>1293</v>
      </c>
      <c r="G57" s="10" t="s">
        <v>1295</v>
      </c>
      <c r="H57" s="10" t="s">
        <v>1295</v>
      </c>
      <c r="I57" s="10" t="s">
        <v>1295</v>
      </c>
      <c r="J57" s="54" t="s">
        <v>1727</v>
      </c>
      <c r="K57">
        <v>19</v>
      </c>
      <c r="L57" t="str">
        <f t="shared" si="3"/>
        <v>b</v>
      </c>
      <c r="M57" t="str">
        <f t="shared" si="4"/>
        <v>b</v>
      </c>
      <c r="N57" t="str">
        <f t="shared" si="5"/>
        <v>c</v>
      </c>
      <c r="O57" t="str">
        <f t="shared" si="6"/>
        <v>c</v>
      </c>
      <c r="P57" t="str">
        <f t="shared" si="7"/>
        <v>c</v>
      </c>
    </row>
    <row r="58" spans="3:16" ht="54">
      <c r="C58" s="62" t="s">
        <v>1397</v>
      </c>
      <c r="D58" s="27" t="s">
        <v>1294</v>
      </c>
      <c r="E58" s="10" t="s">
        <v>1293</v>
      </c>
      <c r="F58" s="10" t="s">
        <v>1293</v>
      </c>
      <c r="G58" s="10" t="s">
        <v>1295</v>
      </c>
      <c r="H58" s="10" t="s">
        <v>1295</v>
      </c>
      <c r="I58" s="10" t="s">
        <v>1295</v>
      </c>
      <c r="J58" s="54" t="s">
        <v>1727</v>
      </c>
      <c r="K58">
        <v>20</v>
      </c>
      <c r="L58" t="str">
        <f t="shared" si="3"/>
        <v>b</v>
      </c>
      <c r="M58" t="str">
        <f t="shared" si="4"/>
        <v>b</v>
      </c>
      <c r="N58" t="str">
        <f t="shared" si="5"/>
        <v>c</v>
      </c>
      <c r="O58" t="str">
        <f t="shared" si="6"/>
        <v>c</v>
      </c>
      <c r="P58" t="str">
        <f t="shared" si="7"/>
        <v>c</v>
      </c>
    </row>
    <row r="59" spans="3:16" ht="54">
      <c r="C59" s="62" t="s">
        <v>1397</v>
      </c>
      <c r="D59" s="27" t="s">
        <v>1294</v>
      </c>
      <c r="E59" s="10" t="s">
        <v>1293</v>
      </c>
      <c r="F59" s="10" t="s">
        <v>1293</v>
      </c>
      <c r="G59" s="10" t="s">
        <v>1295</v>
      </c>
      <c r="H59" s="10" t="s">
        <v>1295</v>
      </c>
      <c r="I59" s="10" t="s">
        <v>1295</v>
      </c>
      <c r="J59" s="54" t="s">
        <v>1727</v>
      </c>
      <c r="K59">
        <v>21</v>
      </c>
      <c r="L59" t="str">
        <f t="shared" si="3"/>
        <v>b</v>
      </c>
      <c r="M59" t="str">
        <f t="shared" si="4"/>
        <v>b</v>
      </c>
      <c r="N59" t="str">
        <f t="shared" si="5"/>
        <v>c</v>
      </c>
      <c r="O59" t="str">
        <f t="shared" si="6"/>
        <v>c</v>
      </c>
      <c r="P59" t="str">
        <f t="shared" si="7"/>
        <v>c</v>
      </c>
    </row>
    <row r="60" spans="3:16" ht="54">
      <c r="C60" s="62" t="s">
        <v>1397</v>
      </c>
      <c r="D60" s="27" t="s">
        <v>1294</v>
      </c>
      <c r="E60" s="10" t="s">
        <v>1293</v>
      </c>
      <c r="F60" s="10" t="s">
        <v>1293</v>
      </c>
      <c r="G60" s="10" t="s">
        <v>1295</v>
      </c>
      <c r="H60" s="10" t="s">
        <v>1295</v>
      </c>
      <c r="I60" s="10" t="s">
        <v>1295</v>
      </c>
      <c r="J60" s="54" t="s">
        <v>1727</v>
      </c>
      <c r="K60">
        <v>22</v>
      </c>
      <c r="L60" t="str">
        <f t="shared" si="3"/>
        <v>b</v>
      </c>
      <c r="M60" t="str">
        <f t="shared" si="4"/>
        <v>b</v>
      </c>
      <c r="N60" t="str">
        <f t="shared" si="5"/>
        <v>c</v>
      </c>
      <c r="O60" t="str">
        <f t="shared" si="6"/>
        <v>c</v>
      </c>
      <c r="P60" t="str">
        <f t="shared" si="7"/>
        <v>c</v>
      </c>
    </row>
    <row r="61" spans="3:16" ht="54">
      <c r="C61" s="62" t="s">
        <v>1397</v>
      </c>
      <c r="D61" s="27" t="s">
        <v>1294</v>
      </c>
      <c r="E61" s="10" t="s">
        <v>1293</v>
      </c>
      <c r="F61" s="10" t="s">
        <v>1293</v>
      </c>
      <c r="G61" s="10" t="s">
        <v>1295</v>
      </c>
      <c r="H61" s="10" t="s">
        <v>1295</v>
      </c>
      <c r="I61" s="10" t="s">
        <v>1295</v>
      </c>
      <c r="J61" s="54" t="s">
        <v>1727</v>
      </c>
      <c r="K61">
        <v>23</v>
      </c>
      <c r="L61" t="str">
        <f t="shared" si="3"/>
        <v>b</v>
      </c>
      <c r="M61" t="str">
        <f t="shared" si="4"/>
        <v>b</v>
      </c>
      <c r="N61" t="str">
        <f t="shared" si="5"/>
        <v>c</v>
      </c>
      <c r="O61" t="str">
        <f t="shared" si="6"/>
        <v>c</v>
      </c>
      <c r="P61" t="str">
        <f t="shared" si="7"/>
        <v>c</v>
      </c>
    </row>
    <row r="62" spans="3:16" ht="54">
      <c r="C62" s="62" t="s">
        <v>1397</v>
      </c>
      <c r="D62" s="27" t="s">
        <v>1294</v>
      </c>
      <c r="E62" s="10" t="s">
        <v>1293</v>
      </c>
      <c r="F62" s="10" t="s">
        <v>1293</v>
      </c>
      <c r="G62" s="10" t="s">
        <v>1295</v>
      </c>
      <c r="H62" s="10" t="s">
        <v>1295</v>
      </c>
      <c r="I62" s="10" t="s">
        <v>1295</v>
      </c>
      <c r="J62" s="54" t="s">
        <v>1727</v>
      </c>
      <c r="K62">
        <v>24</v>
      </c>
      <c r="L62" t="str">
        <f t="shared" si="3"/>
        <v>b</v>
      </c>
      <c r="M62" t="str">
        <f t="shared" si="4"/>
        <v>b</v>
      </c>
      <c r="N62" t="str">
        <f t="shared" si="5"/>
        <v>c</v>
      </c>
      <c r="O62" t="str">
        <f t="shared" si="6"/>
        <v>c</v>
      </c>
      <c r="P62" t="str">
        <f t="shared" si="7"/>
        <v>c</v>
      </c>
    </row>
    <row r="63" spans="3:16" ht="54">
      <c r="C63" s="62" t="s">
        <v>1397</v>
      </c>
      <c r="D63" s="27" t="s">
        <v>1294</v>
      </c>
      <c r="E63" s="10" t="s">
        <v>1293</v>
      </c>
      <c r="F63" s="10" t="s">
        <v>1293</v>
      </c>
      <c r="G63" s="10" t="s">
        <v>1295</v>
      </c>
      <c r="H63" s="10" t="s">
        <v>1295</v>
      </c>
      <c r="I63" s="10" t="s">
        <v>1295</v>
      </c>
      <c r="J63" s="54" t="s">
        <v>1727</v>
      </c>
      <c r="K63">
        <v>25</v>
      </c>
      <c r="L63" t="str">
        <f t="shared" si="3"/>
        <v>b</v>
      </c>
      <c r="M63" t="str">
        <f t="shared" si="4"/>
        <v>b</v>
      </c>
      <c r="N63" t="str">
        <f t="shared" si="5"/>
        <v>c</v>
      </c>
      <c r="O63" t="str">
        <f t="shared" si="6"/>
        <v>c</v>
      </c>
      <c r="P63" t="str">
        <f t="shared" si="7"/>
        <v>c</v>
      </c>
    </row>
    <row r="64" spans="3:16" ht="54">
      <c r="C64" s="62" t="s">
        <v>1397</v>
      </c>
      <c r="D64" s="27" t="s">
        <v>1294</v>
      </c>
      <c r="E64" s="10" t="s">
        <v>1293</v>
      </c>
      <c r="F64" s="10" t="s">
        <v>1293</v>
      </c>
      <c r="G64" s="10" t="s">
        <v>1295</v>
      </c>
      <c r="H64" s="10" t="s">
        <v>1295</v>
      </c>
      <c r="I64" s="10" t="s">
        <v>1295</v>
      </c>
      <c r="J64" s="54" t="s">
        <v>1727</v>
      </c>
      <c r="K64">
        <v>26</v>
      </c>
      <c r="L64" t="str">
        <f t="shared" si="3"/>
        <v>b</v>
      </c>
      <c r="M64" t="str">
        <f t="shared" si="4"/>
        <v>b</v>
      </c>
      <c r="N64" t="str">
        <f t="shared" si="5"/>
        <v>c</v>
      </c>
      <c r="O64" t="str">
        <f t="shared" si="6"/>
        <v>c</v>
      </c>
      <c r="P64" t="str">
        <f t="shared" si="7"/>
        <v>c</v>
      </c>
    </row>
    <row r="65" spans="3:16" ht="54">
      <c r="C65" s="62" t="s">
        <v>1397</v>
      </c>
      <c r="D65" s="27" t="s">
        <v>1294</v>
      </c>
      <c r="E65" s="10" t="s">
        <v>1293</v>
      </c>
      <c r="F65" s="10" t="s">
        <v>1293</v>
      </c>
      <c r="G65" s="10" t="s">
        <v>1295</v>
      </c>
      <c r="H65" s="10" t="s">
        <v>1295</v>
      </c>
      <c r="I65" s="10" t="s">
        <v>1295</v>
      </c>
      <c r="J65" s="54" t="s">
        <v>1727</v>
      </c>
      <c r="K65">
        <v>27</v>
      </c>
      <c r="L65" t="str">
        <f t="shared" si="3"/>
        <v>b</v>
      </c>
      <c r="M65" t="str">
        <f t="shared" si="4"/>
        <v>b</v>
      </c>
      <c r="N65" t="str">
        <f t="shared" si="5"/>
        <v>c</v>
      </c>
      <c r="O65" t="str">
        <f t="shared" si="6"/>
        <v>c</v>
      </c>
      <c r="P65" t="str">
        <f t="shared" si="7"/>
        <v>c</v>
      </c>
    </row>
    <row r="66" spans="3:11" ht="54">
      <c r="C66" s="62" t="s">
        <v>1397</v>
      </c>
      <c r="D66" s="27" t="s">
        <v>1294</v>
      </c>
      <c r="E66" s="10" t="s">
        <v>1293</v>
      </c>
      <c r="F66" s="10" t="s">
        <v>1293</v>
      </c>
      <c r="G66" s="10" t="s">
        <v>1295</v>
      </c>
      <c r="H66" s="10" t="s">
        <v>1295</v>
      </c>
      <c r="I66" s="10" t="s">
        <v>1295</v>
      </c>
      <c r="J66" s="54" t="s">
        <v>1727</v>
      </c>
      <c r="K66">
        <v>28</v>
      </c>
    </row>
    <row r="67" spans="3:11" ht="54">
      <c r="C67" s="62" t="s">
        <v>1397</v>
      </c>
      <c r="D67" s="27" t="s">
        <v>1294</v>
      </c>
      <c r="E67" s="10" t="s">
        <v>1293</v>
      </c>
      <c r="F67" s="10" t="s">
        <v>1293</v>
      </c>
      <c r="G67" s="10" t="s">
        <v>1295</v>
      </c>
      <c r="H67" s="10" t="s">
        <v>1295</v>
      </c>
      <c r="I67" s="10" t="s">
        <v>1295</v>
      </c>
      <c r="J67" s="54" t="s">
        <v>1727</v>
      </c>
      <c r="K67">
        <v>29</v>
      </c>
    </row>
    <row r="68" spans="3:11" ht="54">
      <c r="C68" s="62" t="s">
        <v>1397</v>
      </c>
      <c r="D68" s="27" t="s">
        <v>1294</v>
      </c>
      <c r="E68" s="10" t="s">
        <v>1293</v>
      </c>
      <c r="F68" s="10" t="s">
        <v>1293</v>
      </c>
      <c r="G68" s="10" t="s">
        <v>1295</v>
      </c>
      <c r="H68" s="10" t="s">
        <v>1295</v>
      </c>
      <c r="I68" s="10" t="s">
        <v>1295</v>
      </c>
      <c r="J68" s="54" t="s">
        <v>1727</v>
      </c>
      <c r="K68">
        <v>30</v>
      </c>
    </row>
    <row r="69" spans="3:11" ht="54">
      <c r="C69" s="62" t="s">
        <v>1397</v>
      </c>
      <c r="D69" s="27" t="s">
        <v>1294</v>
      </c>
      <c r="E69" s="10" t="s">
        <v>1293</v>
      </c>
      <c r="F69" s="10" t="s">
        <v>1293</v>
      </c>
      <c r="G69" s="10" t="s">
        <v>1295</v>
      </c>
      <c r="H69" s="10" t="s">
        <v>1295</v>
      </c>
      <c r="I69" s="10" t="s">
        <v>1295</v>
      </c>
      <c r="J69" s="54" t="s">
        <v>1727</v>
      </c>
      <c r="K69">
        <v>31</v>
      </c>
    </row>
    <row r="70" spans="3:11" ht="54">
      <c r="C70" s="62" t="s">
        <v>1397</v>
      </c>
      <c r="D70" s="27" t="s">
        <v>1294</v>
      </c>
      <c r="E70" s="10" t="s">
        <v>1293</v>
      </c>
      <c r="F70" s="10" t="s">
        <v>1293</v>
      </c>
      <c r="G70" s="10" t="s">
        <v>1295</v>
      </c>
      <c r="H70" s="10" t="s">
        <v>1295</v>
      </c>
      <c r="I70" s="10" t="s">
        <v>1295</v>
      </c>
      <c r="J70" s="54" t="s">
        <v>1727</v>
      </c>
      <c r="K70">
        <v>32</v>
      </c>
    </row>
    <row r="71" spans="3:11" ht="54">
      <c r="C71" s="62" t="s">
        <v>1397</v>
      </c>
      <c r="D71" s="27" t="s">
        <v>1294</v>
      </c>
      <c r="E71" s="10" t="s">
        <v>1293</v>
      </c>
      <c r="F71" s="10" t="s">
        <v>1293</v>
      </c>
      <c r="G71" s="10" t="s">
        <v>1295</v>
      </c>
      <c r="H71" s="10" t="s">
        <v>1295</v>
      </c>
      <c r="I71" s="10" t="s">
        <v>1295</v>
      </c>
      <c r="J71" s="54" t="s">
        <v>1727</v>
      </c>
      <c r="K71">
        <v>33</v>
      </c>
    </row>
    <row r="72" spans="3:11" ht="54">
      <c r="C72" s="62" t="s">
        <v>1397</v>
      </c>
      <c r="D72" s="27" t="s">
        <v>1294</v>
      </c>
      <c r="E72" s="10" t="s">
        <v>1293</v>
      </c>
      <c r="F72" s="10" t="s">
        <v>1293</v>
      </c>
      <c r="G72" s="10" t="s">
        <v>1295</v>
      </c>
      <c r="H72" s="10" t="s">
        <v>1295</v>
      </c>
      <c r="I72" s="10" t="s">
        <v>1295</v>
      </c>
      <c r="J72" s="54" t="s">
        <v>1727</v>
      </c>
      <c r="K72">
        <v>34</v>
      </c>
    </row>
    <row r="73" spans="3:11" ht="54">
      <c r="C73" s="62" t="s">
        <v>1397</v>
      </c>
      <c r="D73" s="27" t="s">
        <v>1294</v>
      </c>
      <c r="E73" s="10" t="s">
        <v>1293</v>
      </c>
      <c r="F73" s="10" t="s">
        <v>1293</v>
      </c>
      <c r="G73" s="10" t="s">
        <v>1295</v>
      </c>
      <c r="H73" s="10" t="s">
        <v>1295</v>
      </c>
      <c r="I73" s="10" t="s">
        <v>1295</v>
      </c>
      <c r="J73" s="54" t="s">
        <v>1727</v>
      </c>
      <c r="K73">
        <v>35</v>
      </c>
    </row>
    <row r="74" spans="3:11" ht="54">
      <c r="C74" s="62" t="s">
        <v>1397</v>
      </c>
      <c r="D74" s="27" t="s">
        <v>1294</v>
      </c>
      <c r="E74" s="10" t="s">
        <v>1293</v>
      </c>
      <c r="F74" s="10" t="s">
        <v>1293</v>
      </c>
      <c r="G74" s="10" t="s">
        <v>1295</v>
      </c>
      <c r="H74" s="10" t="s">
        <v>1295</v>
      </c>
      <c r="I74" s="10" t="s">
        <v>1295</v>
      </c>
      <c r="J74" s="54" t="s">
        <v>1727</v>
      </c>
      <c r="K74">
        <v>36</v>
      </c>
    </row>
    <row r="75" spans="3:11" ht="54">
      <c r="C75" s="62" t="s">
        <v>1397</v>
      </c>
      <c r="D75" s="27" t="s">
        <v>1294</v>
      </c>
      <c r="E75" s="10" t="s">
        <v>1293</v>
      </c>
      <c r="F75" s="10" t="s">
        <v>1293</v>
      </c>
      <c r="G75" s="10" t="s">
        <v>1295</v>
      </c>
      <c r="H75" s="10" t="s">
        <v>1295</v>
      </c>
      <c r="I75" s="10" t="s">
        <v>1295</v>
      </c>
      <c r="J75" s="54" t="s">
        <v>1727</v>
      </c>
      <c r="K75">
        <v>37</v>
      </c>
    </row>
    <row r="76" spans="3:11" ht="54">
      <c r="C76" s="62" t="s">
        <v>1397</v>
      </c>
      <c r="D76" s="27" t="s">
        <v>1294</v>
      </c>
      <c r="E76" s="10" t="s">
        <v>1293</v>
      </c>
      <c r="F76" s="10" t="s">
        <v>1293</v>
      </c>
      <c r="G76" s="10" t="s">
        <v>1295</v>
      </c>
      <c r="H76" s="10" t="s">
        <v>1295</v>
      </c>
      <c r="I76" s="10" t="s">
        <v>1295</v>
      </c>
      <c r="J76" s="54" t="s">
        <v>1727</v>
      </c>
      <c r="K76">
        <v>38</v>
      </c>
    </row>
    <row r="77" spans="3:11" ht="54">
      <c r="C77" s="62" t="s">
        <v>1397</v>
      </c>
      <c r="D77" s="27" t="s">
        <v>1294</v>
      </c>
      <c r="E77" s="10" t="s">
        <v>1293</v>
      </c>
      <c r="F77" s="10" t="s">
        <v>1293</v>
      </c>
      <c r="G77" s="10" t="s">
        <v>1295</v>
      </c>
      <c r="H77" s="10" t="s">
        <v>1295</v>
      </c>
      <c r="I77" s="10" t="s">
        <v>1295</v>
      </c>
      <c r="J77" s="54" t="s">
        <v>1727</v>
      </c>
      <c r="K77">
        <v>39</v>
      </c>
    </row>
    <row r="78" spans="3:11" ht="54">
      <c r="C78" s="62" t="s">
        <v>1397</v>
      </c>
      <c r="D78" s="27" t="s">
        <v>1294</v>
      </c>
      <c r="E78" s="10" t="s">
        <v>1293</v>
      </c>
      <c r="F78" s="10" t="s">
        <v>1293</v>
      </c>
      <c r="G78" s="10" t="s">
        <v>1295</v>
      </c>
      <c r="H78" s="10" t="s">
        <v>1295</v>
      </c>
      <c r="I78" s="10" t="s">
        <v>1295</v>
      </c>
      <c r="J78" s="54" t="s">
        <v>1727</v>
      </c>
      <c r="K78">
        <v>40</v>
      </c>
    </row>
    <row r="79" spans="3:11" ht="54">
      <c r="C79" s="62" t="s">
        <v>1397</v>
      </c>
      <c r="D79" s="27" t="s">
        <v>1294</v>
      </c>
      <c r="E79" s="10" t="s">
        <v>1293</v>
      </c>
      <c r="F79" s="10" t="s">
        <v>1293</v>
      </c>
      <c r="G79" s="10" t="s">
        <v>1295</v>
      </c>
      <c r="H79" s="10" t="s">
        <v>1295</v>
      </c>
      <c r="I79" s="10" t="s">
        <v>1295</v>
      </c>
      <c r="J79" s="54" t="s">
        <v>1727</v>
      </c>
      <c r="K79">
        <v>41</v>
      </c>
    </row>
    <row r="80" spans="3:11" ht="54">
      <c r="C80" s="62" t="s">
        <v>1397</v>
      </c>
      <c r="D80" s="27" t="s">
        <v>1294</v>
      </c>
      <c r="E80" s="10" t="s">
        <v>1293</v>
      </c>
      <c r="F80" s="10" t="s">
        <v>1293</v>
      </c>
      <c r="G80" s="10" t="s">
        <v>1295</v>
      </c>
      <c r="H80" s="10" t="s">
        <v>1295</v>
      </c>
      <c r="I80" s="10" t="s">
        <v>1295</v>
      </c>
      <c r="J80" s="54" t="s">
        <v>1727</v>
      </c>
      <c r="K80">
        <v>42</v>
      </c>
    </row>
    <row r="81" spans="3:11" ht="54">
      <c r="C81" s="62" t="s">
        <v>1397</v>
      </c>
      <c r="D81" s="27" t="s">
        <v>1294</v>
      </c>
      <c r="E81" s="10" t="s">
        <v>1293</v>
      </c>
      <c r="F81" s="10" t="s">
        <v>1293</v>
      </c>
      <c r="G81" s="10" t="s">
        <v>1295</v>
      </c>
      <c r="H81" s="10" t="s">
        <v>1295</v>
      </c>
      <c r="I81" s="10" t="s">
        <v>1295</v>
      </c>
      <c r="J81" s="54" t="s">
        <v>1727</v>
      </c>
      <c r="K81">
        <v>43</v>
      </c>
    </row>
    <row r="82" spans="3:11" ht="54">
      <c r="C82" s="62" t="s">
        <v>1397</v>
      </c>
      <c r="D82" s="27" t="s">
        <v>1294</v>
      </c>
      <c r="E82" s="10" t="s">
        <v>1293</v>
      </c>
      <c r="F82" s="10" t="s">
        <v>1293</v>
      </c>
      <c r="G82" s="10" t="s">
        <v>1295</v>
      </c>
      <c r="H82" s="10" t="s">
        <v>1295</v>
      </c>
      <c r="I82" s="10" t="s">
        <v>1295</v>
      </c>
      <c r="J82" s="54" t="s">
        <v>1727</v>
      </c>
      <c r="K82">
        <v>44</v>
      </c>
    </row>
    <row r="83" spans="3:16" ht="40.5">
      <c r="C83" s="63" t="s">
        <v>1399</v>
      </c>
      <c r="D83" s="27" t="s">
        <v>1293</v>
      </c>
      <c r="E83" s="10" t="s">
        <v>1293</v>
      </c>
      <c r="F83" s="10" t="s">
        <v>1293</v>
      </c>
      <c r="G83" s="10" t="s">
        <v>1295</v>
      </c>
      <c r="H83" s="10" t="s">
        <v>1295</v>
      </c>
      <c r="I83" s="10" t="s">
        <v>1295</v>
      </c>
      <c r="J83" s="54" t="s">
        <v>1400</v>
      </c>
      <c r="K83" t="str">
        <f aca="true" t="shared" si="8" ref="K83:P83">ASC(D83)</f>
        <v>b</v>
      </c>
      <c r="L83" t="str">
        <f t="shared" si="8"/>
        <v>b</v>
      </c>
      <c r="M83" t="str">
        <f t="shared" si="8"/>
        <v>b</v>
      </c>
      <c r="N83" t="str">
        <f t="shared" si="8"/>
        <v>c</v>
      </c>
      <c r="O83" t="str">
        <f t="shared" si="8"/>
        <v>c</v>
      </c>
      <c r="P83" t="str">
        <f t="shared" si="8"/>
        <v>c</v>
      </c>
    </row>
  </sheetData>
  <mergeCells count="6">
    <mergeCell ref="D38:J38"/>
    <mergeCell ref="C3:D3"/>
    <mergeCell ref="E3:F3"/>
    <mergeCell ref="G3:H3"/>
    <mergeCell ref="I4:J4"/>
    <mergeCell ref="I3:J3"/>
  </mergeCells>
  <printOptions/>
  <pageMargins left="0.984251968503937" right="0.7874015748031497" top="0.7480314960629921" bottom="0.54" header="0.5118110236220472" footer="0.5118110236220472"/>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C1:L89"/>
  <sheetViews>
    <sheetView tabSelected="1" view="pageBreakPreview" zoomScaleSheetLayoutView="100" workbookViewId="0" topLeftCell="B28">
      <selection activeCell="E11" sqref="E11"/>
    </sheetView>
  </sheetViews>
  <sheetFormatPr defaultColWidth="9.00390625" defaultRowHeight="13.5"/>
  <cols>
    <col min="1" max="1" width="4.875" style="0" hidden="1" customWidth="1"/>
    <col min="2" max="2" width="0.6171875" style="0" customWidth="1"/>
    <col min="3" max="3" width="10.00390625" style="29" customWidth="1"/>
    <col min="4" max="9" width="5.00390625" style="21" customWidth="1"/>
    <col min="10" max="10" width="46.375" style="0" customWidth="1"/>
  </cols>
  <sheetData>
    <row r="1" spans="4:9" ht="13.5">
      <c r="D1" s="21">
        <f aca="true" t="shared" si="0" ref="D1:I1">$G$4-SUM(D7:D9)</f>
        <v>4</v>
      </c>
      <c r="E1" s="21">
        <f t="shared" si="0"/>
        <v>0</v>
      </c>
      <c r="F1" s="21">
        <f t="shared" si="0"/>
        <v>1</v>
      </c>
      <c r="G1" s="21">
        <f t="shared" si="0"/>
        <v>0</v>
      </c>
      <c r="H1" s="21">
        <f t="shared" si="0"/>
        <v>0</v>
      </c>
      <c r="I1" s="21">
        <f t="shared" si="0"/>
        <v>1</v>
      </c>
    </row>
    <row r="2" ht="14.25" thickBot="1"/>
    <row r="3" spans="3:10" s="20" customFormat="1" ht="18" thickBot="1">
      <c r="C3" s="264" t="s">
        <v>1283</v>
      </c>
      <c r="D3" s="265"/>
      <c r="E3" s="264" t="s">
        <v>1298</v>
      </c>
      <c r="F3" s="265"/>
      <c r="G3" s="264" t="s">
        <v>1707</v>
      </c>
      <c r="H3" s="265"/>
      <c r="I3" s="264" t="s">
        <v>1299</v>
      </c>
      <c r="J3" s="265"/>
    </row>
    <row r="4" spans="3:10" ht="14.25" thickBot="1">
      <c r="C4" s="205" t="s">
        <v>1731</v>
      </c>
      <c r="D4" s="206"/>
      <c r="E4" s="205">
        <v>48</v>
      </c>
      <c r="F4" s="206"/>
      <c r="G4" s="205">
        <f>COUNTA(C12:C151)-5</f>
        <v>14</v>
      </c>
      <c r="H4" s="206"/>
      <c r="I4" s="256">
        <f>G4/E4</f>
        <v>0.2916666666666667</v>
      </c>
      <c r="J4" s="256"/>
    </row>
    <row r="5" spans="3:4" ht="14.25" thickBot="1">
      <c r="C5" s="34"/>
      <c r="D5" s="23"/>
    </row>
    <row r="6" spans="3:10" ht="14.25" thickBot="1">
      <c r="C6" s="35" t="s">
        <v>1705</v>
      </c>
      <c r="D6" s="40" t="s">
        <v>1284</v>
      </c>
      <c r="E6" s="40" t="s">
        <v>1285</v>
      </c>
      <c r="F6" s="40" t="s">
        <v>1286</v>
      </c>
      <c r="G6" s="40" t="s">
        <v>1287</v>
      </c>
      <c r="H6" s="40" t="s">
        <v>1288</v>
      </c>
      <c r="I6" s="43" t="s">
        <v>1289</v>
      </c>
      <c r="J6" s="2"/>
    </row>
    <row r="7" spans="3:10" ht="13.5">
      <c r="C7" s="36" t="s">
        <v>1728</v>
      </c>
      <c r="D7" s="32">
        <f>COUNTIF($D$12:$D$151,C7)</f>
        <v>2</v>
      </c>
      <c r="E7" s="32">
        <f>COUNTIF($E$12:$E$151,C7)</f>
        <v>6</v>
      </c>
      <c r="F7" s="32">
        <f>COUNTIF($F$12:$F$151,C7)</f>
        <v>7</v>
      </c>
      <c r="G7" s="32">
        <f>COUNTIF($G$12:$G$151,C7)</f>
        <v>9</v>
      </c>
      <c r="H7" s="32">
        <f>COUNTIF($H$12:$H$151,C7)</f>
        <v>7</v>
      </c>
      <c r="I7" s="44">
        <f>COUNTIF($I$12:$I$151,C7)</f>
        <v>6</v>
      </c>
      <c r="J7" s="2"/>
    </row>
    <row r="8" spans="3:10" ht="13.5">
      <c r="C8" s="36" t="s">
        <v>1729</v>
      </c>
      <c r="D8" s="10">
        <f>COUNTIF($D$12:$D$151,C8)</f>
        <v>7</v>
      </c>
      <c r="E8" s="10">
        <f>COUNTIF($E$12:$E$151,C8)</f>
        <v>4</v>
      </c>
      <c r="F8" s="10">
        <f>COUNTIF($F$12:$F$151,C8)</f>
        <v>6</v>
      </c>
      <c r="G8" s="10">
        <f>COUNTIF($G$12:$G$151,C8)</f>
        <v>0</v>
      </c>
      <c r="H8" s="10">
        <f>COUNTIF($H$12:$H$151,C8)</f>
        <v>0</v>
      </c>
      <c r="I8" s="45">
        <f>COUNTIF($I$12:$I$151,C8)</f>
        <v>0</v>
      </c>
      <c r="J8" s="2"/>
    </row>
    <row r="9" spans="3:10" ht="14.25" thickBot="1">
      <c r="C9" s="37" t="s">
        <v>1730</v>
      </c>
      <c r="D9" s="41">
        <f>COUNTIF($D$12:$D$151,C9)</f>
        <v>1</v>
      </c>
      <c r="E9" s="41">
        <f>COUNTIF($E$12:$E$151,C9)</f>
        <v>4</v>
      </c>
      <c r="F9" s="41">
        <f>COUNTIF($F$12:$F$151,C9)</f>
        <v>0</v>
      </c>
      <c r="G9" s="41">
        <f>COUNTIF($G$12:$G$151,C9)</f>
        <v>5</v>
      </c>
      <c r="H9" s="41">
        <f>COUNTIF($H$12:$H$151,C9)</f>
        <v>7</v>
      </c>
      <c r="I9" s="46">
        <f>COUNTIF($I$12:$I$151,C9)</f>
        <v>7</v>
      </c>
      <c r="J9" s="2"/>
    </row>
    <row r="10" spans="3:9" s="2" customFormat="1" ht="13.5">
      <c r="C10" s="38"/>
      <c r="D10" s="42"/>
      <c r="E10" s="42"/>
      <c r="F10" s="42"/>
      <c r="G10" s="42"/>
      <c r="H10" s="42"/>
      <c r="I10" s="42"/>
    </row>
    <row r="11" spans="3:10" s="2" customFormat="1" ht="13.5">
      <c r="C11" s="26" t="s">
        <v>1297</v>
      </c>
      <c r="D11" s="10" t="s">
        <v>1284</v>
      </c>
      <c r="E11" s="10" t="s">
        <v>1285</v>
      </c>
      <c r="F11" s="10" t="s">
        <v>1286</v>
      </c>
      <c r="G11" s="10" t="s">
        <v>1287</v>
      </c>
      <c r="H11" s="10" t="s">
        <v>1288</v>
      </c>
      <c r="I11" s="10" t="s">
        <v>1289</v>
      </c>
      <c r="J11" s="14" t="s">
        <v>1290</v>
      </c>
    </row>
    <row r="12" spans="3:10" ht="13.5">
      <c r="C12" s="1" t="s">
        <v>1732</v>
      </c>
      <c r="D12" s="10" t="s">
        <v>1733</v>
      </c>
      <c r="E12" s="10" t="s">
        <v>1733</v>
      </c>
      <c r="F12" s="10" t="s">
        <v>1292</v>
      </c>
      <c r="G12" s="10" t="s">
        <v>1733</v>
      </c>
      <c r="H12" s="10" t="s">
        <v>1733</v>
      </c>
      <c r="I12" s="10" t="s">
        <v>1733</v>
      </c>
      <c r="J12" s="8"/>
    </row>
    <row r="13" spans="3:10" ht="13.5">
      <c r="C13" s="1" t="s">
        <v>1734</v>
      </c>
      <c r="D13" s="10" t="s">
        <v>1292</v>
      </c>
      <c r="E13" s="10" t="s">
        <v>1292</v>
      </c>
      <c r="F13" s="10" t="s">
        <v>1292</v>
      </c>
      <c r="G13" s="10" t="s">
        <v>1292</v>
      </c>
      <c r="H13" s="10" t="s">
        <v>1292</v>
      </c>
      <c r="I13" s="10" t="s">
        <v>1292</v>
      </c>
      <c r="J13" s="8"/>
    </row>
    <row r="14" spans="3:10" ht="13.5">
      <c r="C14" s="1" t="s">
        <v>1735</v>
      </c>
      <c r="D14" s="10"/>
      <c r="E14" s="10" t="s">
        <v>1410</v>
      </c>
      <c r="F14" s="10" t="s">
        <v>1736</v>
      </c>
      <c r="G14" s="10" t="s">
        <v>1736</v>
      </c>
      <c r="H14" s="10" t="s">
        <v>1736</v>
      </c>
      <c r="I14" s="10" t="s">
        <v>1736</v>
      </c>
      <c r="J14" s="8" t="s">
        <v>1737</v>
      </c>
    </row>
    <row r="15" spans="3:10" ht="13.5">
      <c r="C15" s="1" t="s">
        <v>1738</v>
      </c>
      <c r="D15" s="10"/>
      <c r="E15" s="10" t="s">
        <v>1296</v>
      </c>
      <c r="F15" s="10" t="s">
        <v>1292</v>
      </c>
      <c r="G15" s="10" t="s">
        <v>1292</v>
      </c>
      <c r="H15" s="10" t="s">
        <v>1292</v>
      </c>
      <c r="I15" s="10" t="s">
        <v>1292</v>
      </c>
      <c r="J15" s="8" t="s">
        <v>1739</v>
      </c>
    </row>
    <row r="16" spans="3:10" ht="54">
      <c r="C16" s="1" t="s">
        <v>1740</v>
      </c>
      <c r="D16" s="10" t="s">
        <v>1294</v>
      </c>
      <c r="E16" s="10" t="s">
        <v>1294</v>
      </c>
      <c r="F16" s="10" t="s">
        <v>1294</v>
      </c>
      <c r="G16" s="10" t="s">
        <v>1292</v>
      </c>
      <c r="H16" s="10" t="s">
        <v>1296</v>
      </c>
      <c r="I16" s="10"/>
      <c r="J16" s="8" t="s">
        <v>1741</v>
      </c>
    </row>
    <row r="17" spans="3:10" ht="40.5">
      <c r="C17" s="1" t="s">
        <v>1742</v>
      </c>
      <c r="D17" s="10" t="s">
        <v>1743</v>
      </c>
      <c r="E17" s="10" t="s">
        <v>1743</v>
      </c>
      <c r="F17" s="10" t="s">
        <v>1294</v>
      </c>
      <c r="G17" s="10" t="s">
        <v>1744</v>
      </c>
      <c r="H17" s="10" t="s">
        <v>1745</v>
      </c>
      <c r="I17" s="10" t="s">
        <v>1745</v>
      </c>
      <c r="J17" s="8" t="s">
        <v>1746</v>
      </c>
    </row>
    <row r="18" spans="3:10" ht="132.75" customHeight="1">
      <c r="C18" s="1" t="s">
        <v>1747</v>
      </c>
      <c r="D18" s="10" t="s">
        <v>1296</v>
      </c>
      <c r="E18" s="10" t="s">
        <v>1296</v>
      </c>
      <c r="F18" s="10" t="s">
        <v>1748</v>
      </c>
      <c r="G18" s="10" t="s">
        <v>1296</v>
      </c>
      <c r="H18" s="10" t="s">
        <v>1296</v>
      </c>
      <c r="I18" s="10" t="s">
        <v>1296</v>
      </c>
      <c r="J18" s="8" t="s">
        <v>916</v>
      </c>
    </row>
    <row r="19" spans="3:10" ht="13.5">
      <c r="C19" s="1" t="s">
        <v>1749</v>
      </c>
      <c r="D19" s="10" t="s">
        <v>1750</v>
      </c>
      <c r="E19" s="10" t="s">
        <v>1751</v>
      </c>
      <c r="F19" s="10" t="s">
        <v>1752</v>
      </c>
      <c r="G19" s="10" t="s">
        <v>1752</v>
      </c>
      <c r="H19" s="10" t="s">
        <v>1752</v>
      </c>
      <c r="I19" s="10" t="s">
        <v>1751</v>
      </c>
      <c r="J19" s="8" t="s">
        <v>1753</v>
      </c>
    </row>
    <row r="20" spans="3:10" ht="13.5">
      <c r="C20" s="1" t="s">
        <v>1754</v>
      </c>
      <c r="D20" s="263" t="s">
        <v>1755</v>
      </c>
      <c r="E20" s="257" t="s">
        <v>1756</v>
      </c>
      <c r="F20" s="257" t="s">
        <v>1294</v>
      </c>
      <c r="G20" s="257" t="s">
        <v>1757</v>
      </c>
      <c r="H20" s="257" t="s">
        <v>1758</v>
      </c>
      <c r="I20" s="257" t="s">
        <v>1758</v>
      </c>
      <c r="J20" s="260" t="s">
        <v>1759</v>
      </c>
    </row>
    <row r="21" spans="3:10" ht="13.5">
      <c r="C21" s="1" t="s">
        <v>1760</v>
      </c>
      <c r="D21" s="263"/>
      <c r="E21" s="258"/>
      <c r="F21" s="258"/>
      <c r="G21" s="258"/>
      <c r="H21" s="258"/>
      <c r="I21" s="258"/>
      <c r="J21" s="261"/>
    </row>
    <row r="22" spans="3:10" ht="13.5">
      <c r="C22" s="1" t="s">
        <v>1761</v>
      </c>
      <c r="D22" s="263"/>
      <c r="E22" s="258"/>
      <c r="F22" s="258"/>
      <c r="G22" s="258"/>
      <c r="H22" s="258"/>
      <c r="I22" s="258"/>
      <c r="J22" s="261"/>
    </row>
    <row r="23" spans="3:10" ht="13.5">
      <c r="C23" s="1" t="s">
        <v>1762</v>
      </c>
      <c r="D23" s="263"/>
      <c r="E23" s="259"/>
      <c r="F23" s="259"/>
      <c r="G23" s="259"/>
      <c r="H23" s="259"/>
      <c r="I23" s="259"/>
      <c r="J23" s="262"/>
    </row>
    <row r="24" spans="3:10" ht="13.5">
      <c r="C24" s="1" t="s">
        <v>1763</v>
      </c>
      <c r="D24" s="10" t="s">
        <v>1764</v>
      </c>
      <c r="E24" s="10" t="s">
        <v>1765</v>
      </c>
      <c r="F24" s="10" t="s">
        <v>1766</v>
      </c>
      <c r="G24" s="10" t="s">
        <v>1766</v>
      </c>
      <c r="H24" s="10" t="s">
        <v>1766</v>
      </c>
      <c r="I24" s="10" t="s">
        <v>1766</v>
      </c>
      <c r="J24" s="8" t="s">
        <v>917</v>
      </c>
    </row>
    <row r="25" spans="3:12" ht="13.5">
      <c r="C25" s="1" t="s">
        <v>1767</v>
      </c>
      <c r="D25" s="10" t="s">
        <v>1768</v>
      </c>
      <c r="E25" s="10" t="s">
        <v>1769</v>
      </c>
      <c r="F25" s="10" t="s">
        <v>1770</v>
      </c>
      <c r="G25" s="10" t="s">
        <v>1770</v>
      </c>
      <c r="H25" s="10" t="s">
        <v>1770</v>
      </c>
      <c r="I25" s="10" t="s">
        <v>1770</v>
      </c>
      <c r="J25" s="8" t="s">
        <v>1771</v>
      </c>
      <c r="L25" t="str">
        <f>ASC(E25)</f>
        <v>b</v>
      </c>
    </row>
    <row r="26" spans="3:10" ht="67.5">
      <c r="C26" s="1" t="s">
        <v>1772</v>
      </c>
      <c r="D26" s="10"/>
      <c r="E26" s="10"/>
      <c r="F26" s="10"/>
      <c r="G26" s="10"/>
      <c r="H26" s="10"/>
      <c r="I26" s="10"/>
      <c r="J26" s="8" t="s">
        <v>918</v>
      </c>
    </row>
    <row r="27" spans="3:10" ht="40.5">
      <c r="C27" s="1" t="s">
        <v>1773</v>
      </c>
      <c r="D27" s="10"/>
      <c r="E27" s="10"/>
      <c r="F27" s="10"/>
      <c r="G27" s="10"/>
      <c r="H27" s="10"/>
      <c r="I27" s="10"/>
      <c r="J27" s="8" t="s">
        <v>1439</v>
      </c>
    </row>
    <row r="28" spans="3:10" ht="27">
      <c r="C28" s="1" t="s">
        <v>1440</v>
      </c>
      <c r="D28" s="10"/>
      <c r="E28" s="10"/>
      <c r="F28" s="10"/>
      <c r="G28" s="10"/>
      <c r="H28" s="10"/>
      <c r="I28" s="10"/>
      <c r="J28" s="8" t="s">
        <v>1441</v>
      </c>
    </row>
    <row r="29" spans="3:10" ht="27">
      <c r="C29" s="1" t="s">
        <v>1442</v>
      </c>
      <c r="D29" s="10"/>
      <c r="E29" s="10"/>
      <c r="F29" s="10"/>
      <c r="G29" s="10"/>
      <c r="H29" s="10"/>
      <c r="I29" s="10"/>
      <c r="J29" s="8" t="s">
        <v>1443</v>
      </c>
    </row>
    <row r="30" spans="3:10" ht="13.5">
      <c r="C30" s="1" t="s">
        <v>1444</v>
      </c>
      <c r="D30" s="10"/>
      <c r="E30" s="10"/>
      <c r="F30" s="10"/>
      <c r="G30" s="10"/>
      <c r="H30" s="10"/>
      <c r="I30" s="10"/>
      <c r="J30" s="8" t="s">
        <v>1445</v>
      </c>
    </row>
    <row r="31" spans="3:10" ht="27">
      <c r="C31" s="28"/>
      <c r="D31" s="48" t="s">
        <v>1755</v>
      </c>
      <c r="E31" s="30" t="s">
        <v>1756</v>
      </c>
      <c r="F31" s="30" t="s">
        <v>1755</v>
      </c>
      <c r="G31" s="30" t="s">
        <v>1757</v>
      </c>
      <c r="H31" s="30" t="s">
        <v>1758</v>
      </c>
      <c r="I31" s="30" t="s">
        <v>1758</v>
      </c>
      <c r="J31" s="50" t="s">
        <v>1759</v>
      </c>
    </row>
    <row r="32" spans="3:10" ht="27">
      <c r="C32" s="28"/>
      <c r="D32" s="48" t="s">
        <v>1755</v>
      </c>
      <c r="E32" s="30" t="s">
        <v>1756</v>
      </c>
      <c r="F32" s="30" t="s">
        <v>1755</v>
      </c>
      <c r="G32" s="30" t="s">
        <v>1757</v>
      </c>
      <c r="H32" s="30" t="s">
        <v>1758</v>
      </c>
      <c r="I32" s="30" t="s">
        <v>1758</v>
      </c>
      <c r="J32" s="50" t="s">
        <v>1759</v>
      </c>
    </row>
    <row r="33" spans="3:10" ht="27">
      <c r="C33" s="28"/>
      <c r="D33" s="48" t="s">
        <v>1294</v>
      </c>
      <c r="E33" s="30" t="s">
        <v>1756</v>
      </c>
      <c r="F33" s="30" t="s">
        <v>1755</v>
      </c>
      <c r="G33" s="30" t="s">
        <v>1757</v>
      </c>
      <c r="H33" s="30" t="s">
        <v>1758</v>
      </c>
      <c r="I33" s="30" t="s">
        <v>1758</v>
      </c>
      <c r="J33" s="50" t="s">
        <v>1759</v>
      </c>
    </row>
    <row r="34" spans="3:10" ht="13.5">
      <c r="C34" s="28"/>
      <c r="D34" s="49"/>
      <c r="E34" s="32"/>
      <c r="F34" s="32"/>
      <c r="G34" s="32"/>
      <c r="H34" s="32"/>
      <c r="I34" s="32"/>
      <c r="J34" s="51"/>
    </row>
    <row r="35" spans="3:10" ht="13.5">
      <c r="C35" s="8"/>
      <c r="D35" s="10"/>
      <c r="E35" s="10"/>
      <c r="F35" s="10"/>
      <c r="G35" s="10"/>
      <c r="H35" s="10"/>
      <c r="I35" s="10"/>
      <c r="J35" s="14"/>
    </row>
    <row r="36" spans="3:10" ht="13.5">
      <c r="C36" s="8"/>
      <c r="D36" s="10"/>
      <c r="E36" s="10"/>
      <c r="F36" s="10"/>
      <c r="G36" s="10"/>
      <c r="H36" s="10"/>
      <c r="I36" s="10"/>
      <c r="J36" s="14"/>
    </row>
    <row r="37" spans="3:10" ht="13.5">
      <c r="C37" s="8"/>
      <c r="D37" s="10"/>
      <c r="E37" s="10"/>
      <c r="F37" s="10"/>
      <c r="G37" s="10"/>
      <c r="H37" s="10"/>
      <c r="I37" s="10"/>
      <c r="J37" s="14"/>
    </row>
    <row r="38" spans="3:10" ht="13.5">
      <c r="C38" s="8"/>
      <c r="D38" s="10"/>
      <c r="E38" s="10"/>
      <c r="F38" s="10"/>
      <c r="G38" s="10"/>
      <c r="H38" s="10"/>
      <c r="I38" s="10"/>
      <c r="J38" s="14"/>
    </row>
    <row r="39" spans="3:10" ht="13.5">
      <c r="C39" s="8"/>
      <c r="D39" s="10"/>
      <c r="E39" s="10"/>
      <c r="F39" s="10"/>
      <c r="G39" s="10"/>
      <c r="H39" s="10"/>
      <c r="I39" s="10"/>
      <c r="J39" s="14"/>
    </row>
    <row r="40" spans="3:10" ht="13.5">
      <c r="C40" s="8"/>
      <c r="D40" s="10"/>
      <c r="E40" s="10"/>
      <c r="F40" s="10"/>
      <c r="G40" s="10"/>
      <c r="H40" s="10"/>
      <c r="I40" s="10"/>
      <c r="J40" s="14"/>
    </row>
    <row r="41" spans="3:10" ht="13.5">
      <c r="C41" s="8"/>
      <c r="D41" s="10"/>
      <c r="E41" s="10"/>
      <c r="F41" s="10"/>
      <c r="G41" s="10"/>
      <c r="H41" s="10"/>
      <c r="I41" s="10"/>
      <c r="J41" s="14"/>
    </row>
    <row r="42" spans="3:10" ht="13.5">
      <c r="C42" s="8"/>
      <c r="D42" s="10"/>
      <c r="E42" s="10"/>
      <c r="F42" s="10"/>
      <c r="G42" s="10"/>
      <c r="H42" s="10"/>
      <c r="I42" s="10"/>
      <c r="J42" s="14"/>
    </row>
    <row r="43" spans="3:10" ht="13.5">
      <c r="C43" s="8"/>
      <c r="D43" s="10"/>
      <c r="E43" s="10"/>
      <c r="F43" s="10"/>
      <c r="G43" s="10"/>
      <c r="H43" s="10"/>
      <c r="I43" s="10"/>
      <c r="J43" s="14"/>
    </row>
    <row r="44" spans="3:10" ht="13.5">
      <c r="C44" s="8"/>
      <c r="D44" s="10"/>
      <c r="E44" s="10"/>
      <c r="F44" s="10"/>
      <c r="G44" s="10"/>
      <c r="H44" s="10"/>
      <c r="I44" s="10"/>
      <c r="J44" s="14"/>
    </row>
    <row r="45" spans="3:10" ht="13.5">
      <c r="C45" s="8"/>
      <c r="D45" s="10"/>
      <c r="E45" s="10"/>
      <c r="F45" s="10"/>
      <c r="G45" s="10"/>
      <c r="H45" s="10"/>
      <c r="I45" s="10"/>
      <c r="J45" s="14"/>
    </row>
    <row r="46" spans="3:10" ht="13.5">
      <c r="C46" s="8"/>
      <c r="D46" s="10"/>
      <c r="E46" s="10"/>
      <c r="F46" s="10"/>
      <c r="G46" s="10"/>
      <c r="H46" s="10"/>
      <c r="I46" s="10"/>
      <c r="J46" s="14"/>
    </row>
    <row r="47" spans="3:10" ht="13.5">
      <c r="C47" s="8"/>
      <c r="D47" s="10"/>
      <c r="E47" s="10"/>
      <c r="F47" s="10"/>
      <c r="G47" s="10"/>
      <c r="H47" s="10"/>
      <c r="I47" s="10"/>
      <c r="J47" s="14"/>
    </row>
    <row r="48" spans="3:10" ht="13.5">
      <c r="C48" s="8"/>
      <c r="D48" s="10"/>
      <c r="E48" s="10"/>
      <c r="F48" s="10"/>
      <c r="G48" s="10"/>
      <c r="H48" s="10"/>
      <c r="I48" s="10"/>
      <c r="J48" s="14"/>
    </row>
    <row r="49" spans="3:10" ht="13.5">
      <c r="C49" s="8"/>
      <c r="D49" s="10"/>
      <c r="E49" s="10"/>
      <c r="F49" s="10"/>
      <c r="G49" s="10"/>
      <c r="H49" s="10"/>
      <c r="I49" s="10"/>
      <c r="J49" s="14"/>
    </row>
    <row r="50" spans="3:10" ht="13.5">
      <c r="C50" s="8"/>
      <c r="D50" s="10"/>
      <c r="E50" s="10"/>
      <c r="F50" s="10"/>
      <c r="G50" s="10"/>
      <c r="H50" s="10"/>
      <c r="I50" s="10"/>
      <c r="J50" s="14"/>
    </row>
    <row r="51" spans="3:10" ht="13.5">
      <c r="C51" s="8"/>
      <c r="D51" s="10"/>
      <c r="E51" s="10"/>
      <c r="F51" s="10"/>
      <c r="G51" s="10"/>
      <c r="H51" s="10"/>
      <c r="I51" s="10"/>
      <c r="J51" s="14"/>
    </row>
    <row r="52" spans="3:10" ht="13.5">
      <c r="C52" s="8"/>
      <c r="D52" s="10"/>
      <c r="E52" s="10"/>
      <c r="F52" s="10"/>
      <c r="G52" s="10"/>
      <c r="H52" s="10"/>
      <c r="I52" s="10"/>
      <c r="J52" s="14"/>
    </row>
    <row r="53" spans="3:10" ht="13.5">
      <c r="C53" s="8"/>
      <c r="D53" s="10"/>
      <c r="E53" s="10"/>
      <c r="F53" s="10"/>
      <c r="G53" s="10"/>
      <c r="H53" s="10"/>
      <c r="I53" s="10"/>
      <c r="J53" s="14"/>
    </row>
    <row r="54" spans="3:10" ht="13.5">
      <c r="C54" s="8"/>
      <c r="D54" s="10"/>
      <c r="E54" s="10"/>
      <c r="F54" s="10"/>
      <c r="G54" s="10"/>
      <c r="H54" s="10"/>
      <c r="I54" s="10"/>
      <c r="J54" s="14"/>
    </row>
    <row r="55" spans="3:10" ht="13.5">
      <c r="C55" s="8"/>
      <c r="D55" s="10"/>
      <c r="E55" s="10"/>
      <c r="F55" s="10"/>
      <c r="G55" s="10"/>
      <c r="H55" s="10"/>
      <c r="I55" s="10"/>
      <c r="J55" s="14"/>
    </row>
    <row r="56" spans="3:10" ht="13.5">
      <c r="C56" s="8"/>
      <c r="D56" s="10"/>
      <c r="E56" s="10"/>
      <c r="F56" s="10"/>
      <c r="G56" s="10"/>
      <c r="H56" s="10"/>
      <c r="I56" s="10"/>
      <c r="J56" s="14"/>
    </row>
    <row r="57" spans="3:10" ht="13.5">
      <c r="C57" s="8"/>
      <c r="D57" s="10"/>
      <c r="E57" s="10"/>
      <c r="F57" s="10"/>
      <c r="G57" s="10"/>
      <c r="H57" s="10"/>
      <c r="I57" s="10"/>
      <c r="J57" s="14"/>
    </row>
    <row r="58" spans="3:10" ht="13.5">
      <c r="C58" s="8"/>
      <c r="D58" s="10"/>
      <c r="E58" s="10"/>
      <c r="F58" s="10"/>
      <c r="G58" s="10"/>
      <c r="H58" s="10"/>
      <c r="I58" s="10"/>
      <c r="J58" s="14"/>
    </row>
    <row r="59" spans="3:10" ht="13.5">
      <c r="C59" s="8"/>
      <c r="D59" s="10"/>
      <c r="E59" s="10"/>
      <c r="F59" s="10"/>
      <c r="G59" s="10"/>
      <c r="H59" s="10"/>
      <c r="I59" s="10"/>
      <c r="J59" s="14"/>
    </row>
    <row r="60" spans="3:10" ht="13.5">
      <c r="C60" s="8"/>
      <c r="D60" s="10"/>
      <c r="E60" s="10"/>
      <c r="F60" s="10"/>
      <c r="G60" s="10"/>
      <c r="H60" s="10"/>
      <c r="I60" s="10"/>
      <c r="J60" s="14"/>
    </row>
    <row r="61" spans="3:10" ht="13.5">
      <c r="C61" s="8"/>
      <c r="D61" s="10"/>
      <c r="E61" s="10"/>
      <c r="F61" s="10"/>
      <c r="G61" s="10"/>
      <c r="H61" s="10"/>
      <c r="I61" s="10"/>
      <c r="J61" s="14"/>
    </row>
    <row r="62" spans="3:10" ht="13.5">
      <c r="C62" s="8"/>
      <c r="D62" s="10"/>
      <c r="E62" s="10"/>
      <c r="F62" s="10"/>
      <c r="G62" s="10"/>
      <c r="H62" s="10"/>
      <c r="I62" s="10"/>
      <c r="J62" s="14"/>
    </row>
    <row r="63" spans="3:10" ht="13.5">
      <c r="C63" s="8"/>
      <c r="D63" s="10"/>
      <c r="E63" s="10"/>
      <c r="F63" s="10"/>
      <c r="G63" s="10"/>
      <c r="H63" s="10"/>
      <c r="I63" s="10"/>
      <c r="J63" s="14"/>
    </row>
    <row r="64" spans="3:10" ht="13.5">
      <c r="C64" s="8"/>
      <c r="D64" s="10"/>
      <c r="E64" s="10"/>
      <c r="F64" s="10"/>
      <c r="G64" s="10"/>
      <c r="H64" s="10"/>
      <c r="I64" s="10"/>
      <c r="J64" s="14"/>
    </row>
    <row r="65" spans="3:10" ht="13.5">
      <c r="C65" s="8"/>
      <c r="D65" s="10"/>
      <c r="E65" s="10"/>
      <c r="F65" s="10"/>
      <c r="G65" s="10"/>
      <c r="H65" s="10"/>
      <c r="I65" s="10"/>
      <c r="J65" s="14"/>
    </row>
    <row r="66" spans="3:10" ht="13.5">
      <c r="C66" s="8"/>
      <c r="D66" s="10"/>
      <c r="E66" s="10"/>
      <c r="F66" s="10"/>
      <c r="G66" s="10"/>
      <c r="H66" s="10"/>
      <c r="I66" s="10"/>
      <c r="J66" s="14"/>
    </row>
    <row r="67" spans="3:10" ht="13.5">
      <c r="C67" s="8"/>
      <c r="D67" s="10"/>
      <c r="E67" s="10"/>
      <c r="F67" s="10"/>
      <c r="G67" s="10"/>
      <c r="H67" s="10"/>
      <c r="I67" s="10"/>
      <c r="J67" s="14"/>
    </row>
    <row r="68" spans="3:10" ht="13.5">
      <c r="C68" s="8"/>
      <c r="D68" s="10"/>
      <c r="E68" s="10"/>
      <c r="F68" s="10"/>
      <c r="G68" s="10"/>
      <c r="H68" s="10"/>
      <c r="I68" s="10"/>
      <c r="J68" s="14"/>
    </row>
    <row r="69" spans="3:10" ht="13.5">
      <c r="C69" s="8"/>
      <c r="D69" s="10"/>
      <c r="E69" s="10"/>
      <c r="F69" s="10"/>
      <c r="G69" s="10"/>
      <c r="H69" s="10"/>
      <c r="I69" s="10"/>
      <c r="J69" s="14"/>
    </row>
    <row r="70" spans="3:10" ht="13.5">
      <c r="C70" s="8"/>
      <c r="D70" s="10"/>
      <c r="E70" s="10"/>
      <c r="F70" s="10"/>
      <c r="G70" s="10"/>
      <c r="H70" s="10"/>
      <c r="I70" s="10"/>
      <c r="J70" s="14"/>
    </row>
    <row r="71" spans="3:10" ht="13.5">
      <c r="C71" s="8"/>
      <c r="D71" s="10"/>
      <c r="E71" s="10"/>
      <c r="F71" s="10"/>
      <c r="G71" s="10"/>
      <c r="H71" s="10"/>
      <c r="I71" s="10"/>
      <c r="J71" s="14"/>
    </row>
    <row r="72" spans="3:10" ht="13.5">
      <c r="C72" s="8"/>
      <c r="D72" s="10"/>
      <c r="E72" s="10"/>
      <c r="F72" s="10"/>
      <c r="G72" s="10"/>
      <c r="H72" s="10"/>
      <c r="I72" s="10"/>
      <c r="J72" s="14"/>
    </row>
    <row r="73" spans="3:10" ht="13.5">
      <c r="C73" s="8"/>
      <c r="D73" s="10"/>
      <c r="E73" s="10"/>
      <c r="F73" s="10"/>
      <c r="G73" s="10"/>
      <c r="H73" s="10"/>
      <c r="I73" s="10"/>
      <c r="J73" s="14"/>
    </row>
    <row r="74" spans="3:10" ht="13.5">
      <c r="C74" s="8"/>
      <c r="D74" s="10"/>
      <c r="E74" s="10"/>
      <c r="F74" s="10"/>
      <c r="G74" s="10"/>
      <c r="H74" s="10"/>
      <c r="I74" s="10"/>
      <c r="J74" s="14"/>
    </row>
    <row r="75" spans="3:10" ht="13.5">
      <c r="C75" s="8"/>
      <c r="D75" s="10"/>
      <c r="E75" s="10"/>
      <c r="F75" s="10"/>
      <c r="G75" s="10"/>
      <c r="H75" s="10"/>
      <c r="I75" s="10"/>
      <c r="J75" s="14"/>
    </row>
    <row r="76" spans="3:10" ht="13.5">
      <c r="C76" s="8"/>
      <c r="D76" s="10"/>
      <c r="E76" s="10"/>
      <c r="F76" s="10"/>
      <c r="G76" s="10"/>
      <c r="H76" s="10"/>
      <c r="I76" s="10"/>
      <c r="J76" s="14"/>
    </row>
    <row r="77" spans="3:10" ht="13.5">
      <c r="C77" s="8"/>
      <c r="D77" s="10"/>
      <c r="E77" s="10"/>
      <c r="F77" s="10"/>
      <c r="G77" s="10"/>
      <c r="H77" s="10"/>
      <c r="I77" s="10"/>
      <c r="J77" s="14"/>
    </row>
    <row r="78" spans="3:10" ht="13.5">
      <c r="C78" s="8"/>
      <c r="D78" s="10"/>
      <c r="E78" s="10"/>
      <c r="F78" s="10"/>
      <c r="G78" s="10"/>
      <c r="H78" s="10"/>
      <c r="I78" s="10"/>
      <c r="J78" s="14"/>
    </row>
    <row r="79" spans="3:10" ht="13.5">
      <c r="C79" s="8"/>
      <c r="D79" s="10"/>
      <c r="E79" s="10"/>
      <c r="F79" s="10"/>
      <c r="G79" s="10"/>
      <c r="H79" s="10"/>
      <c r="I79" s="10"/>
      <c r="J79" s="14"/>
    </row>
    <row r="80" spans="3:10" ht="13.5">
      <c r="C80" s="8"/>
      <c r="D80" s="10"/>
      <c r="E80" s="10"/>
      <c r="F80" s="10"/>
      <c r="G80" s="10"/>
      <c r="H80" s="10"/>
      <c r="I80" s="10"/>
      <c r="J80" s="14"/>
    </row>
    <row r="81" spans="3:10" ht="13.5">
      <c r="C81" s="8"/>
      <c r="D81" s="10"/>
      <c r="E81" s="10"/>
      <c r="F81" s="10"/>
      <c r="G81" s="10"/>
      <c r="H81" s="10"/>
      <c r="I81" s="10"/>
      <c r="J81" s="14"/>
    </row>
    <row r="82" spans="3:10" ht="13.5">
      <c r="C82" s="8"/>
      <c r="D82" s="10"/>
      <c r="E82" s="10"/>
      <c r="F82" s="10"/>
      <c r="G82" s="10"/>
      <c r="H82" s="10"/>
      <c r="I82" s="10"/>
      <c r="J82" s="14"/>
    </row>
    <row r="83" spans="3:10" ht="13.5">
      <c r="C83" s="8"/>
      <c r="D83" s="10"/>
      <c r="E83" s="10"/>
      <c r="F83" s="10"/>
      <c r="G83" s="10"/>
      <c r="H83" s="10"/>
      <c r="I83" s="10"/>
      <c r="J83" s="14"/>
    </row>
    <row r="84" spans="3:10" ht="13.5">
      <c r="C84" s="8"/>
      <c r="D84" s="10"/>
      <c r="E84" s="10"/>
      <c r="F84" s="10"/>
      <c r="G84" s="10"/>
      <c r="H84" s="10"/>
      <c r="I84" s="10"/>
      <c r="J84" s="14"/>
    </row>
    <row r="85" spans="3:10" ht="13.5">
      <c r="C85" s="8"/>
      <c r="D85" s="10"/>
      <c r="E85" s="10"/>
      <c r="F85" s="10"/>
      <c r="G85" s="10"/>
      <c r="H85" s="10"/>
      <c r="I85" s="10"/>
      <c r="J85" s="14"/>
    </row>
    <row r="86" spans="3:10" ht="13.5">
      <c r="C86" s="8"/>
      <c r="D86" s="10"/>
      <c r="E86" s="10"/>
      <c r="F86" s="10"/>
      <c r="G86" s="10"/>
      <c r="H86" s="10"/>
      <c r="I86" s="10"/>
      <c r="J86" s="14"/>
    </row>
    <row r="87" spans="3:10" ht="13.5">
      <c r="C87" s="8"/>
      <c r="D87" s="10"/>
      <c r="E87" s="10"/>
      <c r="F87" s="10"/>
      <c r="G87" s="10"/>
      <c r="H87" s="10"/>
      <c r="I87" s="10"/>
      <c r="J87" s="14"/>
    </row>
    <row r="88" spans="3:10" ht="13.5">
      <c r="C88" s="8"/>
      <c r="D88" s="10"/>
      <c r="E88" s="10"/>
      <c r="F88" s="10"/>
      <c r="G88" s="10"/>
      <c r="H88" s="10"/>
      <c r="I88" s="10"/>
      <c r="J88" s="14"/>
    </row>
    <row r="89" spans="3:10" ht="13.5">
      <c r="C89" s="8"/>
      <c r="D89" s="10"/>
      <c r="E89" s="10"/>
      <c r="F89" s="10"/>
      <c r="G89" s="10"/>
      <c r="H89" s="10"/>
      <c r="I89" s="10"/>
      <c r="J89" s="14"/>
    </row>
  </sheetData>
  <mergeCells count="12">
    <mergeCell ref="C3:D3"/>
    <mergeCell ref="E3:F3"/>
    <mergeCell ref="G3:H3"/>
    <mergeCell ref="I4:J4"/>
    <mergeCell ref="I3:J3"/>
    <mergeCell ref="H20:H23"/>
    <mergeCell ref="I20:I23"/>
    <mergeCell ref="J20:J23"/>
    <mergeCell ref="D20:D23"/>
    <mergeCell ref="E20:E23"/>
    <mergeCell ref="F20:F23"/>
    <mergeCell ref="G20:G23"/>
  </mergeCells>
  <printOptions/>
  <pageMargins left="0.984251968503937" right="0.7874015748031497" top="0.7480314960629921" bottom="0.984251968503937" header="0.5118110236220472" footer="0.5118110236220472"/>
  <pageSetup horizontalDpi="600" verticalDpi="600" orientation="portrait" paperSize="9" scale="93" r:id="rId1"/>
</worksheet>
</file>

<file path=xl/worksheets/sheet30.xml><?xml version="1.0" encoding="utf-8"?>
<worksheet xmlns="http://schemas.openxmlformats.org/spreadsheetml/2006/main" xmlns:r="http://schemas.openxmlformats.org/officeDocument/2006/relationships">
  <dimension ref="C1:K89"/>
  <sheetViews>
    <sheetView tabSelected="1" view="pageBreakPreview" zoomScaleSheetLayoutView="100" workbookViewId="0" topLeftCell="B1">
      <selection activeCell="E11" sqref="E11"/>
    </sheetView>
  </sheetViews>
  <sheetFormatPr defaultColWidth="9.00390625" defaultRowHeight="13.5"/>
  <cols>
    <col min="1" max="1" width="4.875" style="0" hidden="1" customWidth="1"/>
    <col min="2" max="2" width="0.6171875" style="0" customWidth="1"/>
    <col min="3" max="3" width="14.00390625" style="29" customWidth="1"/>
    <col min="4" max="9" width="5.00390625" style="21" customWidth="1"/>
    <col min="10" max="10" width="30.125" style="0" customWidth="1"/>
  </cols>
  <sheetData>
    <row r="1" spans="4:9" ht="13.5">
      <c r="D1" s="21">
        <f aca="true" t="shared" si="0" ref="D1:I1">$G$4-SUM(D7:D9)</f>
        <v>1</v>
      </c>
      <c r="E1" s="21">
        <f t="shared" si="0"/>
        <v>0</v>
      </c>
      <c r="F1" s="21">
        <f t="shared" si="0"/>
        <v>23</v>
      </c>
      <c r="G1" s="21">
        <f t="shared" si="0"/>
        <v>23</v>
      </c>
      <c r="H1" s="21">
        <f t="shared" si="0"/>
        <v>23</v>
      </c>
      <c r="I1" s="21">
        <f t="shared" si="0"/>
        <v>23</v>
      </c>
    </row>
    <row r="2" ht="14.25" thickBot="1"/>
    <row r="3" spans="3:10" s="122" customFormat="1" ht="15" thickBot="1">
      <c r="C3" s="254" t="s">
        <v>1283</v>
      </c>
      <c r="D3" s="255"/>
      <c r="E3" s="254" t="s">
        <v>1298</v>
      </c>
      <c r="F3" s="255"/>
      <c r="G3" s="254" t="s">
        <v>1707</v>
      </c>
      <c r="H3" s="255"/>
      <c r="I3" s="254" t="s">
        <v>1299</v>
      </c>
      <c r="J3" s="255"/>
    </row>
    <row r="4" spans="3:10" ht="25.5" customHeight="1" thickBot="1">
      <c r="C4" s="205" t="s">
        <v>1861</v>
      </c>
      <c r="D4" s="206"/>
      <c r="E4" s="205">
        <v>44</v>
      </c>
      <c r="F4" s="206"/>
      <c r="G4" s="205">
        <f>COUNTA(C12:C151)</f>
        <v>36</v>
      </c>
      <c r="H4" s="206"/>
      <c r="I4" s="256">
        <f>G4/E4</f>
        <v>0.8181818181818182</v>
      </c>
      <c r="J4" s="256"/>
    </row>
    <row r="5" spans="3:4" ht="11.25" customHeight="1" thickBot="1">
      <c r="C5" s="34"/>
      <c r="D5" s="23"/>
    </row>
    <row r="6" spans="3:10" ht="14.25" thickBot="1">
      <c r="C6" s="35" t="s">
        <v>1705</v>
      </c>
      <c r="D6" s="40" t="s">
        <v>1284</v>
      </c>
      <c r="E6" s="40" t="s">
        <v>1285</v>
      </c>
      <c r="F6" s="40" t="s">
        <v>1286</v>
      </c>
      <c r="G6" s="40" t="s">
        <v>1287</v>
      </c>
      <c r="H6" s="40" t="s">
        <v>1288</v>
      </c>
      <c r="I6" s="43" t="s">
        <v>1289</v>
      </c>
      <c r="J6" s="2"/>
    </row>
    <row r="7" spans="3:10" ht="13.5">
      <c r="C7" s="36" t="s">
        <v>1858</v>
      </c>
      <c r="D7" s="32">
        <f>COUNTIF($D$12:$D$151,C7)</f>
        <v>6</v>
      </c>
      <c r="E7" s="32">
        <f>COUNTIF($E$12:$E$151,C7)</f>
        <v>6</v>
      </c>
      <c r="F7" s="32">
        <f>COUNTIF($F$12:$F$151,C7)</f>
        <v>13</v>
      </c>
      <c r="G7" s="32">
        <f>COUNTIF($G$12:$G$151,C7)</f>
        <v>10</v>
      </c>
      <c r="H7" s="32">
        <f>COUNTIF($H$12:$H$151,C7)</f>
        <v>11</v>
      </c>
      <c r="I7" s="44">
        <f>COUNTIF($I$12:$I$151,C7)</f>
        <v>11</v>
      </c>
      <c r="J7" s="2"/>
    </row>
    <row r="8" spans="3:10" ht="13.5">
      <c r="C8" s="36" t="s">
        <v>1859</v>
      </c>
      <c r="D8" s="10">
        <f>COUNTIF($D$12:$D$151,C8)</f>
        <v>29</v>
      </c>
      <c r="E8" s="10">
        <f>COUNTIF($E$12:$E$151,C8)</f>
        <v>29</v>
      </c>
      <c r="F8" s="10">
        <f>COUNTIF($F$12:$F$151,C8)</f>
        <v>0</v>
      </c>
      <c r="G8" s="10">
        <f>COUNTIF($G$12:$G$151,C8)</f>
        <v>1</v>
      </c>
      <c r="H8" s="10">
        <f>COUNTIF($H$12:$H$151,C8)</f>
        <v>1</v>
      </c>
      <c r="I8" s="45">
        <f>COUNTIF($I$12:$I$151,C8)</f>
        <v>0</v>
      </c>
      <c r="J8" s="2"/>
    </row>
    <row r="9" spans="3:10" ht="14.25" thickBot="1">
      <c r="C9" s="37" t="s">
        <v>1860</v>
      </c>
      <c r="D9" s="41">
        <f>COUNTIF($D$12:$D$151,C9)</f>
        <v>0</v>
      </c>
      <c r="E9" s="41">
        <f>COUNTIF($E$12:$E$151,C9)</f>
        <v>1</v>
      </c>
      <c r="F9" s="41">
        <f>COUNTIF($F$12:$F$151,C9)</f>
        <v>0</v>
      </c>
      <c r="G9" s="41">
        <f>COUNTIF($G$12:$G$151,C9)</f>
        <v>2</v>
      </c>
      <c r="H9" s="41">
        <f>COUNTIF($H$12:$H$151,C9)</f>
        <v>1</v>
      </c>
      <c r="I9" s="46">
        <f>COUNTIF($I$12:$I$151,C9)</f>
        <v>2</v>
      </c>
      <c r="J9" s="2"/>
    </row>
    <row r="10" spans="3:9" s="2" customFormat="1" ht="13.5">
      <c r="C10" s="38"/>
      <c r="D10" s="42"/>
      <c r="E10" s="42"/>
      <c r="F10" s="42"/>
      <c r="G10" s="42"/>
      <c r="H10" s="42"/>
      <c r="I10" s="42"/>
    </row>
    <row r="11" spans="3:10" s="2" customFormat="1" ht="13.5">
      <c r="C11" s="26" t="s">
        <v>1297</v>
      </c>
      <c r="D11" s="10" t="s">
        <v>1284</v>
      </c>
      <c r="E11" s="10" t="s">
        <v>1285</v>
      </c>
      <c r="F11" s="10" t="s">
        <v>1286</v>
      </c>
      <c r="G11" s="10" t="s">
        <v>1287</v>
      </c>
      <c r="H11" s="10" t="s">
        <v>1288</v>
      </c>
      <c r="I11" s="10" t="s">
        <v>1289</v>
      </c>
      <c r="J11" s="14" t="s">
        <v>1290</v>
      </c>
    </row>
    <row r="12" spans="3:10" s="68" customFormat="1" ht="40.5">
      <c r="C12" s="144" t="s">
        <v>1862</v>
      </c>
      <c r="D12" s="145" t="s">
        <v>1293</v>
      </c>
      <c r="E12" s="145" t="s">
        <v>1293</v>
      </c>
      <c r="F12" s="149"/>
      <c r="G12" s="149"/>
      <c r="H12" s="149"/>
      <c r="I12" s="149"/>
      <c r="J12" s="150" t="s">
        <v>1876</v>
      </c>
    </row>
    <row r="13" spans="3:10" s="68" customFormat="1" ht="13.5">
      <c r="C13" s="145" t="s">
        <v>1863</v>
      </c>
      <c r="D13" s="145" t="s">
        <v>1293</v>
      </c>
      <c r="E13" s="145" t="s">
        <v>1293</v>
      </c>
      <c r="F13" s="145" t="s">
        <v>1291</v>
      </c>
      <c r="G13" s="145" t="s">
        <v>1291</v>
      </c>
      <c r="H13" s="145" t="s">
        <v>1291</v>
      </c>
      <c r="I13" s="145" t="s">
        <v>1291</v>
      </c>
      <c r="J13" s="149"/>
    </row>
    <row r="14" spans="3:10" s="68" customFormat="1" ht="13.5">
      <c r="C14" s="145" t="s">
        <v>1864</v>
      </c>
      <c r="D14" s="145" t="s">
        <v>1293</v>
      </c>
      <c r="E14" s="145" t="s">
        <v>1293</v>
      </c>
      <c r="F14" s="145" t="s">
        <v>1291</v>
      </c>
      <c r="G14" s="145" t="s">
        <v>1291</v>
      </c>
      <c r="H14" s="145" t="s">
        <v>1291</v>
      </c>
      <c r="I14" s="145" t="s">
        <v>1291</v>
      </c>
      <c r="J14" s="149"/>
    </row>
    <row r="15" spans="3:10" s="68" customFormat="1" ht="13.5">
      <c r="C15" s="145" t="s">
        <v>1865</v>
      </c>
      <c r="D15" s="145" t="s">
        <v>1293</v>
      </c>
      <c r="E15" s="145" t="s">
        <v>1293</v>
      </c>
      <c r="F15" s="145" t="s">
        <v>1291</v>
      </c>
      <c r="G15" s="145" t="s">
        <v>1291</v>
      </c>
      <c r="H15" s="145" t="s">
        <v>1291</v>
      </c>
      <c r="I15" s="145" t="s">
        <v>1291</v>
      </c>
      <c r="J15" s="149"/>
    </row>
    <row r="16" spans="3:10" s="68" customFormat="1" ht="13.5">
      <c r="C16" s="145" t="s">
        <v>1866</v>
      </c>
      <c r="D16" s="145" t="s">
        <v>1291</v>
      </c>
      <c r="E16" s="145" t="s">
        <v>1291</v>
      </c>
      <c r="F16" s="145" t="s">
        <v>1291</v>
      </c>
      <c r="G16" s="145" t="s">
        <v>1291</v>
      </c>
      <c r="H16" s="145" t="s">
        <v>1291</v>
      </c>
      <c r="I16" s="145" t="s">
        <v>1291</v>
      </c>
      <c r="J16" s="149"/>
    </row>
    <row r="17" spans="3:10" s="68" customFormat="1" ht="13.5">
      <c r="C17" s="145" t="s">
        <v>1867</v>
      </c>
      <c r="D17" s="145" t="s">
        <v>1291</v>
      </c>
      <c r="E17" s="145" t="s">
        <v>1291</v>
      </c>
      <c r="F17" s="145" t="s">
        <v>1291</v>
      </c>
      <c r="G17" s="145" t="s">
        <v>1291</v>
      </c>
      <c r="H17" s="145" t="s">
        <v>1291</v>
      </c>
      <c r="I17" s="145" t="s">
        <v>1291</v>
      </c>
      <c r="J17" s="149"/>
    </row>
    <row r="18" spans="3:10" s="68" customFormat="1" ht="13.5">
      <c r="C18" s="145" t="s">
        <v>1868</v>
      </c>
      <c r="D18" s="145" t="s">
        <v>1291</v>
      </c>
      <c r="E18" s="145" t="s">
        <v>1291</v>
      </c>
      <c r="F18" s="145" t="s">
        <v>1291</v>
      </c>
      <c r="G18" s="145" t="s">
        <v>1291</v>
      </c>
      <c r="H18" s="145" t="s">
        <v>1291</v>
      </c>
      <c r="I18" s="145" t="s">
        <v>1291</v>
      </c>
      <c r="J18" s="149"/>
    </row>
    <row r="19" spans="3:10" s="68" customFormat="1" ht="13.5">
      <c r="C19" s="145" t="s">
        <v>1869</v>
      </c>
      <c r="D19" s="145" t="s">
        <v>1291</v>
      </c>
      <c r="E19" s="145" t="s">
        <v>1291</v>
      </c>
      <c r="F19" s="145" t="s">
        <v>1291</v>
      </c>
      <c r="G19" s="145" t="s">
        <v>1291</v>
      </c>
      <c r="H19" s="145" t="s">
        <v>1291</v>
      </c>
      <c r="I19" s="145" t="s">
        <v>1291</v>
      </c>
      <c r="J19" s="149"/>
    </row>
    <row r="20" spans="3:10" s="68" customFormat="1" ht="13.5">
      <c r="C20" s="145" t="s">
        <v>1870</v>
      </c>
      <c r="D20" s="145" t="s">
        <v>1291</v>
      </c>
      <c r="E20" s="145" t="s">
        <v>1291</v>
      </c>
      <c r="F20" s="145" t="s">
        <v>1291</v>
      </c>
      <c r="G20" s="145" t="s">
        <v>1291</v>
      </c>
      <c r="H20" s="145" t="s">
        <v>1291</v>
      </c>
      <c r="I20" s="145" t="s">
        <v>1291</v>
      </c>
      <c r="J20" s="149"/>
    </row>
    <row r="21" spans="3:10" s="68" customFormat="1" ht="13.5">
      <c r="C21" s="145" t="s">
        <v>1871</v>
      </c>
      <c r="D21" s="145" t="s">
        <v>1291</v>
      </c>
      <c r="E21" s="145" t="s">
        <v>1877</v>
      </c>
      <c r="F21" s="145" t="s">
        <v>1291</v>
      </c>
      <c r="G21" s="145" t="s">
        <v>1291</v>
      </c>
      <c r="H21" s="145" t="s">
        <v>1291</v>
      </c>
      <c r="I21" s="145" t="s">
        <v>1291</v>
      </c>
      <c r="J21" s="149"/>
    </row>
    <row r="22" spans="3:10" s="68" customFormat="1" ht="13.5">
      <c r="C22" s="145" t="s">
        <v>1872</v>
      </c>
      <c r="D22" s="145" t="s">
        <v>1293</v>
      </c>
      <c r="E22" s="145" t="s">
        <v>1291</v>
      </c>
      <c r="F22" s="145" t="s">
        <v>1291</v>
      </c>
      <c r="G22" s="145" t="s">
        <v>1293</v>
      </c>
      <c r="H22" s="145" t="s">
        <v>1293</v>
      </c>
      <c r="I22" s="145" t="s">
        <v>1291</v>
      </c>
      <c r="J22" s="149"/>
    </row>
    <row r="23" spans="3:10" s="68" customFormat="1" ht="13.5">
      <c r="C23" s="145" t="s">
        <v>1873</v>
      </c>
      <c r="D23" s="145" t="s">
        <v>1293</v>
      </c>
      <c r="E23" s="145" t="s">
        <v>2082</v>
      </c>
      <c r="F23" s="145" t="s">
        <v>1291</v>
      </c>
      <c r="G23" s="145" t="s">
        <v>1291</v>
      </c>
      <c r="H23" s="145" t="s">
        <v>1291</v>
      </c>
      <c r="I23" s="145" t="s">
        <v>1291</v>
      </c>
      <c r="J23" s="149"/>
    </row>
    <row r="24" spans="3:10" s="68" customFormat="1" ht="13.5">
      <c r="C24" s="145" t="s">
        <v>1874</v>
      </c>
      <c r="D24" s="145" t="s">
        <v>1293</v>
      </c>
      <c r="E24" s="145" t="s">
        <v>1293</v>
      </c>
      <c r="F24" s="145" t="s">
        <v>1291</v>
      </c>
      <c r="G24" s="145" t="s">
        <v>1877</v>
      </c>
      <c r="H24" s="145" t="s">
        <v>1291</v>
      </c>
      <c r="I24" s="145" t="s">
        <v>1877</v>
      </c>
      <c r="J24" s="149"/>
    </row>
    <row r="25" spans="3:10" s="68" customFormat="1" ht="13.5">
      <c r="C25" s="144" t="s">
        <v>1875</v>
      </c>
      <c r="D25" s="149"/>
      <c r="E25" s="145" t="s">
        <v>1293</v>
      </c>
      <c r="F25" s="145" t="s">
        <v>1291</v>
      </c>
      <c r="G25" s="145" t="s">
        <v>1877</v>
      </c>
      <c r="H25" s="145" t="s">
        <v>1877</v>
      </c>
      <c r="I25" s="145" t="s">
        <v>1877</v>
      </c>
      <c r="J25" s="144" t="s">
        <v>1878</v>
      </c>
    </row>
    <row r="26" spans="3:11" ht="40.5">
      <c r="C26" s="144" t="s">
        <v>1862</v>
      </c>
      <c r="D26" s="146" t="s">
        <v>1293</v>
      </c>
      <c r="E26" s="146" t="s">
        <v>1293</v>
      </c>
      <c r="F26" s="147"/>
      <c r="G26" s="147"/>
      <c r="H26" s="147"/>
      <c r="I26" s="147"/>
      <c r="J26" s="148" t="s">
        <v>1876</v>
      </c>
      <c r="K26">
        <v>1</v>
      </c>
    </row>
    <row r="27" spans="3:11" ht="40.5">
      <c r="C27" s="144" t="s">
        <v>1862</v>
      </c>
      <c r="D27" s="146" t="s">
        <v>1293</v>
      </c>
      <c r="E27" s="146" t="s">
        <v>1293</v>
      </c>
      <c r="F27" s="147"/>
      <c r="G27" s="147"/>
      <c r="H27" s="147"/>
      <c r="I27" s="147"/>
      <c r="J27" s="148" t="s">
        <v>1876</v>
      </c>
      <c r="K27">
        <v>2</v>
      </c>
    </row>
    <row r="28" spans="3:11" ht="40.5">
      <c r="C28" s="144" t="s">
        <v>1862</v>
      </c>
      <c r="D28" s="146" t="s">
        <v>1293</v>
      </c>
      <c r="E28" s="146" t="s">
        <v>1293</v>
      </c>
      <c r="F28" s="147"/>
      <c r="G28" s="147"/>
      <c r="H28" s="147"/>
      <c r="I28" s="147"/>
      <c r="J28" s="148" t="s">
        <v>1876</v>
      </c>
      <c r="K28">
        <v>3</v>
      </c>
    </row>
    <row r="29" spans="3:11" ht="40.5">
      <c r="C29" s="144" t="s">
        <v>1862</v>
      </c>
      <c r="D29" s="146" t="s">
        <v>1293</v>
      </c>
      <c r="E29" s="146" t="s">
        <v>1293</v>
      </c>
      <c r="F29" s="147"/>
      <c r="G29" s="147"/>
      <c r="H29" s="147"/>
      <c r="I29" s="147"/>
      <c r="J29" s="148" t="s">
        <v>1876</v>
      </c>
      <c r="K29">
        <v>4</v>
      </c>
    </row>
    <row r="30" spans="3:11" ht="40.5">
      <c r="C30" s="144" t="s">
        <v>1862</v>
      </c>
      <c r="D30" s="146" t="s">
        <v>1293</v>
      </c>
      <c r="E30" s="146" t="s">
        <v>1293</v>
      </c>
      <c r="F30" s="147"/>
      <c r="G30" s="147"/>
      <c r="H30" s="147"/>
      <c r="I30" s="147"/>
      <c r="J30" s="148" t="s">
        <v>1876</v>
      </c>
      <c r="K30">
        <v>5</v>
      </c>
    </row>
    <row r="31" spans="3:11" ht="40.5">
      <c r="C31" s="144" t="s">
        <v>1862</v>
      </c>
      <c r="D31" s="146" t="s">
        <v>1293</v>
      </c>
      <c r="E31" s="146" t="s">
        <v>1293</v>
      </c>
      <c r="F31" s="147"/>
      <c r="G31" s="147"/>
      <c r="H31" s="147"/>
      <c r="I31" s="147"/>
      <c r="J31" s="148" t="s">
        <v>1876</v>
      </c>
      <c r="K31">
        <v>6</v>
      </c>
    </row>
    <row r="32" spans="3:11" ht="40.5">
      <c r="C32" s="144" t="s">
        <v>1862</v>
      </c>
      <c r="D32" s="146" t="s">
        <v>1293</v>
      </c>
      <c r="E32" s="146" t="s">
        <v>1293</v>
      </c>
      <c r="F32" s="147"/>
      <c r="G32" s="147"/>
      <c r="H32" s="147"/>
      <c r="I32" s="147"/>
      <c r="J32" s="148" t="s">
        <v>1876</v>
      </c>
      <c r="K32">
        <v>7</v>
      </c>
    </row>
    <row r="33" spans="3:11" ht="40.5">
      <c r="C33" s="144" t="s">
        <v>1862</v>
      </c>
      <c r="D33" s="146" t="s">
        <v>1293</v>
      </c>
      <c r="E33" s="146" t="s">
        <v>1293</v>
      </c>
      <c r="F33" s="147"/>
      <c r="G33" s="147"/>
      <c r="H33" s="147"/>
      <c r="I33" s="147"/>
      <c r="J33" s="148" t="s">
        <v>1876</v>
      </c>
      <c r="K33">
        <v>8</v>
      </c>
    </row>
    <row r="34" spans="3:11" ht="40.5">
      <c r="C34" s="144" t="s">
        <v>1862</v>
      </c>
      <c r="D34" s="146" t="s">
        <v>1293</v>
      </c>
      <c r="E34" s="146" t="s">
        <v>1293</v>
      </c>
      <c r="F34" s="147"/>
      <c r="G34" s="147"/>
      <c r="H34" s="147"/>
      <c r="I34" s="147"/>
      <c r="J34" s="148" t="s">
        <v>1876</v>
      </c>
      <c r="K34">
        <v>9</v>
      </c>
    </row>
    <row r="35" spans="3:11" ht="40.5">
      <c r="C35" s="144" t="s">
        <v>1862</v>
      </c>
      <c r="D35" s="146" t="s">
        <v>1293</v>
      </c>
      <c r="E35" s="146" t="s">
        <v>1293</v>
      </c>
      <c r="F35" s="147"/>
      <c r="G35" s="147"/>
      <c r="H35" s="147"/>
      <c r="I35" s="147"/>
      <c r="J35" s="148" t="s">
        <v>1876</v>
      </c>
      <c r="K35">
        <v>10</v>
      </c>
    </row>
    <row r="36" spans="3:11" ht="40.5">
      <c r="C36" s="144" t="s">
        <v>1862</v>
      </c>
      <c r="D36" s="146" t="s">
        <v>1293</v>
      </c>
      <c r="E36" s="146" t="s">
        <v>1293</v>
      </c>
      <c r="F36" s="147"/>
      <c r="G36" s="147"/>
      <c r="H36" s="147"/>
      <c r="I36" s="147"/>
      <c r="J36" s="148" t="s">
        <v>1876</v>
      </c>
      <c r="K36">
        <v>11</v>
      </c>
    </row>
    <row r="37" spans="3:11" ht="40.5">
      <c r="C37" s="144" t="s">
        <v>1862</v>
      </c>
      <c r="D37" s="146" t="s">
        <v>1293</v>
      </c>
      <c r="E37" s="146" t="s">
        <v>1293</v>
      </c>
      <c r="F37" s="147"/>
      <c r="G37" s="147"/>
      <c r="H37" s="147"/>
      <c r="I37" s="147"/>
      <c r="J37" s="148" t="s">
        <v>1876</v>
      </c>
      <c r="K37">
        <v>12</v>
      </c>
    </row>
    <row r="38" spans="3:11" ht="40.5">
      <c r="C38" s="144" t="s">
        <v>1862</v>
      </c>
      <c r="D38" s="146" t="s">
        <v>1293</v>
      </c>
      <c r="E38" s="146" t="s">
        <v>1293</v>
      </c>
      <c r="F38" s="147"/>
      <c r="G38" s="147"/>
      <c r="H38" s="147"/>
      <c r="I38" s="147"/>
      <c r="J38" s="148" t="s">
        <v>1876</v>
      </c>
      <c r="K38">
        <v>13</v>
      </c>
    </row>
    <row r="39" spans="3:11" ht="40.5">
      <c r="C39" s="144" t="s">
        <v>1862</v>
      </c>
      <c r="D39" s="146" t="s">
        <v>1293</v>
      </c>
      <c r="E39" s="146" t="s">
        <v>1293</v>
      </c>
      <c r="F39" s="147"/>
      <c r="G39" s="147"/>
      <c r="H39" s="147"/>
      <c r="I39" s="147"/>
      <c r="J39" s="148" t="s">
        <v>1876</v>
      </c>
      <c r="K39">
        <v>14</v>
      </c>
    </row>
    <row r="40" spans="3:11" ht="40.5">
      <c r="C40" s="144" t="s">
        <v>1862</v>
      </c>
      <c r="D40" s="146" t="s">
        <v>1293</v>
      </c>
      <c r="E40" s="146" t="s">
        <v>1293</v>
      </c>
      <c r="F40" s="147"/>
      <c r="G40" s="147"/>
      <c r="H40" s="147"/>
      <c r="I40" s="147"/>
      <c r="J40" s="148" t="s">
        <v>1876</v>
      </c>
      <c r="K40">
        <v>15</v>
      </c>
    </row>
    <row r="41" spans="3:11" ht="40.5">
      <c r="C41" s="144" t="s">
        <v>1862</v>
      </c>
      <c r="D41" s="146" t="s">
        <v>1293</v>
      </c>
      <c r="E41" s="146" t="s">
        <v>1293</v>
      </c>
      <c r="F41" s="147"/>
      <c r="G41" s="147"/>
      <c r="H41" s="147"/>
      <c r="I41" s="147"/>
      <c r="J41" s="148" t="s">
        <v>1876</v>
      </c>
      <c r="K41">
        <v>16</v>
      </c>
    </row>
    <row r="42" spans="3:11" ht="40.5">
      <c r="C42" s="144" t="s">
        <v>1862</v>
      </c>
      <c r="D42" s="146" t="s">
        <v>1293</v>
      </c>
      <c r="E42" s="146" t="s">
        <v>1293</v>
      </c>
      <c r="F42" s="147"/>
      <c r="G42" s="147"/>
      <c r="H42" s="147"/>
      <c r="I42" s="147"/>
      <c r="J42" s="148" t="s">
        <v>1876</v>
      </c>
      <c r="K42">
        <v>17</v>
      </c>
    </row>
    <row r="43" spans="3:11" ht="40.5">
      <c r="C43" s="144" t="s">
        <v>1862</v>
      </c>
      <c r="D43" s="146" t="s">
        <v>1293</v>
      </c>
      <c r="E43" s="146" t="s">
        <v>1293</v>
      </c>
      <c r="F43" s="147"/>
      <c r="G43" s="147"/>
      <c r="H43" s="147"/>
      <c r="I43" s="147"/>
      <c r="J43" s="148" t="s">
        <v>1876</v>
      </c>
      <c r="K43">
        <v>18</v>
      </c>
    </row>
    <row r="44" spans="3:11" ht="40.5">
      <c r="C44" s="144" t="s">
        <v>1862</v>
      </c>
      <c r="D44" s="146" t="s">
        <v>1293</v>
      </c>
      <c r="E44" s="146" t="s">
        <v>1293</v>
      </c>
      <c r="F44" s="147"/>
      <c r="G44" s="147"/>
      <c r="H44" s="147"/>
      <c r="I44" s="147"/>
      <c r="J44" s="148" t="s">
        <v>1876</v>
      </c>
      <c r="K44">
        <v>19</v>
      </c>
    </row>
    <row r="45" spans="3:11" ht="40.5">
      <c r="C45" s="144" t="s">
        <v>1862</v>
      </c>
      <c r="D45" s="146" t="s">
        <v>1293</v>
      </c>
      <c r="E45" s="146" t="s">
        <v>1293</v>
      </c>
      <c r="F45" s="147"/>
      <c r="G45" s="147"/>
      <c r="H45" s="147"/>
      <c r="I45" s="147"/>
      <c r="J45" s="148" t="s">
        <v>1876</v>
      </c>
      <c r="K45">
        <v>20</v>
      </c>
    </row>
    <row r="46" spans="3:11" ht="40.5">
      <c r="C46" s="144" t="s">
        <v>1862</v>
      </c>
      <c r="D46" s="146" t="s">
        <v>1293</v>
      </c>
      <c r="E46" s="146" t="s">
        <v>1293</v>
      </c>
      <c r="F46" s="147"/>
      <c r="G46" s="147"/>
      <c r="H46" s="147"/>
      <c r="I46" s="147"/>
      <c r="J46" s="148" t="s">
        <v>1876</v>
      </c>
      <c r="K46">
        <v>21</v>
      </c>
    </row>
    <row r="47" spans="3:11" ht="40.5">
      <c r="C47" s="144" t="s">
        <v>1862</v>
      </c>
      <c r="D47" s="146" t="s">
        <v>1293</v>
      </c>
      <c r="E47" s="146" t="s">
        <v>1293</v>
      </c>
      <c r="F47" s="147"/>
      <c r="G47" s="147"/>
      <c r="H47" s="147"/>
      <c r="I47" s="147"/>
      <c r="J47" s="148" t="s">
        <v>1876</v>
      </c>
      <c r="K47">
        <v>22</v>
      </c>
    </row>
    <row r="48" spans="3:10" ht="13.5">
      <c r="C48" s="8"/>
      <c r="D48" s="10"/>
      <c r="E48" s="10"/>
      <c r="F48" s="10"/>
      <c r="G48" s="10"/>
      <c r="H48" s="10"/>
      <c r="I48" s="10"/>
      <c r="J48" s="14"/>
    </row>
    <row r="49" spans="3:10" ht="13.5">
      <c r="C49" s="8"/>
      <c r="D49" s="10"/>
      <c r="E49" s="10"/>
      <c r="F49" s="10"/>
      <c r="G49" s="10"/>
      <c r="H49" s="10"/>
      <c r="I49" s="10"/>
      <c r="J49" s="14"/>
    </row>
    <row r="50" spans="3:10" ht="13.5">
      <c r="C50" s="8"/>
      <c r="D50" s="10"/>
      <c r="E50" s="10"/>
      <c r="F50" s="10"/>
      <c r="G50" s="10"/>
      <c r="H50" s="10"/>
      <c r="I50" s="10"/>
      <c r="J50" s="14"/>
    </row>
    <row r="51" spans="3:10" ht="13.5">
      <c r="C51" s="8"/>
      <c r="D51" s="10"/>
      <c r="E51" s="10"/>
      <c r="F51" s="10"/>
      <c r="G51" s="10"/>
      <c r="H51" s="10"/>
      <c r="I51" s="10"/>
      <c r="J51" s="14"/>
    </row>
    <row r="52" spans="3:10" ht="13.5">
      <c r="C52" s="8"/>
      <c r="D52" s="10"/>
      <c r="E52" s="10"/>
      <c r="F52" s="10"/>
      <c r="G52" s="10"/>
      <c r="H52" s="10"/>
      <c r="I52" s="10"/>
      <c r="J52" s="14"/>
    </row>
    <row r="53" spans="3:10" ht="13.5">
      <c r="C53" s="8"/>
      <c r="D53" s="10"/>
      <c r="E53" s="10"/>
      <c r="F53" s="10"/>
      <c r="G53" s="10"/>
      <c r="H53" s="10"/>
      <c r="I53" s="10"/>
      <c r="J53" s="14"/>
    </row>
    <row r="54" spans="3:10" ht="13.5">
      <c r="C54" s="8"/>
      <c r="D54" s="10"/>
      <c r="E54" s="10"/>
      <c r="F54" s="10"/>
      <c r="G54" s="10"/>
      <c r="H54" s="10"/>
      <c r="I54" s="10"/>
      <c r="J54" s="14"/>
    </row>
    <row r="55" spans="3:10" ht="13.5">
      <c r="C55" s="8"/>
      <c r="D55" s="10"/>
      <c r="E55" s="10"/>
      <c r="F55" s="10"/>
      <c r="G55" s="10"/>
      <c r="H55" s="10"/>
      <c r="I55" s="10"/>
      <c r="J55" s="14"/>
    </row>
    <row r="56" spans="3:10" ht="13.5">
      <c r="C56" s="8"/>
      <c r="D56" s="10"/>
      <c r="E56" s="10"/>
      <c r="F56" s="10"/>
      <c r="G56" s="10"/>
      <c r="H56" s="10"/>
      <c r="I56" s="10"/>
      <c r="J56" s="14"/>
    </row>
    <row r="57" spans="3:10" ht="13.5">
      <c r="C57" s="8"/>
      <c r="D57" s="10"/>
      <c r="E57" s="10"/>
      <c r="F57" s="10"/>
      <c r="G57" s="10"/>
      <c r="H57" s="10"/>
      <c r="I57" s="10"/>
      <c r="J57" s="14"/>
    </row>
    <row r="58" spans="3:10" ht="13.5">
      <c r="C58" s="8"/>
      <c r="D58" s="10"/>
      <c r="E58" s="10"/>
      <c r="F58" s="10"/>
      <c r="G58" s="10"/>
      <c r="H58" s="10"/>
      <c r="I58" s="10"/>
      <c r="J58" s="14"/>
    </row>
    <row r="59" spans="3:10" ht="13.5">
      <c r="C59" s="8"/>
      <c r="D59" s="10"/>
      <c r="E59" s="10"/>
      <c r="F59" s="10"/>
      <c r="G59" s="10"/>
      <c r="H59" s="10"/>
      <c r="I59" s="10"/>
      <c r="J59" s="14"/>
    </row>
    <row r="60" spans="3:10" ht="13.5">
      <c r="C60" s="8"/>
      <c r="D60" s="10"/>
      <c r="E60" s="10"/>
      <c r="F60" s="10"/>
      <c r="G60" s="10"/>
      <c r="H60" s="10"/>
      <c r="I60" s="10"/>
      <c r="J60" s="14"/>
    </row>
    <row r="61" spans="3:10" ht="13.5">
      <c r="C61" s="8"/>
      <c r="D61" s="10"/>
      <c r="E61" s="10"/>
      <c r="F61" s="10"/>
      <c r="G61" s="10"/>
      <c r="H61" s="10"/>
      <c r="I61" s="10"/>
      <c r="J61" s="14"/>
    </row>
    <row r="62" spans="3:10" ht="13.5">
      <c r="C62" s="8"/>
      <c r="D62" s="10"/>
      <c r="E62" s="10"/>
      <c r="F62" s="10"/>
      <c r="G62" s="10"/>
      <c r="H62" s="10"/>
      <c r="I62" s="10"/>
      <c r="J62" s="14"/>
    </row>
    <row r="63" spans="3:10" ht="13.5">
      <c r="C63" s="8"/>
      <c r="D63" s="10"/>
      <c r="E63" s="10"/>
      <c r="F63" s="10"/>
      <c r="G63" s="10"/>
      <c r="H63" s="10"/>
      <c r="I63" s="10"/>
      <c r="J63" s="14"/>
    </row>
    <row r="64" spans="3:10" ht="13.5">
      <c r="C64" s="8"/>
      <c r="D64" s="10"/>
      <c r="E64" s="10"/>
      <c r="F64" s="10"/>
      <c r="G64" s="10"/>
      <c r="H64" s="10"/>
      <c r="I64" s="10"/>
      <c r="J64" s="14"/>
    </row>
    <row r="65" spans="3:10" ht="13.5">
      <c r="C65" s="8"/>
      <c r="D65" s="10"/>
      <c r="E65" s="10"/>
      <c r="F65" s="10"/>
      <c r="G65" s="10"/>
      <c r="H65" s="10"/>
      <c r="I65" s="10"/>
      <c r="J65" s="14"/>
    </row>
    <row r="66" spans="3:10" ht="13.5">
      <c r="C66" s="8"/>
      <c r="D66" s="10"/>
      <c r="E66" s="10"/>
      <c r="F66" s="10"/>
      <c r="G66" s="10"/>
      <c r="H66" s="10"/>
      <c r="I66" s="10"/>
      <c r="J66" s="14"/>
    </row>
    <row r="67" spans="3:10" ht="13.5">
      <c r="C67" s="8"/>
      <c r="D67" s="10"/>
      <c r="E67" s="10"/>
      <c r="F67" s="10"/>
      <c r="G67" s="10"/>
      <c r="H67" s="10"/>
      <c r="I67" s="10"/>
      <c r="J67" s="14"/>
    </row>
    <row r="68" spans="3:10" ht="13.5">
      <c r="C68" s="8"/>
      <c r="D68" s="10"/>
      <c r="E68" s="10"/>
      <c r="F68" s="10"/>
      <c r="G68" s="10"/>
      <c r="H68" s="10"/>
      <c r="I68" s="10"/>
      <c r="J68" s="14"/>
    </row>
    <row r="69" spans="3:10" ht="13.5">
      <c r="C69" s="8"/>
      <c r="D69" s="10"/>
      <c r="E69" s="10"/>
      <c r="F69" s="10"/>
      <c r="G69" s="10"/>
      <c r="H69" s="10"/>
      <c r="I69" s="10"/>
      <c r="J69" s="14"/>
    </row>
    <row r="70" spans="3:10" ht="13.5">
      <c r="C70" s="8"/>
      <c r="D70" s="10"/>
      <c r="E70" s="10"/>
      <c r="F70" s="10"/>
      <c r="G70" s="10"/>
      <c r="H70" s="10"/>
      <c r="I70" s="10"/>
      <c r="J70" s="14"/>
    </row>
    <row r="71" spans="3:10" ht="13.5">
      <c r="C71" s="8"/>
      <c r="D71" s="10"/>
      <c r="E71" s="10"/>
      <c r="F71" s="10"/>
      <c r="G71" s="10"/>
      <c r="H71" s="10"/>
      <c r="I71" s="10"/>
      <c r="J71" s="14"/>
    </row>
    <row r="72" spans="3:10" ht="13.5">
      <c r="C72" s="8"/>
      <c r="D72" s="10"/>
      <c r="E72" s="10"/>
      <c r="F72" s="10"/>
      <c r="G72" s="10"/>
      <c r="H72" s="10"/>
      <c r="I72" s="10"/>
      <c r="J72" s="14"/>
    </row>
    <row r="73" spans="3:10" ht="13.5">
      <c r="C73" s="8"/>
      <c r="D73" s="10"/>
      <c r="E73" s="10"/>
      <c r="F73" s="10"/>
      <c r="G73" s="10"/>
      <c r="H73" s="10"/>
      <c r="I73" s="10"/>
      <c r="J73" s="14"/>
    </row>
    <row r="74" spans="3:10" ht="13.5">
      <c r="C74" s="8"/>
      <c r="D74" s="10"/>
      <c r="E74" s="10"/>
      <c r="F74" s="10"/>
      <c r="G74" s="10"/>
      <c r="H74" s="10"/>
      <c r="I74" s="10"/>
      <c r="J74" s="14"/>
    </row>
    <row r="75" spans="3:10" ht="13.5">
      <c r="C75" s="8"/>
      <c r="D75" s="10"/>
      <c r="E75" s="10"/>
      <c r="F75" s="10"/>
      <c r="G75" s="10"/>
      <c r="H75" s="10"/>
      <c r="I75" s="10"/>
      <c r="J75" s="14"/>
    </row>
    <row r="76" spans="3:10" ht="13.5">
      <c r="C76" s="8"/>
      <c r="D76" s="10"/>
      <c r="E76" s="10"/>
      <c r="F76" s="10"/>
      <c r="G76" s="10"/>
      <c r="H76" s="10"/>
      <c r="I76" s="10"/>
      <c r="J76" s="14"/>
    </row>
    <row r="77" spans="3:10" ht="13.5">
      <c r="C77" s="8"/>
      <c r="D77" s="10"/>
      <c r="E77" s="10"/>
      <c r="F77" s="10"/>
      <c r="G77" s="10"/>
      <c r="H77" s="10"/>
      <c r="I77" s="10"/>
      <c r="J77" s="14"/>
    </row>
    <row r="78" spans="3:10" ht="13.5">
      <c r="C78" s="8"/>
      <c r="D78" s="10"/>
      <c r="E78" s="10"/>
      <c r="F78" s="10"/>
      <c r="G78" s="10"/>
      <c r="H78" s="10"/>
      <c r="I78" s="10"/>
      <c r="J78" s="14"/>
    </row>
    <row r="79" spans="3:10" ht="13.5">
      <c r="C79" s="8"/>
      <c r="D79" s="10"/>
      <c r="E79" s="10"/>
      <c r="F79" s="10"/>
      <c r="G79" s="10"/>
      <c r="H79" s="10"/>
      <c r="I79" s="10"/>
      <c r="J79" s="14"/>
    </row>
    <row r="80" spans="3:10" ht="13.5">
      <c r="C80" s="8"/>
      <c r="D80" s="10"/>
      <c r="E80" s="10"/>
      <c r="F80" s="10"/>
      <c r="G80" s="10"/>
      <c r="H80" s="10"/>
      <c r="I80" s="10"/>
      <c r="J80" s="14"/>
    </row>
    <row r="81" spans="3:10" ht="13.5">
      <c r="C81" s="8"/>
      <c r="D81" s="10"/>
      <c r="E81" s="10"/>
      <c r="F81" s="10"/>
      <c r="G81" s="10"/>
      <c r="H81" s="10"/>
      <c r="I81" s="10"/>
      <c r="J81" s="14"/>
    </row>
    <row r="82" spans="3:10" ht="13.5">
      <c r="C82" s="8"/>
      <c r="D82" s="10"/>
      <c r="E82" s="10"/>
      <c r="F82" s="10"/>
      <c r="G82" s="10"/>
      <c r="H82" s="10"/>
      <c r="I82" s="10"/>
      <c r="J82" s="14"/>
    </row>
    <row r="83" spans="3:10" ht="13.5">
      <c r="C83" s="8"/>
      <c r="D83" s="10"/>
      <c r="E83" s="10"/>
      <c r="F83" s="10"/>
      <c r="G83" s="10"/>
      <c r="H83" s="10"/>
      <c r="I83" s="10"/>
      <c r="J83" s="14"/>
    </row>
    <row r="84" spans="3:10" ht="13.5">
      <c r="C84" s="8"/>
      <c r="D84" s="10"/>
      <c r="E84" s="10"/>
      <c r="F84" s="10"/>
      <c r="G84" s="10"/>
      <c r="H84" s="10"/>
      <c r="I84" s="10"/>
      <c r="J84" s="14"/>
    </row>
    <row r="85" spans="3:10" ht="13.5">
      <c r="C85" s="8"/>
      <c r="D85" s="10"/>
      <c r="E85" s="10"/>
      <c r="F85" s="10"/>
      <c r="G85" s="10"/>
      <c r="H85" s="10"/>
      <c r="I85" s="10"/>
      <c r="J85" s="14"/>
    </row>
    <row r="86" spans="3:10" ht="13.5">
      <c r="C86" s="8"/>
      <c r="D86" s="10"/>
      <c r="E86" s="10"/>
      <c r="F86" s="10"/>
      <c r="G86" s="10"/>
      <c r="H86" s="10"/>
      <c r="I86" s="10"/>
      <c r="J86" s="14"/>
    </row>
    <row r="87" spans="3:10" ht="13.5">
      <c r="C87" s="8"/>
      <c r="D87" s="10"/>
      <c r="E87" s="10"/>
      <c r="F87" s="10"/>
      <c r="G87" s="10"/>
      <c r="H87" s="10"/>
      <c r="I87" s="10"/>
      <c r="J87" s="14"/>
    </row>
    <row r="88" spans="3:10" ht="13.5">
      <c r="C88" s="8"/>
      <c r="D88" s="10"/>
      <c r="E88" s="10"/>
      <c r="F88" s="10"/>
      <c r="G88" s="10"/>
      <c r="H88" s="10"/>
      <c r="I88" s="10"/>
      <c r="J88" s="14"/>
    </row>
    <row r="89" spans="3:10" ht="13.5">
      <c r="C89" s="8"/>
      <c r="D89" s="10"/>
      <c r="E89" s="10"/>
      <c r="F89" s="10"/>
      <c r="G89" s="10"/>
      <c r="H89" s="10"/>
      <c r="I89" s="10"/>
      <c r="J89" s="14"/>
    </row>
  </sheetData>
  <mergeCells count="5">
    <mergeCell ref="C3:D3"/>
    <mergeCell ref="E3:F3"/>
    <mergeCell ref="G3:H3"/>
    <mergeCell ref="I4:J4"/>
    <mergeCell ref="I3:J3"/>
  </mergeCells>
  <printOptions/>
  <pageMargins left="0.984251968503937" right="0.7874015748031497" top="0.7480314960629921" bottom="0.984251968503937" header="0.5118110236220472" footer="0.511811023622047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C1:P90"/>
  <sheetViews>
    <sheetView tabSelected="1" view="pageBreakPreview" zoomScaleSheetLayoutView="100" workbookViewId="0" topLeftCell="B13">
      <selection activeCell="E11" sqref="E11"/>
    </sheetView>
  </sheetViews>
  <sheetFormatPr defaultColWidth="9.00390625" defaultRowHeight="13.5"/>
  <cols>
    <col min="1" max="1" width="4.875" style="0" hidden="1" customWidth="1"/>
    <col min="2" max="2" width="0.6171875" style="0" customWidth="1"/>
    <col min="3" max="3" width="11.75390625" style="29" customWidth="1"/>
    <col min="4" max="9" width="5.00390625" style="21" customWidth="1"/>
    <col min="10" max="10" width="41.00390625" style="158" customWidth="1"/>
    <col min="11" max="13" width="2.375" style="0" bestFit="1" customWidth="1"/>
    <col min="14" max="16" width="2.75390625" style="0" bestFit="1" customWidth="1"/>
  </cols>
  <sheetData>
    <row r="1" spans="4:9" ht="13.5">
      <c r="D1" s="21">
        <f aca="true" t="shared" si="0" ref="D1:I1">$G$4-SUM(D7:D9)</f>
        <v>1</v>
      </c>
      <c r="E1" s="21">
        <f t="shared" si="0"/>
        <v>0</v>
      </c>
      <c r="F1" s="21">
        <f t="shared" si="0"/>
        <v>0</v>
      </c>
      <c r="G1" s="21">
        <f t="shared" si="0"/>
        <v>0</v>
      </c>
      <c r="H1" s="21">
        <f t="shared" si="0"/>
        <v>0</v>
      </c>
      <c r="I1" s="21">
        <f t="shared" si="0"/>
        <v>1</v>
      </c>
    </row>
    <row r="2" ht="14.25" thickBot="1"/>
    <row r="3" spans="3:10" s="122" customFormat="1" ht="15" thickBot="1">
      <c r="C3" s="254" t="s">
        <v>1283</v>
      </c>
      <c r="D3" s="255"/>
      <c r="E3" s="254" t="s">
        <v>1298</v>
      </c>
      <c r="F3" s="255"/>
      <c r="G3" s="254" t="s">
        <v>1707</v>
      </c>
      <c r="H3" s="255"/>
      <c r="I3" s="254" t="s">
        <v>1299</v>
      </c>
      <c r="J3" s="255"/>
    </row>
    <row r="4" spans="3:10" ht="25.5" customHeight="1" thickBot="1">
      <c r="C4" s="205" t="s">
        <v>1882</v>
      </c>
      <c r="D4" s="206"/>
      <c r="E4" s="205">
        <v>46</v>
      </c>
      <c r="F4" s="206"/>
      <c r="G4" s="205">
        <f>COUNTA(C12:C152)-1</f>
        <v>10</v>
      </c>
      <c r="H4" s="206"/>
      <c r="I4" s="256">
        <f>G4/E4</f>
        <v>0.21739130434782608</v>
      </c>
      <c r="J4" s="256"/>
    </row>
    <row r="5" spans="3:4" ht="11.25" customHeight="1" thickBot="1">
      <c r="C5" s="34"/>
      <c r="D5" s="23"/>
    </row>
    <row r="6" spans="3:10" ht="14.25" thickBot="1">
      <c r="C6" s="35" t="s">
        <v>1705</v>
      </c>
      <c r="D6" s="40" t="s">
        <v>1284</v>
      </c>
      <c r="E6" s="40" t="s">
        <v>1285</v>
      </c>
      <c r="F6" s="40" t="s">
        <v>1286</v>
      </c>
      <c r="G6" s="40" t="s">
        <v>1287</v>
      </c>
      <c r="H6" s="40" t="s">
        <v>1288</v>
      </c>
      <c r="I6" s="43" t="s">
        <v>1289</v>
      </c>
      <c r="J6" s="159"/>
    </row>
    <row r="7" spans="3:10" ht="13.5">
      <c r="C7" s="36" t="s">
        <v>1879</v>
      </c>
      <c r="D7" s="32">
        <f>COUNTIF($D$12:$D$152,C7)</f>
        <v>4</v>
      </c>
      <c r="E7" s="32">
        <f>COUNTIF($E$12:$E$152,C7)</f>
        <v>1</v>
      </c>
      <c r="F7" s="32">
        <f>COUNTIF($F$12:$F$152,C7)</f>
        <v>10</v>
      </c>
      <c r="G7" s="32">
        <f>COUNTIF($G$12:$G$152,C7)</f>
        <v>7</v>
      </c>
      <c r="H7" s="32">
        <f>COUNTIF($H$12:$H$152,C7)</f>
        <v>9</v>
      </c>
      <c r="I7" s="44">
        <f>COUNTIF($I$12:$I$152,C7)</f>
        <v>5</v>
      </c>
      <c r="J7" s="159"/>
    </row>
    <row r="8" spans="3:10" ht="13.5">
      <c r="C8" s="36" t="s">
        <v>1880</v>
      </c>
      <c r="D8" s="10">
        <f>COUNTIF($D$12:$D$152,C8)</f>
        <v>5</v>
      </c>
      <c r="E8" s="10">
        <f>COUNTIF($E$12:$E$152,C8)</f>
        <v>9</v>
      </c>
      <c r="F8" s="10">
        <f>COUNTIF($F$12:$F$152,C8)</f>
        <v>0</v>
      </c>
      <c r="G8" s="10">
        <f>COUNTIF($G$12:$G$152,C8)</f>
        <v>0</v>
      </c>
      <c r="H8" s="10">
        <f>COUNTIF($H$12:$H$152,C8)</f>
        <v>0</v>
      </c>
      <c r="I8" s="45">
        <f>COUNTIF($I$12:$I$152,C8)</f>
        <v>0</v>
      </c>
      <c r="J8" s="159"/>
    </row>
    <row r="9" spans="3:10" ht="14.25" thickBot="1">
      <c r="C9" s="37" t="s">
        <v>1881</v>
      </c>
      <c r="D9" s="41">
        <f>COUNTIF($D$12:$D$152,C9)</f>
        <v>0</v>
      </c>
      <c r="E9" s="41">
        <f>COUNTIF($E$12:$E$152,C9)</f>
        <v>0</v>
      </c>
      <c r="F9" s="41">
        <f>COUNTIF($F$12:$F$152,C9)</f>
        <v>0</v>
      </c>
      <c r="G9" s="41">
        <f>COUNTIF($G$12:$G$152,C9)</f>
        <v>3</v>
      </c>
      <c r="H9" s="41">
        <f>COUNTIF($H$12:$H$152,C9)</f>
        <v>1</v>
      </c>
      <c r="I9" s="46">
        <f>COUNTIF($I$12:$I$152,C9)</f>
        <v>4</v>
      </c>
      <c r="J9" s="159"/>
    </row>
    <row r="10" spans="3:10" s="2" customFormat="1" ht="13.5">
      <c r="C10" s="38"/>
      <c r="D10" s="42"/>
      <c r="E10" s="42"/>
      <c r="F10" s="42"/>
      <c r="G10" s="42"/>
      <c r="H10" s="42"/>
      <c r="I10" s="42"/>
      <c r="J10" s="159"/>
    </row>
    <row r="11" spans="3:10" s="2" customFormat="1" ht="13.5">
      <c r="C11" s="26" t="s">
        <v>1297</v>
      </c>
      <c r="D11" s="10" t="s">
        <v>1284</v>
      </c>
      <c r="E11" s="10" t="s">
        <v>1285</v>
      </c>
      <c r="F11" s="10" t="s">
        <v>1286</v>
      </c>
      <c r="G11" s="10" t="s">
        <v>1287</v>
      </c>
      <c r="H11" s="10" t="s">
        <v>1288</v>
      </c>
      <c r="I11" s="10" t="s">
        <v>1289</v>
      </c>
      <c r="J11" s="160" t="s">
        <v>1290</v>
      </c>
    </row>
    <row r="12" spans="3:16" s="68" customFormat="1" ht="92.25" customHeight="1">
      <c r="C12" s="18" t="s">
        <v>1883</v>
      </c>
      <c r="D12" s="18" t="s">
        <v>1291</v>
      </c>
      <c r="E12" s="18" t="s">
        <v>1293</v>
      </c>
      <c r="F12" s="18" t="s">
        <v>1291</v>
      </c>
      <c r="G12" s="18" t="s">
        <v>1877</v>
      </c>
      <c r="H12" s="18" t="s">
        <v>1877</v>
      </c>
      <c r="I12" s="18" t="s">
        <v>1877</v>
      </c>
      <c r="J12" s="15" t="s">
        <v>1012</v>
      </c>
      <c r="K12" s="68" t="str">
        <f aca="true" t="shared" si="1" ref="K12:P12">ASC(D12)</f>
        <v>a</v>
      </c>
      <c r="L12" s="68" t="str">
        <f t="shared" si="1"/>
        <v>b</v>
      </c>
      <c r="M12" s="68" t="str">
        <f t="shared" si="1"/>
        <v>a</v>
      </c>
      <c r="N12" s="68" t="str">
        <f t="shared" si="1"/>
        <v>C</v>
      </c>
      <c r="O12" s="68" t="str">
        <f t="shared" si="1"/>
        <v>C</v>
      </c>
      <c r="P12" s="68" t="str">
        <f t="shared" si="1"/>
        <v>C</v>
      </c>
    </row>
    <row r="13" spans="3:16" s="68" customFormat="1" ht="13.5">
      <c r="C13" s="18" t="s">
        <v>1884</v>
      </c>
      <c r="D13" s="18" t="s">
        <v>1291</v>
      </c>
      <c r="E13" s="18" t="s">
        <v>1293</v>
      </c>
      <c r="F13" s="18" t="s">
        <v>1291</v>
      </c>
      <c r="G13" s="18" t="s">
        <v>1291</v>
      </c>
      <c r="H13" s="18" t="s">
        <v>1291</v>
      </c>
      <c r="I13" s="18" t="s">
        <v>1291</v>
      </c>
      <c r="J13" s="15"/>
      <c r="K13" s="68" t="str">
        <f aca="true" t="shared" si="2" ref="K13:K23">ASC(D13)</f>
        <v>a</v>
      </c>
      <c r="L13" s="68" t="str">
        <f aca="true" t="shared" si="3" ref="L13:L23">ASC(E13)</f>
        <v>b</v>
      </c>
      <c r="M13" s="68" t="str">
        <f aca="true" t="shared" si="4" ref="M13:M23">ASC(F13)</f>
        <v>a</v>
      </c>
      <c r="N13" s="68" t="str">
        <f aca="true" t="shared" si="5" ref="N13:N23">ASC(G13)</f>
        <v>a</v>
      </c>
      <c r="O13" s="68" t="str">
        <f aca="true" t="shared" si="6" ref="O13:O23">ASC(H13)</f>
        <v>a</v>
      </c>
      <c r="P13" s="68" t="str">
        <f aca="true" t="shared" si="7" ref="P13:P23">ASC(I13)</f>
        <v>a</v>
      </c>
    </row>
    <row r="14" spans="3:16" s="68" customFormat="1" ht="13.5">
      <c r="C14" s="18" t="s">
        <v>1885</v>
      </c>
      <c r="D14" s="18" t="s">
        <v>1291</v>
      </c>
      <c r="E14" s="18" t="s">
        <v>1293</v>
      </c>
      <c r="F14" s="18" t="s">
        <v>1291</v>
      </c>
      <c r="G14" s="18" t="s">
        <v>1291</v>
      </c>
      <c r="H14" s="18" t="s">
        <v>1291</v>
      </c>
      <c r="I14" s="18" t="s">
        <v>1291</v>
      </c>
      <c r="J14" s="15"/>
      <c r="K14" s="68" t="str">
        <f t="shared" si="2"/>
        <v>a</v>
      </c>
      <c r="L14" s="68" t="str">
        <f t="shared" si="3"/>
        <v>b</v>
      </c>
      <c r="M14" s="68" t="str">
        <f t="shared" si="4"/>
        <v>a</v>
      </c>
      <c r="N14" s="68" t="str">
        <f t="shared" si="5"/>
        <v>a</v>
      </c>
      <c r="O14" s="68" t="str">
        <f t="shared" si="6"/>
        <v>a</v>
      </c>
      <c r="P14" s="68" t="str">
        <f t="shared" si="7"/>
        <v>a</v>
      </c>
    </row>
    <row r="15" spans="3:16" s="68" customFormat="1" ht="13.5">
      <c r="C15" s="18" t="s">
        <v>1886</v>
      </c>
      <c r="D15" s="18" t="s">
        <v>1291</v>
      </c>
      <c r="E15" s="18" t="s">
        <v>1291</v>
      </c>
      <c r="F15" s="18" t="s">
        <v>1291</v>
      </c>
      <c r="G15" s="18" t="s">
        <v>1291</v>
      </c>
      <c r="H15" s="18" t="s">
        <v>1291</v>
      </c>
      <c r="I15" s="18" t="s">
        <v>1291</v>
      </c>
      <c r="J15" s="15"/>
      <c r="K15" s="68" t="str">
        <f t="shared" si="2"/>
        <v>a</v>
      </c>
      <c r="L15" s="68" t="str">
        <f t="shared" si="3"/>
        <v>a</v>
      </c>
      <c r="M15" s="68" t="str">
        <f t="shared" si="4"/>
        <v>a</v>
      </c>
      <c r="N15" s="68" t="str">
        <f t="shared" si="5"/>
        <v>a</v>
      </c>
      <c r="O15" s="68" t="str">
        <f t="shared" si="6"/>
        <v>a</v>
      </c>
      <c r="P15" s="68" t="str">
        <f t="shared" si="7"/>
        <v>a</v>
      </c>
    </row>
    <row r="16" spans="3:16" s="68" customFormat="1" ht="13.5">
      <c r="C16" s="18" t="s">
        <v>1887</v>
      </c>
      <c r="D16" s="18" t="s">
        <v>1726</v>
      </c>
      <c r="E16" s="18" t="s">
        <v>1293</v>
      </c>
      <c r="F16" s="18" t="s">
        <v>1291</v>
      </c>
      <c r="G16" s="18" t="s">
        <v>1291</v>
      </c>
      <c r="H16" s="18" t="s">
        <v>1291</v>
      </c>
      <c r="I16" s="18" t="s">
        <v>1291</v>
      </c>
      <c r="J16" s="15" t="s">
        <v>1661</v>
      </c>
      <c r="K16" s="68" t="str">
        <f t="shared" si="2"/>
        <v>-</v>
      </c>
      <c r="L16" s="68" t="str">
        <f t="shared" si="3"/>
        <v>b</v>
      </c>
      <c r="M16" s="68" t="str">
        <f t="shared" si="4"/>
        <v>a</v>
      </c>
      <c r="N16" s="68" t="str">
        <f t="shared" si="5"/>
        <v>a</v>
      </c>
      <c r="O16" s="68" t="str">
        <f t="shared" si="6"/>
        <v>a</v>
      </c>
      <c r="P16" s="68" t="str">
        <f t="shared" si="7"/>
        <v>a</v>
      </c>
    </row>
    <row r="17" spans="3:16" s="68" customFormat="1" ht="62.25" customHeight="1">
      <c r="C17" s="18" t="s">
        <v>1888</v>
      </c>
      <c r="D17" s="18" t="s">
        <v>1293</v>
      </c>
      <c r="E17" s="18" t="s">
        <v>1293</v>
      </c>
      <c r="F17" s="18" t="s">
        <v>1291</v>
      </c>
      <c r="G17" s="18" t="s">
        <v>1877</v>
      </c>
      <c r="H17" s="18" t="s">
        <v>1291</v>
      </c>
      <c r="I17" s="18" t="s">
        <v>1877</v>
      </c>
      <c r="J17" s="15" t="s">
        <v>1893</v>
      </c>
      <c r="K17" s="68" t="str">
        <f t="shared" si="2"/>
        <v>b</v>
      </c>
      <c r="L17" s="68" t="str">
        <f t="shared" si="3"/>
        <v>b</v>
      </c>
      <c r="M17" s="68" t="str">
        <f t="shared" si="4"/>
        <v>a</v>
      </c>
      <c r="N17" s="68" t="str">
        <f t="shared" si="5"/>
        <v>C</v>
      </c>
      <c r="O17" s="68" t="str">
        <f t="shared" si="6"/>
        <v>a</v>
      </c>
      <c r="P17" s="68" t="str">
        <f t="shared" si="7"/>
        <v>C</v>
      </c>
    </row>
    <row r="18" spans="3:16" s="68" customFormat="1" ht="72" customHeight="1">
      <c r="C18" s="18" t="s">
        <v>1889</v>
      </c>
      <c r="D18" s="18" t="s">
        <v>1293</v>
      </c>
      <c r="E18" s="18" t="s">
        <v>1293</v>
      </c>
      <c r="F18" s="18" t="s">
        <v>1291</v>
      </c>
      <c r="G18" s="18" t="s">
        <v>1291</v>
      </c>
      <c r="H18" s="18" t="s">
        <v>1291</v>
      </c>
      <c r="I18" s="18" t="s">
        <v>753</v>
      </c>
      <c r="J18" s="15" t="s">
        <v>1894</v>
      </c>
      <c r="K18" s="68" t="str">
        <f t="shared" si="2"/>
        <v>b</v>
      </c>
      <c r="L18" s="68" t="str">
        <f t="shared" si="3"/>
        <v>b</v>
      </c>
      <c r="M18" s="68" t="str">
        <f t="shared" si="4"/>
        <v>a</v>
      </c>
      <c r="N18" s="68" t="str">
        <f t="shared" si="5"/>
        <v>a</v>
      </c>
      <c r="O18" s="68" t="str">
        <f t="shared" si="6"/>
        <v>a</v>
      </c>
      <c r="P18" s="68" t="str">
        <f t="shared" si="7"/>
        <v>なし</v>
      </c>
    </row>
    <row r="19" spans="3:16" s="68" customFormat="1" ht="61.5" customHeight="1">
      <c r="C19" s="18" t="s">
        <v>1890</v>
      </c>
      <c r="D19" s="18" t="s">
        <v>1293</v>
      </c>
      <c r="E19" s="18" t="s">
        <v>1293</v>
      </c>
      <c r="F19" s="18" t="s">
        <v>1291</v>
      </c>
      <c r="G19" s="18" t="s">
        <v>1877</v>
      </c>
      <c r="H19" s="18" t="s">
        <v>1291</v>
      </c>
      <c r="I19" s="18" t="s">
        <v>1877</v>
      </c>
      <c r="J19" s="15" t="s">
        <v>750</v>
      </c>
      <c r="K19" s="68" t="str">
        <f t="shared" si="2"/>
        <v>b</v>
      </c>
      <c r="L19" s="68" t="str">
        <f t="shared" si="3"/>
        <v>b</v>
      </c>
      <c r="M19" s="68" t="str">
        <f t="shared" si="4"/>
        <v>a</v>
      </c>
      <c r="N19" s="68" t="str">
        <f t="shared" si="5"/>
        <v>C</v>
      </c>
      <c r="O19" s="68" t="str">
        <f t="shared" si="6"/>
        <v>a</v>
      </c>
      <c r="P19" s="68" t="str">
        <f t="shared" si="7"/>
        <v>C</v>
      </c>
    </row>
    <row r="20" spans="3:16" s="68" customFormat="1" ht="36">
      <c r="C20" s="18" t="s">
        <v>1891</v>
      </c>
      <c r="D20" s="18" t="s">
        <v>1293</v>
      </c>
      <c r="E20" s="18" t="s">
        <v>1293</v>
      </c>
      <c r="F20" s="18" t="s">
        <v>1291</v>
      </c>
      <c r="G20" s="18" t="s">
        <v>1291</v>
      </c>
      <c r="H20" s="18" t="s">
        <v>1291</v>
      </c>
      <c r="I20" s="18" t="s">
        <v>1877</v>
      </c>
      <c r="J20" s="15" t="s">
        <v>751</v>
      </c>
      <c r="K20" s="68" t="str">
        <f t="shared" si="2"/>
        <v>b</v>
      </c>
      <c r="L20" s="68" t="str">
        <f t="shared" si="3"/>
        <v>b</v>
      </c>
      <c r="M20" s="68" t="str">
        <f t="shared" si="4"/>
        <v>a</v>
      </c>
      <c r="N20" s="68" t="str">
        <f t="shared" si="5"/>
        <v>a</v>
      </c>
      <c r="O20" s="68" t="str">
        <f t="shared" si="6"/>
        <v>a</v>
      </c>
      <c r="P20" s="68" t="str">
        <f t="shared" si="7"/>
        <v>C</v>
      </c>
    </row>
    <row r="21" spans="3:16" s="68" customFormat="1" ht="13.5">
      <c r="C21" s="18" t="s">
        <v>1010</v>
      </c>
      <c r="D21" s="18" t="s">
        <v>1294</v>
      </c>
      <c r="E21" s="18" t="s">
        <v>1294</v>
      </c>
      <c r="F21" s="18" t="s">
        <v>1292</v>
      </c>
      <c r="G21" s="18" t="s">
        <v>1292</v>
      </c>
      <c r="H21" s="18" t="s">
        <v>1292</v>
      </c>
      <c r="I21" s="18" t="s">
        <v>1292</v>
      </c>
      <c r="J21" s="15" t="s">
        <v>1011</v>
      </c>
      <c r="K21" s="68" t="str">
        <f t="shared" si="2"/>
        <v>b</v>
      </c>
      <c r="L21" s="68" t="str">
        <f t="shared" si="3"/>
        <v>b</v>
      </c>
      <c r="M21" s="68" t="str">
        <f t="shared" si="4"/>
        <v>a</v>
      </c>
      <c r="N21" s="68" t="str">
        <f t="shared" si="5"/>
        <v>a</v>
      </c>
      <c r="O21" s="68" t="str">
        <f t="shared" si="6"/>
        <v>a</v>
      </c>
      <c r="P21" s="68" t="str">
        <f t="shared" si="7"/>
        <v>a</v>
      </c>
    </row>
    <row r="22" spans="3:16" s="68" customFormat="1" ht="57" customHeight="1">
      <c r="C22" s="67" t="s">
        <v>1892</v>
      </c>
      <c r="D22" s="289" t="s">
        <v>752</v>
      </c>
      <c r="E22" s="289"/>
      <c r="F22" s="289"/>
      <c r="G22" s="289"/>
      <c r="H22" s="289"/>
      <c r="I22" s="289"/>
      <c r="J22" s="289"/>
      <c r="K22" s="68" t="str">
        <f t="shared" si="2"/>
        <v>前略､私共は､6月議会において政務調査について､会派として議会改革検討委員会へ問題提起をしており､話し合いを進めているところです｡したがって､ｱﾝｹｰﾄについては申し訳ございませんが､見送らせていただきますので､よろしくお願いします｡</v>
      </c>
      <c r="L22" s="68">
        <f t="shared" si="3"/>
      </c>
      <c r="M22" s="68">
        <f t="shared" si="4"/>
      </c>
      <c r="N22" s="68">
        <f t="shared" si="5"/>
      </c>
      <c r="O22" s="68">
        <f t="shared" si="6"/>
      </c>
      <c r="P22" s="68">
        <f t="shared" si="7"/>
      </c>
    </row>
    <row r="23" spans="3:16" ht="13.5">
      <c r="C23" s="8"/>
      <c r="D23" s="10"/>
      <c r="E23" s="10"/>
      <c r="F23" s="10"/>
      <c r="G23" s="10"/>
      <c r="H23" s="10"/>
      <c r="I23" s="10"/>
      <c r="J23" s="160"/>
      <c r="K23" s="68">
        <f t="shared" si="2"/>
      </c>
      <c r="L23" s="68">
        <f t="shared" si="3"/>
      </c>
      <c r="M23" s="68">
        <f t="shared" si="4"/>
      </c>
      <c r="N23" s="68">
        <f t="shared" si="5"/>
      </c>
      <c r="O23" s="68">
        <f t="shared" si="6"/>
      </c>
      <c r="P23" s="68">
        <f t="shared" si="7"/>
      </c>
    </row>
    <row r="24" spans="3:10" ht="13.5">
      <c r="C24" s="8"/>
      <c r="D24" s="10"/>
      <c r="E24" s="10"/>
      <c r="F24" s="10"/>
      <c r="G24" s="10"/>
      <c r="H24" s="10"/>
      <c r="I24" s="10"/>
      <c r="J24" s="160"/>
    </row>
    <row r="25" spans="3:10" ht="13.5">
      <c r="C25" s="8"/>
      <c r="D25" s="10"/>
      <c r="E25" s="10"/>
      <c r="F25" s="10"/>
      <c r="G25" s="10"/>
      <c r="H25" s="10"/>
      <c r="I25" s="10"/>
      <c r="J25" s="160"/>
    </row>
    <row r="26" spans="3:10" ht="13.5">
      <c r="C26" s="8"/>
      <c r="D26" s="10"/>
      <c r="E26" s="10"/>
      <c r="F26" s="10"/>
      <c r="G26" s="10"/>
      <c r="H26" s="10"/>
      <c r="I26" s="10"/>
      <c r="J26" s="160"/>
    </row>
    <row r="27" spans="3:10" ht="13.5">
      <c r="C27" s="8"/>
      <c r="D27" s="10"/>
      <c r="E27" s="10"/>
      <c r="F27" s="10"/>
      <c r="G27" s="10"/>
      <c r="H27" s="10"/>
      <c r="I27" s="10"/>
      <c r="J27" s="160"/>
    </row>
    <row r="28" spans="3:10" ht="13.5">
      <c r="C28" s="8"/>
      <c r="D28" s="10"/>
      <c r="E28" s="10"/>
      <c r="F28" s="10"/>
      <c r="G28" s="10"/>
      <c r="H28" s="10"/>
      <c r="I28" s="10"/>
      <c r="J28" s="160"/>
    </row>
    <row r="29" spans="3:10" ht="13.5">
      <c r="C29" s="8"/>
      <c r="D29" s="10"/>
      <c r="E29" s="10"/>
      <c r="F29" s="10"/>
      <c r="G29" s="10"/>
      <c r="H29" s="10"/>
      <c r="I29" s="10"/>
      <c r="J29" s="160"/>
    </row>
    <row r="30" spans="3:10" ht="13.5">
      <c r="C30" s="8"/>
      <c r="D30" s="10"/>
      <c r="E30" s="10"/>
      <c r="F30" s="10"/>
      <c r="G30" s="10"/>
      <c r="H30" s="10"/>
      <c r="I30" s="10"/>
      <c r="J30" s="160"/>
    </row>
    <row r="31" spans="3:10" ht="13.5">
      <c r="C31" s="8"/>
      <c r="D31" s="10"/>
      <c r="E31" s="10"/>
      <c r="F31" s="10"/>
      <c r="G31" s="10"/>
      <c r="H31" s="10"/>
      <c r="I31" s="10"/>
      <c r="J31" s="160"/>
    </row>
    <row r="32" spans="3:10" ht="13.5">
      <c r="C32" s="8"/>
      <c r="D32" s="10"/>
      <c r="E32" s="10"/>
      <c r="F32" s="10"/>
      <c r="G32" s="10"/>
      <c r="H32" s="10"/>
      <c r="I32" s="10"/>
      <c r="J32" s="160"/>
    </row>
    <row r="33" spans="3:10" ht="13.5">
      <c r="C33" s="8"/>
      <c r="D33" s="10"/>
      <c r="E33" s="10"/>
      <c r="F33" s="10"/>
      <c r="G33" s="10"/>
      <c r="H33" s="10"/>
      <c r="I33" s="10"/>
      <c r="J33" s="160"/>
    </row>
    <row r="34" spans="3:10" ht="13.5">
      <c r="C34" s="8"/>
      <c r="D34" s="10"/>
      <c r="E34" s="10"/>
      <c r="F34" s="10"/>
      <c r="G34" s="10"/>
      <c r="H34" s="10"/>
      <c r="I34" s="10"/>
      <c r="J34" s="160"/>
    </row>
    <row r="35" spans="3:10" ht="13.5">
      <c r="C35" s="8"/>
      <c r="D35" s="10"/>
      <c r="E35" s="10"/>
      <c r="F35" s="10"/>
      <c r="G35" s="10"/>
      <c r="H35" s="10"/>
      <c r="I35" s="10"/>
      <c r="J35" s="160"/>
    </row>
    <row r="36" spans="3:10" ht="13.5">
      <c r="C36" s="8"/>
      <c r="D36" s="10"/>
      <c r="E36" s="10"/>
      <c r="F36" s="10"/>
      <c r="G36" s="10"/>
      <c r="H36" s="10"/>
      <c r="I36" s="10"/>
      <c r="J36" s="160"/>
    </row>
    <row r="37" spans="3:10" ht="13.5">
      <c r="C37" s="8"/>
      <c r="D37" s="10"/>
      <c r="E37" s="10"/>
      <c r="F37" s="10"/>
      <c r="G37" s="10"/>
      <c r="H37" s="10"/>
      <c r="I37" s="10"/>
      <c r="J37" s="160"/>
    </row>
    <row r="38" spans="3:10" ht="13.5">
      <c r="C38" s="8"/>
      <c r="D38" s="10"/>
      <c r="E38" s="10"/>
      <c r="F38" s="10"/>
      <c r="G38" s="10"/>
      <c r="H38" s="10"/>
      <c r="I38" s="10"/>
      <c r="J38" s="160"/>
    </row>
    <row r="39" spans="3:10" ht="13.5">
      <c r="C39" s="8"/>
      <c r="D39" s="10"/>
      <c r="E39" s="10"/>
      <c r="F39" s="10"/>
      <c r="G39" s="10"/>
      <c r="H39" s="10"/>
      <c r="I39" s="10"/>
      <c r="J39" s="160"/>
    </row>
    <row r="40" spans="3:10" ht="13.5">
      <c r="C40" s="8"/>
      <c r="D40" s="10"/>
      <c r="E40" s="10"/>
      <c r="F40" s="10"/>
      <c r="G40" s="10"/>
      <c r="H40" s="10"/>
      <c r="I40" s="10"/>
      <c r="J40" s="160"/>
    </row>
    <row r="41" spans="3:10" ht="13.5">
      <c r="C41" s="8"/>
      <c r="D41" s="10"/>
      <c r="E41" s="10"/>
      <c r="F41" s="10"/>
      <c r="G41" s="10"/>
      <c r="H41" s="10"/>
      <c r="I41" s="10"/>
      <c r="J41" s="160"/>
    </row>
    <row r="42" spans="3:10" ht="13.5">
      <c r="C42" s="8"/>
      <c r="D42" s="10"/>
      <c r="E42" s="10"/>
      <c r="F42" s="10"/>
      <c r="G42" s="10"/>
      <c r="H42" s="10"/>
      <c r="I42" s="10"/>
      <c r="J42" s="160"/>
    </row>
    <row r="43" spans="3:10" ht="13.5">
      <c r="C43" s="8"/>
      <c r="D43" s="10"/>
      <c r="E43" s="10"/>
      <c r="F43" s="10"/>
      <c r="G43" s="10"/>
      <c r="H43" s="10"/>
      <c r="I43" s="10"/>
      <c r="J43" s="160"/>
    </row>
    <row r="44" spans="3:10" ht="13.5">
      <c r="C44" s="8"/>
      <c r="D44" s="10"/>
      <c r="E44" s="10"/>
      <c r="F44" s="10"/>
      <c r="G44" s="10"/>
      <c r="H44" s="10"/>
      <c r="I44" s="10"/>
      <c r="J44" s="160"/>
    </row>
    <row r="45" spans="3:10" ht="13.5">
      <c r="C45" s="8"/>
      <c r="D45" s="10"/>
      <c r="E45" s="10"/>
      <c r="F45" s="10"/>
      <c r="G45" s="10"/>
      <c r="H45" s="10"/>
      <c r="I45" s="10"/>
      <c r="J45" s="160"/>
    </row>
    <row r="46" spans="3:10" ht="13.5">
      <c r="C46" s="8"/>
      <c r="D46" s="10"/>
      <c r="E46" s="10"/>
      <c r="F46" s="10"/>
      <c r="G46" s="10"/>
      <c r="H46" s="10"/>
      <c r="I46" s="10"/>
      <c r="J46" s="160"/>
    </row>
    <row r="47" spans="3:10" ht="13.5">
      <c r="C47" s="8"/>
      <c r="D47" s="10"/>
      <c r="E47" s="10"/>
      <c r="F47" s="10"/>
      <c r="G47" s="10"/>
      <c r="H47" s="10"/>
      <c r="I47" s="10"/>
      <c r="J47" s="160"/>
    </row>
    <row r="48" spans="3:10" ht="13.5">
      <c r="C48" s="8"/>
      <c r="D48" s="10"/>
      <c r="E48" s="10"/>
      <c r="F48" s="10"/>
      <c r="G48" s="10"/>
      <c r="H48" s="10"/>
      <c r="I48" s="10"/>
      <c r="J48" s="160"/>
    </row>
    <row r="49" spans="3:10" ht="13.5">
      <c r="C49" s="8"/>
      <c r="D49" s="10"/>
      <c r="E49" s="10"/>
      <c r="F49" s="10"/>
      <c r="G49" s="10"/>
      <c r="H49" s="10"/>
      <c r="I49" s="10"/>
      <c r="J49" s="160"/>
    </row>
    <row r="50" spans="3:10" ht="13.5">
      <c r="C50" s="8"/>
      <c r="D50" s="10"/>
      <c r="E50" s="10"/>
      <c r="F50" s="10"/>
      <c r="G50" s="10"/>
      <c r="H50" s="10"/>
      <c r="I50" s="10"/>
      <c r="J50" s="160"/>
    </row>
    <row r="51" spans="3:10" ht="13.5">
      <c r="C51" s="8"/>
      <c r="D51" s="10"/>
      <c r="E51" s="10"/>
      <c r="F51" s="10"/>
      <c r="G51" s="10"/>
      <c r="H51" s="10"/>
      <c r="I51" s="10"/>
      <c r="J51" s="160"/>
    </row>
    <row r="52" spans="3:10" ht="13.5">
      <c r="C52" s="8"/>
      <c r="D52" s="10"/>
      <c r="E52" s="10"/>
      <c r="F52" s="10"/>
      <c r="G52" s="10"/>
      <c r="H52" s="10"/>
      <c r="I52" s="10"/>
      <c r="J52" s="160"/>
    </row>
    <row r="53" spans="3:10" ht="13.5">
      <c r="C53" s="8"/>
      <c r="D53" s="10"/>
      <c r="E53" s="10"/>
      <c r="F53" s="10"/>
      <c r="G53" s="10"/>
      <c r="H53" s="10"/>
      <c r="I53" s="10"/>
      <c r="J53" s="160"/>
    </row>
    <row r="54" spans="3:10" ht="13.5">
      <c r="C54" s="8"/>
      <c r="D54" s="10"/>
      <c r="E54" s="10"/>
      <c r="F54" s="10"/>
      <c r="G54" s="10"/>
      <c r="H54" s="10"/>
      <c r="I54" s="10"/>
      <c r="J54" s="160"/>
    </row>
    <row r="55" spans="3:10" ht="13.5">
      <c r="C55" s="8"/>
      <c r="D55" s="10"/>
      <c r="E55" s="10"/>
      <c r="F55" s="10"/>
      <c r="G55" s="10"/>
      <c r="H55" s="10"/>
      <c r="I55" s="10"/>
      <c r="J55" s="160"/>
    </row>
    <row r="56" spans="3:10" ht="13.5">
      <c r="C56" s="8"/>
      <c r="D56" s="10"/>
      <c r="E56" s="10"/>
      <c r="F56" s="10"/>
      <c r="G56" s="10"/>
      <c r="H56" s="10"/>
      <c r="I56" s="10"/>
      <c r="J56" s="160"/>
    </row>
    <row r="57" spans="3:10" ht="13.5">
      <c r="C57" s="8"/>
      <c r="D57" s="10"/>
      <c r="E57" s="10"/>
      <c r="F57" s="10"/>
      <c r="G57" s="10"/>
      <c r="H57" s="10"/>
      <c r="I57" s="10"/>
      <c r="J57" s="160"/>
    </row>
    <row r="58" spans="3:10" ht="13.5">
      <c r="C58" s="8"/>
      <c r="D58" s="10"/>
      <c r="E58" s="10"/>
      <c r="F58" s="10"/>
      <c r="G58" s="10"/>
      <c r="H58" s="10"/>
      <c r="I58" s="10"/>
      <c r="J58" s="160"/>
    </row>
    <row r="59" spans="3:10" ht="13.5">
      <c r="C59" s="8"/>
      <c r="D59" s="10"/>
      <c r="E59" s="10"/>
      <c r="F59" s="10"/>
      <c r="G59" s="10"/>
      <c r="H59" s="10"/>
      <c r="I59" s="10"/>
      <c r="J59" s="160"/>
    </row>
    <row r="60" spans="3:10" ht="13.5">
      <c r="C60" s="8"/>
      <c r="D60" s="10"/>
      <c r="E60" s="10"/>
      <c r="F60" s="10"/>
      <c r="G60" s="10"/>
      <c r="H60" s="10"/>
      <c r="I60" s="10"/>
      <c r="J60" s="160"/>
    </row>
    <row r="61" spans="3:10" ht="13.5">
      <c r="C61" s="8"/>
      <c r="D61" s="10"/>
      <c r="E61" s="10"/>
      <c r="F61" s="10"/>
      <c r="G61" s="10"/>
      <c r="H61" s="10"/>
      <c r="I61" s="10"/>
      <c r="J61" s="160"/>
    </row>
    <row r="62" spans="3:10" ht="13.5">
      <c r="C62" s="8"/>
      <c r="D62" s="10"/>
      <c r="E62" s="10"/>
      <c r="F62" s="10"/>
      <c r="G62" s="10"/>
      <c r="H62" s="10"/>
      <c r="I62" s="10"/>
      <c r="J62" s="160"/>
    </row>
    <row r="63" spans="3:10" ht="13.5">
      <c r="C63" s="8"/>
      <c r="D63" s="10"/>
      <c r="E63" s="10"/>
      <c r="F63" s="10"/>
      <c r="G63" s="10"/>
      <c r="H63" s="10"/>
      <c r="I63" s="10"/>
      <c r="J63" s="160"/>
    </row>
    <row r="64" spans="3:10" ht="13.5">
      <c r="C64" s="8"/>
      <c r="D64" s="10"/>
      <c r="E64" s="10"/>
      <c r="F64" s="10"/>
      <c r="G64" s="10"/>
      <c r="H64" s="10"/>
      <c r="I64" s="10"/>
      <c r="J64" s="160"/>
    </row>
    <row r="65" spans="3:10" ht="13.5">
      <c r="C65" s="8"/>
      <c r="D65" s="10"/>
      <c r="E65" s="10"/>
      <c r="F65" s="10"/>
      <c r="G65" s="10"/>
      <c r="H65" s="10"/>
      <c r="I65" s="10"/>
      <c r="J65" s="160"/>
    </row>
    <row r="66" spans="3:10" ht="13.5">
      <c r="C66" s="8"/>
      <c r="D66" s="10"/>
      <c r="E66" s="10"/>
      <c r="F66" s="10"/>
      <c r="G66" s="10"/>
      <c r="H66" s="10"/>
      <c r="I66" s="10"/>
      <c r="J66" s="160"/>
    </row>
    <row r="67" spans="3:10" ht="13.5">
      <c r="C67" s="8"/>
      <c r="D67" s="10"/>
      <c r="E67" s="10"/>
      <c r="F67" s="10"/>
      <c r="G67" s="10"/>
      <c r="H67" s="10"/>
      <c r="I67" s="10"/>
      <c r="J67" s="160"/>
    </row>
    <row r="68" spans="3:10" ht="13.5">
      <c r="C68" s="8"/>
      <c r="D68" s="10"/>
      <c r="E68" s="10"/>
      <c r="F68" s="10"/>
      <c r="G68" s="10"/>
      <c r="H68" s="10"/>
      <c r="I68" s="10"/>
      <c r="J68" s="160"/>
    </row>
    <row r="69" spans="3:10" ht="13.5">
      <c r="C69" s="8"/>
      <c r="D69" s="10"/>
      <c r="E69" s="10"/>
      <c r="F69" s="10"/>
      <c r="G69" s="10"/>
      <c r="H69" s="10"/>
      <c r="I69" s="10"/>
      <c r="J69" s="160"/>
    </row>
    <row r="70" spans="3:10" ht="13.5">
      <c r="C70" s="8"/>
      <c r="D70" s="10"/>
      <c r="E70" s="10"/>
      <c r="F70" s="10"/>
      <c r="G70" s="10"/>
      <c r="H70" s="10"/>
      <c r="I70" s="10"/>
      <c r="J70" s="160"/>
    </row>
    <row r="71" spans="3:10" ht="13.5">
      <c r="C71" s="8"/>
      <c r="D71" s="10"/>
      <c r="E71" s="10"/>
      <c r="F71" s="10"/>
      <c r="G71" s="10"/>
      <c r="H71" s="10"/>
      <c r="I71" s="10"/>
      <c r="J71" s="160"/>
    </row>
    <row r="72" spans="3:10" ht="13.5">
      <c r="C72" s="8"/>
      <c r="D72" s="10"/>
      <c r="E72" s="10"/>
      <c r="F72" s="10"/>
      <c r="G72" s="10"/>
      <c r="H72" s="10"/>
      <c r="I72" s="10"/>
      <c r="J72" s="160"/>
    </row>
    <row r="73" spans="3:10" ht="13.5">
      <c r="C73" s="8"/>
      <c r="D73" s="10"/>
      <c r="E73" s="10"/>
      <c r="F73" s="10"/>
      <c r="G73" s="10"/>
      <c r="H73" s="10"/>
      <c r="I73" s="10"/>
      <c r="J73" s="160"/>
    </row>
    <row r="74" spans="3:10" ht="13.5">
      <c r="C74" s="8"/>
      <c r="D74" s="10"/>
      <c r="E74" s="10"/>
      <c r="F74" s="10"/>
      <c r="G74" s="10"/>
      <c r="H74" s="10"/>
      <c r="I74" s="10"/>
      <c r="J74" s="160"/>
    </row>
    <row r="75" spans="3:10" ht="13.5">
      <c r="C75" s="8"/>
      <c r="D75" s="10"/>
      <c r="E75" s="10"/>
      <c r="F75" s="10"/>
      <c r="G75" s="10"/>
      <c r="H75" s="10"/>
      <c r="I75" s="10"/>
      <c r="J75" s="160"/>
    </row>
    <row r="76" spans="3:10" ht="13.5">
      <c r="C76" s="8"/>
      <c r="D76" s="10"/>
      <c r="E76" s="10"/>
      <c r="F76" s="10"/>
      <c r="G76" s="10"/>
      <c r="H76" s="10"/>
      <c r="I76" s="10"/>
      <c r="J76" s="160"/>
    </row>
    <row r="77" spans="3:10" ht="13.5">
      <c r="C77" s="8"/>
      <c r="D77" s="10"/>
      <c r="E77" s="10"/>
      <c r="F77" s="10"/>
      <c r="G77" s="10"/>
      <c r="H77" s="10"/>
      <c r="I77" s="10"/>
      <c r="J77" s="160"/>
    </row>
    <row r="78" spans="3:10" ht="13.5">
      <c r="C78" s="8"/>
      <c r="D78" s="10"/>
      <c r="E78" s="10"/>
      <c r="F78" s="10"/>
      <c r="G78" s="10"/>
      <c r="H78" s="10"/>
      <c r="I78" s="10"/>
      <c r="J78" s="160"/>
    </row>
    <row r="79" spans="3:10" ht="13.5">
      <c r="C79" s="8"/>
      <c r="D79" s="10"/>
      <c r="E79" s="10"/>
      <c r="F79" s="10"/>
      <c r="G79" s="10"/>
      <c r="H79" s="10"/>
      <c r="I79" s="10"/>
      <c r="J79" s="160"/>
    </row>
    <row r="80" spans="3:10" ht="13.5">
      <c r="C80" s="8"/>
      <c r="D80" s="10"/>
      <c r="E80" s="10"/>
      <c r="F80" s="10"/>
      <c r="G80" s="10"/>
      <c r="H80" s="10"/>
      <c r="I80" s="10"/>
      <c r="J80" s="160"/>
    </row>
    <row r="81" spans="3:10" ht="13.5">
      <c r="C81" s="8"/>
      <c r="D81" s="10"/>
      <c r="E81" s="10"/>
      <c r="F81" s="10"/>
      <c r="G81" s="10"/>
      <c r="H81" s="10"/>
      <c r="I81" s="10"/>
      <c r="J81" s="160"/>
    </row>
    <row r="82" spans="3:10" ht="13.5">
      <c r="C82" s="8"/>
      <c r="D82" s="10"/>
      <c r="E82" s="10"/>
      <c r="F82" s="10"/>
      <c r="G82" s="10"/>
      <c r="H82" s="10"/>
      <c r="I82" s="10"/>
      <c r="J82" s="160"/>
    </row>
    <row r="83" spans="3:10" ht="13.5">
      <c r="C83" s="8"/>
      <c r="D83" s="10"/>
      <c r="E83" s="10"/>
      <c r="F83" s="10"/>
      <c r="G83" s="10"/>
      <c r="H83" s="10"/>
      <c r="I83" s="10"/>
      <c r="J83" s="160"/>
    </row>
    <row r="84" spans="3:10" ht="13.5">
      <c r="C84" s="8"/>
      <c r="D84" s="10"/>
      <c r="E84" s="10"/>
      <c r="F84" s="10"/>
      <c r="G84" s="10"/>
      <c r="H84" s="10"/>
      <c r="I84" s="10"/>
      <c r="J84" s="160"/>
    </row>
    <row r="85" spans="3:10" ht="13.5">
      <c r="C85" s="8"/>
      <c r="D85" s="10"/>
      <c r="E85" s="10"/>
      <c r="F85" s="10"/>
      <c r="G85" s="10"/>
      <c r="H85" s="10"/>
      <c r="I85" s="10"/>
      <c r="J85" s="160"/>
    </row>
    <row r="86" spans="3:10" ht="13.5">
      <c r="C86" s="8"/>
      <c r="D86" s="10"/>
      <c r="E86" s="10"/>
      <c r="F86" s="10"/>
      <c r="G86" s="10"/>
      <c r="H86" s="10"/>
      <c r="I86" s="10"/>
      <c r="J86" s="160"/>
    </row>
    <row r="87" spans="3:10" ht="13.5">
      <c r="C87" s="8"/>
      <c r="D87" s="10"/>
      <c r="E87" s="10"/>
      <c r="F87" s="10"/>
      <c r="G87" s="10"/>
      <c r="H87" s="10"/>
      <c r="I87" s="10"/>
      <c r="J87" s="160"/>
    </row>
    <row r="88" spans="3:10" ht="13.5">
      <c r="C88" s="8"/>
      <c r="D88" s="10"/>
      <c r="E88" s="10"/>
      <c r="F88" s="10"/>
      <c r="G88" s="10"/>
      <c r="H88" s="10"/>
      <c r="I88" s="10"/>
      <c r="J88" s="160"/>
    </row>
    <row r="89" spans="3:10" ht="13.5">
      <c r="C89" s="8"/>
      <c r="D89" s="10"/>
      <c r="E89" s="10"/>
      <c r="F89" s="10"/>
      <c r="G89" s="10"/>
      <c r="H89" s="10"/>
      <c r="I89" s="10"/>
      <c r="J89" s="160"/>
    </row>
    <row r="90" spans="3:10" ht="13.5">
      <c r="C90" s="8"/>
      <c r="D90" s="10"/>
      <c r="E90" s="10"/>
      <c r="F90" s="10"/>
      <c r="G90" s="10"/>
      <c r="H90" s="10"/>
      <c r="I90" s="10"/>
      <c r="J90" s="160"/>
    </row>
  </sheetData>
  <mergeCells count="6">
    <mergeCell ref="D22:J22"/>
    <mergeCell ref="C3:D3"/>
    <mergeCell ref="E3:F3"/>
    <mergeCell ref="G3:H3"/>
    <mergeCell ref="I4:J4"/>
    <mergeCell ref="I3:J3"/>
  </mergeCells>
  <printOptions/>
  <pageMargins left="0.984251968503937" right="0.7874015748031497" top="0.7480314960629921" bottom="0.984251968503937" header="0.5118110236220472" footer="0.511811023622047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C1:J90"/>
  <sheetViews>
    <sheetView tabSelected="1" view="pageBreakPreview" zoomScaleSheetLayoutView="100" workbookViewId="0" topLeftCell="B16">
      <selection activeCell="E11" sqref="E11"/>
    </sheetView>
  </sheetViews>
  <sheetFormatPr defaultColWidth="9.00390625" defaultRowHeight="13.5"/>
  <cols>
    <col min="1" max="1" width="4.875" style="0" hidden="1" customWidth="1"/>
    <col min="2" max="2" width="0.6171875" style="0" customWidth="1"/>
    <col min="3" max="3" width="12.375" style="29" customWidth="1"/>
    <col min="4" max="9" width="5.00390625" style="21" customWidth="1"/>
    <col min="10" max="10" width="41.875" style="233" customWidth="1"/>
  </cols>
  <sheetData>
    <row r="1" spans="4:9" ht="13.5">
      <c r="D1" s="21">
        <f aca="true" t="shared" si="0" ref="D1:I1">$G$4-SUM(D7:D9)</f>
        <v>4</v>
      </c>
      <c r="E1" s="21">
        <f t="shared" si="0"/>
        <v>2</v>
      </c>
      <c r="F1" s="21">
        <f t="shared" si="0"/>
        <v>0</v>
      </c>
      <c r="G1" s="21">
        <f t="shared" si="0"/>
        <v>0</v>
      </c>
      <c r="H1" s="21">
        <f t="shared" si="0"/>
        <v>0</v>
      </c>
      <c r="I1" s="21">
        <f t="shared" si="0"/>
        <v>0</v>
      </c>
    </row>
    <row r="2" ht="14.25" thickBot="1"/>
    <row r="3" spans="3:10" s="122" customFormat="1" ht="15" thickBot="1">
      <c r="C3" s="254" t="s">
        <v>1283</v>
      </c>
      <c r="D3" s="255"/>
      <c r="E3" s="254" t="s">
        <v>1298</v>
      </c>
      <c r="F3" s="255"/>
      <c r="G3" s="254" t="s">
        <v>1707</v>
      </c>
      <c r="H3" s="255"/>
      <c r="I3" s="254" t="s">
        <v>1299</v>
      </c>
      <c r="J3" s="255"/>
    </row>
    <row r="4" spans="3:10" ht="25.5" customHeight="1" thickBot="1">
      <c r="C4" s="205" t="s">
        <v>757</v>
      </c>
      <c r="D4" s="206"/>
      <c r="E4" s="205">
        <v>38</v>
      </c>
      <c r="F4" s="206"/>
      <c r="G4" s="205">
        <f>COUNTA(C12:C152)</f>
        <v>16</v>
      </c>
      <c r="H4" s="206"/>
      <c r="I4" s="256">
        <f>G4/E4</f>
        <v>0.42105263157894735</v>
      </c>
      <c r="J4" s="256"/>
    </row>
    <row r="5" spans="3:4" ht="11.25" customHeight="1" thickBot="1">
      <c r="C5" s="34"/>
      <c r="D5" s="23"/>
    </row>
    <row r="6" spans="3:10" ht="14.25" thickBot="1">
      <c r="C6" s="35" t="s">
        <v>1705</v>
      </c>
      <c r="D6" s="40" t="s">
        <v>1284</v>
      </c>
      <c r="E6" s="40" t="s">
        <v>1285</v>
      </c>
      <c r="F6" s="40" t="s">
        <v>1286</v>
      </c>
      <c r="G6" s="40" t="s">
        <v>1287</v>
      </c>
      <c r="H6" s="40" t="s">
        <v>1288</v>
      </c>
      <c r="I6" s="43" t="s">
        <v>1289</v>
      </c>
      <c r="J6" s="234"/>
    </row>
    <row r="7" spans="3:10" ht="13.5">
      <c r="C7" s="36" t="s">
        <v>754</v>
      </c>
      <c r="D7" s="32">
        <f>COUNTIF($D$12:$D$152,C7)</f>
        <v>1</v>
      </c>
      <c r="E7" s="32">
        <f>COUNTIF($E$12:$E$152,C7)</f>
        <v>0</v>
      </c>
      <c r="F7" s="32">
        <f>COUNTIF($F$12:$F$152,C7)</f>
        <v>13</v>
      </c>
      <c r="G7" s="32">
        <f>COUNTIF($G$12:$G$152,C7)</f>
        <v>9</v>
      </c>
      <c r="H7" s="32">
        <f>COUNTIF($H$12:$H$152,C7)</f>
        <v>11</v>
      </c>
      <c r="I7" s="44">
        <f>COUNTIF($I$12:$I$152,C7)</f>
        <v>12</v>
      </c>
      <c r="J7" s="234"/>
    </row>
    <row r="8" spans="3:10" ht="13.5">
      <c r="C8" s="36" t="s">
        <v>755</v>
      </c>
      <c r="D8" s="10">
        <f>COUNTIF($D$12:$D$152,C8)</f>
        <v>6</v>
      </c>
      <c r="E8" s="10">
        <f>COUNTIF($E$12:$E$152,C8)</f>
        <v>0</v>
      </c>
      <c r="F8" s="10">
        <f>COUNTIF($F$12:$F$152,C8)</f>
        <v>3</v>
      </c>
      <c r="G8" s="10">
        <f>COUNTIF($G$12:$G$152,C8)</f>
        <v>1</v>
      </c>
      <c r="H8" s="10">
        <f>COUNTIF($H$12:$H$152,C8)</f>
        <v>1</v>
      </c>
      <c r="I8" s="45">
        <f>COUNTIF($I$12:$I$152,C8)</f>
        <v>1</v>
      </c>
      <c r="J8" s="234"/>
    </row>
    <row r="9" spans="3:10" ht="14.25" thickBot="1">
      <c r="C9" s="37" t="s">
        <v>756</v>
      </c>
      <c r="D9" s="41">
        <f>COUNTIF($D$12:$D$152,C9)</f>
        <v>5</v>
      </c>
      <c r="E9" s="41">
        <f>COUNTIF($E$12:$E$152,C9)</f>
        <v>14</v>
      </c>
      <c r="F9" s="41">
        <f>COUNTIF($F$12:$F$152,C9)</f>
        <v>0</v>
      </c>
      <c r="G9" s="41">
        <f>COUNTIF($G$12:$G$152,C9)</f>
        <v>6</v>
      </c>
      <c r="H9" s="41">
        <f>COUNTIF($H$12:$H$152,C9)</f>
        <v>4</v>
      </c>
      <c r="I9" s="46">
        <f>COUNTIF($I$12:$I$152,C9)</f>
        <v>3</v>
      </c>
      <c r="J9" s="234"/>
    </row>
    <row r="10" spans="3:10" s="2" customFormat="1" ht="13.5">
      <c r="C10" s="38"/>
      <c r="D10" s="42"/>
      <c r="E10" s="42"/>
      <c r="F10" s="42"/>
      <c r="G10" s="42"/>
      <c r="H10" s="42"/>
      <c r="I10" s="42"/>
      <c r="J10" s="234"/>
    </row>
    <row r="11" spans="3:10" s="2" customFormat="1" ht="13.5">
      <c r="C11" s="26" t="s">
        <v>1297</v>
      </c>
      <c r="D11" s="10" t="s">
        <v>1284</v>
      </c>
      <c r="E11" s="10" t="s">
        <v>1285</v>
      </c>
      <c r="F11" s="10" t="s">
        <v>1286</v>
      </c>
      <c r="G11" s="10" t="s">
        <v>1287</v>
      </c>
      <c r="H11" s="10" t="s">
        <v>1288</v>
      </c>
      <c r="I11" s="10" t="s">
        <v>1289</v>
      </c>
      <c r="J11" s="235" t="s">
        <v>1290</v>
      </c>
    </row>
    <row r="12" spans="3:10" ht="54" customHeight="1">
      <c r="C12" s="18" t="s">
        <v>758</v>
      </c>
      <c r="D12" s="19" t="s">
        <v>1293</v>
      </c>
      <c r="E12" s="19" t="s">
        <v>1295</v>
      </c>
      <c r="F12" s="19" t="s">
        <v>1291</v>
      </c>
      <c r="G12" s="19" t="s">
        <v>1295</v>
      </c>
      <c r="H12" s="19" t="s">
        <v>1291</v>
      </c>
      <c r="I12" s="19" t="s">
        <v>1291</v>
      </c>
      <c r="J12" s="15" t="s">
        <v>1662</v>
      </c>
    </row>
    <row r="13" spans="3:10" ht="52.5" customHeight="1">
      <c r="C13" s="18" t="s">
        <v>759</v>
      </c>
      <c r="D13" s="19" t="s">
        <v>1295</v>
      </c>
      <c r="E13" s="19" t="s">
        <v>1295</v>
      </c>
      <c r="F13" s="19" t="s">
        <v>1291</v>
      </c>
      <c r="G13" s="19" t="s">
        <v>1291</v>
      </c>
      <c r="H13" s="19" t="s">
        <v>1291</v>
      </c>
      <c r="I13" s="19" t="s">
        <v>1291</v>
      </c>
      <c r="J13" s="15" t="s">
        <v>1663</v>
      </c>
    </row>
    <row r="14" spans="3:10" ht="63" customHeight="1">
      <c r="C14" s="18" t="s">
        <v>760</v>
      </c>
      <c r="D14" s="19" t="s">
        <v>1293</v>
      </c>
      <c r="E14" s="19" t="s">
        <v>1295</v>
      </c>
      <c r="F14" s="19" t="s">
        <v>1291</v>
      </c>
      <c r="G14" s="19" t="s">
        <v>1291</v>
      </c>
      <c r="H14" s="19" t="s">
        <v>1291</v>
      </c>
      <c r="I14" s="19" t="s">
        <v>1291</v>
      </c>
      <c r="J14" s="15" t="s">
        <v>1664</v>
      </c>
    </row>
    <row r="15" spans="3:10" ht="47.25" customHeight="1">
      <c r="C15" s="18" t="s">
        <v>761</v>
      </c>
      <c r="D15" s="19" t="s">
        <v>1293</v>
      </c>
      <c r="E15" s="19" t="s">
        <v>1295</v>
      </c>
      <c r="F15" s="19" t="s">
        <v>1291</v>
      </c>
      <c r="G15" s="19" t="s">
        <v>1295</v>
      </c>
      <c r="H15" s="19" t="s">
        <v>1291</v>
      </c>
      <c r="I15" s="19" t="s">
        <v>1291</v>
      </c>
      <c r="J15" s="15" t="s">
        <v>1665</v>
      </c>
    </row>
    <row r="16" spans="3:10" ht="35.25" customHeight="1">
      <c r="C16" s="18" t="s">
        <v>762</v>
      </c>
      <c r="D16" s="19" t="s">
        <v>317</v>
      </c>
      <c r="E16" s="19" t="s">
        <v>317</v>
      </c>
      <c r="F16" s="19" t="s">
        <v>1291</v>
      </c>
      <c r="G16" s="19" t="s">
        <v>1291</v>
      </c>
      <c r="H16" s="19" t="s">
        <v>1291</v>
      </c>
      <c r="I16" s="19" t="s">
        <v>1291</v>
      </c>
      <c r="J16" s="15" t="s">
        <v>1666</v>
      </c>
    </row>
    <row r="17" spans="3:10" ht="45.75" customHeight="1">
      <c r="C17" s="18" t="s">
        <v>763</v>
      </c>
      <c r="D17" s="19" t="s">
        <v>317</v>
      </c>
      <c r="E17" s="19" t="s">
        <v>317</v>
      </c>
      <c r="F17" s="19" t="s">
        <v>1291</v>
      </c>
      <c r="G17" s="19" t="s">
        <v>1291</v>
      </c>
      <c r="H17" s="19" t="s">
        <v>1291</v>
      </c>
      <c r="I17" s="19" t="s">
        <v>1291</v>
      </c>
      <c r="J17" s="15" t="s">
        <v>1667</v>
      </c>
    </row>
    <row r="18" spans="3:10" ht="13.5">
      <c r="C18" s="18" t="s">
        <v>764</v>
      </c>
      <c r="D18" s="19" t="s">
        <v>1295</v>
      </c>
      <c r="E18" s="19" t="s">
        <v>1295</v>
      </c>
      <c r="F18" s="19" t="s">
        <v>1291</v>
      </c>
      <c r="G18" s="19" t="s">
        <v>1295</v>
      </c>
      <c r="H18" s="19" t="s">
        <v>1291</v>
      </c>
      <c r="I18" s="19" t="s">
        <v>1291</v>
      </c>
      <c r="J18" s="15"/>
    </row>
    <row r="19" spans="3:10" ht="13.5">
      <c r="C19" s="18" t="s">
        <v>765</v>
      </c>
      <c r="D19" s="19" t="s">
        <v>1295</v>
      </c>
      <c r="E19" s="19" t="s">
        <v>1295</v>
      </c>
      <c r="F19" s="19" t="s">
        <v>1291</v>
      </c>
      <c r="G19" s="19" t="s">
        <v>1295</v>
      </c>
      <c r="H19" s="19" t="s">
        <v>1295</v>
      </c>
      <c r="I19" s="19" t="s">
        <v>1291</v>
      </c>
      <c r="J19" s="15"/>
    </row>
    <row r="20" spans="3:10" ht="24">
      <c r="C20" s="18" t="s">
        <v>766</v>
      </c>
      <c r="D20" s="19" t="s">
        <v>775</v>
      </c>
      <c r="E20" s="19" t="s">
        <v>776</v>
      </c>
      <c r="F20" s="19" t="s">
        <v>775</v>
      </c>
      <c r="G20" s="19" t="s">
        <v>777</v>
      </c>
      <c r="H20" s="19" t="s">
        <v>777</v>
      </c>
      <c r="I20" s="19" t="s">
        <v>776</v>
      </c>
      <c r="J20" s="15" t="s">
        <v>773</v>
      </c>
    </row>
    <row r="21" spans="3:10" ht="13.5">
      <c r="C21" s="18" t="s">
        <v>767</v>
      </c>
      <c r="D21" s="19" t="s">
        <v>2076</v>
      </c>
      <c r="E21" s="19" t="s">
        <v>2076</v>
      </c>
      <c r="F21" s="19" t="s">
        <v>2075</v>
      </c>
      <c r="G21" s="19" t="s">
        <v>2074</v>
      </c>
      <c r="H21" s="19" t="s">
        <v>2074</v>
      </c>
      <c r="I21" s="19" t="s">
        <v>2074</v>
      </c>
      <c r="J21" s="156"/>
    </row>
    <row r="22" spans="3:10" ht="13.5">
      <c r="C22" s="18" t="s">
        <v>768</v>
      </c>
      <c r="D22" s="19" t="s">
        <v>2074</v>
      </c>
      <c r="E22" s="19" t="s">
        <v>2076</v>
      </c>
      <c r="F22" s="19" t="s">
        <v>2075</v>
      </c>
      <c r="G22" s="19" t="s">
        <v>2075</v>
      </c>
      <c r="H22" s="19" t="s">
        <v>2075</v>
      </c>
      <c r="I22" s="19" t="s">
        <v>2075</v>
      </c>
      <c r="J22" s="156"/>
    </row>
    <row r="23" spans="3:10" ht="13.5">
      <c r="C23" s="18" t="s">
        <v>769</v>
      </c>
      <c r="D23" s="19" t="s">
        <v>2075</v>
      </c>
      <c r="E23" s="19" t="s">
        <v>2076</v>
      </c>
      <c r="F23" s="19" t="s">
        <v>2075</v>
      </c>
      <c r="G23" s="19" t="s">
        <v>2075</v>
      </c>
      <c r="H23" s="19" t="s">
        <v>2075</v>
      </c>
      <c r="I23" s="19" t="s">
        <v>2075</v>
      </c>
      <c r="J23" s="156"/>
    </row>
    <row r="24" spans="3:10" ht="88.5" customHeight="1">
      <c r="C24" s="18" t="s">
        <v>770</v>
      </c>
      <c r="D24" s="19"/>
      <c r="E24" s="19" t="s">
        <v>2076</v>
      </c>
      <c r="F24" s="19" t="s">
        <v>2075</v>
      </c>
      <c r="G24" s="19" t="s">
        <v>2075</v>
      </c>
      <c r="H24" s="19" t="s">
        <v>2076</v>
      </c>
      <c r="I24" s="19" t="s">
        <v>2075</v>
      </c>
      <c r="J24" s="15" t="s">
        <v>64</v>
      </c>
    </row>
    <row r="25" spans="3:10" ht="13.5">
      <c r="C25" s="18" t="s">
        <v>771</v>
      </c>
      <c r="D25" s="19" t="s">
        <v>1108</v>
      </c>
      <c r="E25" s="19" t="s">
        <v>2072</v>
      </c>
      <c r="F25" s="19" t="s">
        <v>1108</v>
      </c>
      <c r="G25" s="19" t="s">
        <v>1109</v>
      </c>
      <c r="H25" s="19" t="s">
        <v>1109</v>
      </c>
      <c r="I25" s="19" t="s">
        <v>2072</v>
      </c>
      <c r="J25" s="156" t="s">
        <v>774</v>
      </c>
    </row>
    <row r="26" spans="3:10" ht="13.5">
      <c r="C26" s="18" t="s">
        <v>1021</v>
      </c>
      <c r="D26" s="19"/>
      <c r="E26" s="19" t="s">
        <v>1099</v>
      </c>
      <c r="F26" s="19" t="s">
        <v>1281</v>
      </c>
      <c r="G26" s="19" t="s">
        <v>1099</v>
      </c>
      <c r="H26" s="19" t="s">
        <v>1099</v>
      </c>
      <c r="I26" s="19" t="s">
        <v>1099</v>
      </c>
      <c r="J26" s="156" t="s">
        <v>1022</v>
      </c>
    </row>
    <row r="27" spans="3:10" ht="13.5">
      <c r="C27" s="18" t="s">
        <v>772</v>
      </c>
      <c r="D27" s="19" t="s">
        <v>1295</v>
      </c>
      <c r="E27" s="19" t="s">
        <v>1295</v>
      </c>
      <c r="F27" s="19" t="s">
        <v>1291</v>
      </c>
      <c r="G27" s="19" t="s">
        <v>1295</v>
      </c>
      <c r="H27" s="19" t="s">
        <v>1295</v>
      </c>
      <c r="I27" s="19" t="s">
        <v>1291</v>
      </c>
      <c r="J27" s="15"/>
    </row>
    <row r="28" spans="3:10" ht="13.5">
      <c r="C28" s="8"/>
      <c r="D28" s="10"/>
      <c r="E28" s="10"/>
      <c r="F28" s="10"/>
      <c r="G28" s="10"/>
      <c r="H28" s="10"/>
      <c r="I28" s="10"/>
      <c r="J28" s="235"/>
    </row>
    <row r="29" spans="3:10" ht="13.5">
      <c r="C29" s="8"/>
      <c r="D29" s="10"/>
      <c r="E29" s="10"/>
      <c r="F29" s="10"/>
      <c r="G29" s="10"/>
      <c r="H29" s="10"/>
      <c r="I29" s="10"/>
      <c r="J29" s="235"/>
    </row>
    <row r="30" spans="3:10" ht="13.5">
      <c r="C30" s="8"/>
      <c r="D30" s="10"/>
      <c r="E30" s="10"/>
      <c r="F30" s="10"/>
      <c r="G30" s="10"/>
      <c r="H30" s="10"/>
      <c r="I30" s="10"/>
      <c r="J30" s="235"/>
    </row>
    <row r="31" spans="3:10" ht="13.5">
      <c r="C31" s="8"/>
      <c r="D31" s="10"/>
      <c r="E31" s="10"/>
      <c r="F31" s="10"/>
      <c r="G31" s="10"/>
      <c r="H31" s="10"/>
      <c r="I31" s="10"/>
      <c r="J31" s="235"/>
    </row>
    <row r="32" spans="3:10" ht="13.5">
      <c r="C32" s="8"/>
      <c r="D32" s="10"/>
      <c r="E32" s="10"/>
      <c r="F32" s="10"/>
      <c r="G32" s="10"/>
      <c r="H32" s="10"/>
      <c r="I32" s="10"/>
      <c r="J32" s="235"/>
    </row>
    <row r="33" spans="3:10" ht="13.5">
      <c r="C33" s="8"/>
      <c r="D33" s="10"/>
      <c r="E33" s="10"/>
      <c r="F33" s="10"/>
      <c r="G33" s="10"/>
      <c r="H33" s="10"/>
      <c r="I33" s="10"/>
      <c r="J33" s="235"/>
    </row>
    <row r="34" spans="3:10" ht="13.5">
      <c r="C34" s="8"/>
      <c r="D34" s="10"/>
      <c r="E34" s="10"/>
      <c r="F34" s="10"/>
      <c r="G34" s="10"/>
      <c r="H34" s="10"/>
      <c r="I34" s="10"/>
      <c r="J34" s="235"/>
    </row>
    <row r="35" spans="3:10" ht="13.5">
      <c r="C35" s="8"/>
      <c r="D35" s="10"/>
      <c r="E35" s="10"/>
      <c r="F35" s="10"/>
      <c r="G35" s="10"/>
      <c r="H35" s="10"/>
      <c r="I35" s="10"/>
      <c r="J35" s="235"/>
    </row>
    <row r="36" spans="3:10" ht="13.5">
      <c r="C36" s="8"/>
      <c r="D36" s="10"/>
      <c r="E36" s="10"/>
      <c r="F36" s="10"/>
      <c r="G36" s="10"/>
      <c r="H36" s="10"/>
      <c r="I36" s="10"/>
      <c r="J36" s="235"/>
    </row>
    <row r="37" spans="3:10" ht="13.5">
      <c r="C37" s="8"/>
      <c r="D37" s="10"/>
      <c r="E37" s="10"/>
      <c r="F37" s="10"/>
      <c r="G37" s="10"/>
      <c r="H37" s="10"/>
      <c r="I37" s="10"/>
      <c r="J37" s="235"/>
    </row>
    <row r="38" spans="3:10" ht="13.5">
      <c r="C38" s="8"/>
      <c r="D38" s="10"/>
      <c r="E38" s="10"/>
      <c r="F38" s="10"/>
      <c r="G38" s="10"/>
      <c r="H38" s="10"/>
      <c r="I38" s="10"/>
      <c r="J38" s="235"/>
    </row>
    <row r="39" spans="3:10" ht="13.5">
      <c r="C39" s="8"/>
      <c r="D39" s="10"/>
      <c r="E39" s="10"/>
      <c r="F39" s="10"/>
      <c r="G39" s="10"/>
      <c r="H39" s="10"/>
      <c r="I39" s="10"/>
      <c r="J39" s="235"/>
    </row>
    <row r="40" spans="3:10" ht="13.5">
      <c r="C40" s="8"/>
      <c r="D40" s="10"/>
      <c r="E40" s="10"/>
      <c r="F40" s="10"/>
      <c r="G40" s="10"/>
      <c r="H40" s="10"/>
      <c r="I40" s="10"/>
      <c r="J40" s="235"/>
    </row>
    <row r="41" spans="3:10" ht="13.5">
      <c r="C41" s="8"/>
      <c r="D41" s="10"/>
      <c r="E41" s="10"/>
      <c r="F41" s="10"/>
      <c r="G41" s="10"/>
      <c r="H41" s="10"/>
      <c r="I41" s="10"/>
      <c r="J41" s="235"/>
    </row>
    <row r="42" spans="3:10" ht="13.5">
      <c r="C42" s="8"/>
      <c r="D42" s="10"/>
      <c r="E42" s="10"/>
      <c r="F42" s="10"/>
      <c r="G42" s="10"/>
      <c r="H42" s="10"/>
      <c r="I42" s="10"/>
      <c r="J42" s="235"/>
    </row>
    <row r="43" spans="3:10" ht="13.5">
      <c r="C43" s="8"/>
      <c r="D43" s="10"/>
      <c r="E43" s="10"/>
      <c r="F43" s="10"/>
      <c r="G43" s="10"/>
      <c r="H43" s="10"/>
      <c r="I43" s="10"/>
      <c r="J43" s="235"/>
    </row>
    <row r="44" spans="3:10" ht="13.5">
      <c r="C44" s="8"/>
      <c r="D44" s="10"/>
      <c r="E44" s="10"/>
      <c r="F44" s="10"/>
      <c r="G44" s="10"/>
      <c r="H44" s="10"/>
      <c r="I44" s="10"/>
      <c r="J44" s="235"/>
    </row>
    <row r="45" spans="3:10" ht="13.5">
      <c r="C45" s="8"/>
      <c r="D45" s="10"/>
      <c r="E45" s="10"/>
      <c r="F45" s="10"/>
      <c r="G45" s="10"/>
      <c r="H45" s="10"/>
      <c r="I45" s="10"/>
      <c r="J45" s="235"/>
    </row>
    <row r="46" spans="3:10" ht="13.5">
      <c r="C46" s="8"/>
      <c r="D46" s="10"/>
      <c r="E46" s="10"/>
      <c r="F46" s="10"/>
      <c r="G46" s="10"/>
      <c r="H46" s="10"/>
      <c r="I46" s="10"/>
      <c r="J46" s="235"/>
    </row>
    <row r="47" spans="3:10" ht="13.5">
      <c r="C47" s="8"/>
      <c r="D47" s="10"/>
      <c r="E47" s="10"/>
      <c r="F47" s="10"/>
      <c r="G47" s="10"/>
      <c r="H47" s="10"/>
      <c r="I47" s="10"/>
      <c r="J47" s="235"/>
    </row>
    <row r="48" spans="3:10" ht="13.5">
      <c r="C48" s="8"/>
      <c r="D48" s="10"/>
      <c r="E48" s="10"/>
      <c r="F48" s="10"/>
      <c r="G48" s="10"/>
      <c r="H48" s="10"/>
      <c r="I48" s="10"/>
      <c r="J48" s="235"/>
    </row>
    <row r="49" spans="3:10" ht="13.5">
      <c r="C49" s="8"/>
      <c r="D49" s="10"/>
      <c r="E49" s="10"/>
      <c r="F49" s="10"/>
      <c r="G49" s="10"/>
      <c r="H49" s="10"/>
      <c r="I49" s="10"/>
      <c r="J49" s="235"/>
    </row>
    <row r="50" spans="3:10" ht="13.5">
      <c r="C50" s="8"/>
      <c r="D50" s="10"/>
      <c r="E50" s="10"/>
      <c r="F50" s="10"/>
      <c r="G50" s="10"/>
      <c r="H50" s="10"/>
      <c r="I50" s="10"/>
      <c r="J50" s="235"/>
    </row>
    <row r="51" spans="3:10" ht="13.5">
      <c r="C51" s="8"/>
      <c r="D51" s="10"/>
      <c r="E51" s="10"/>
      <c r="F51" s="10"/>
      <c r="G51" s="10"/>
      <c r="H51" s="10"/>
      <c r="I51" s="10"/>
      <c r="J51" s="235"/>
    </row>
    <row r="52" spans="3:10" ht="13.5">
      <c r="C52" s="8"/>
      <c r="D52" s="10"/>
      <c r="E52" s="10"/>
      <c r="F52" s="10"/>
      <c r="G52" s="10"/>
      <c r="H52" s="10"/>
      <c r="I52" s="10"/>
      <c r="J52" s="235"/>
    </row>
    <row r="53" spans="3:10" ht="13.5">
      <c r="C53" s="8"/>
      <c r="D53" s="10"/>
      <c r="E53" s="10"/>
      <c r="F53" s="10"/>
      <c r="G53" s="10"/>
      <c r="H53" s="10"/>
      <c r="I53" s="10"/>
      <c r="J53" s="235"/>
    </row>
    <row r="54" spans="3:10" ht="13.5">
      <c r="C54" s="8"/>
      <c r="D54" s="10"/>
      <c r="E54" s="10"/>
      <c r="F54" s="10"/>
      <c r="G54" s="10"/>
      <c r="H54" s="10"/>
      <c r="I54" s="10"/>
      <c r="J54" s="235"/>
    </row>
    <row r="55" spans="3:10" ht="13.5">
      <c r="C55" s="8"/>
      <c r="D55" s="10"/>
      <c r="E55" s="10"/>
      <c r="F55" s="10"/>
      <c r="G55" s="10"/>
      <c r="H55" s="10"/>
      <c r="I55" s="10"/>
      <c r="J55" s="235"/>
    </row>
    <row r="56" spans="3:10" ht="13.5">
      <c r="C56" s="8"/>
      <c r="D56" s="10"/>
      <c r="E56" s="10"/>
      <c r="F56" s="10"/>
      <c r="G56" s="10"/>
      <c r="H56" s="10"/>
      <c r="I56" s="10"/>
      <c r="J56" s="235"/>
    </row>
    <row r="57" spans="3:10" ht="13.5">
      <c r="C57" s="8"/>
      <c r="D57" s="10"/>
      <c r="E57" s="10"/>
      <c r="F57" s="10"/>
      <c r="G57" s="10"/>
      <c r="H57" s="10"/>
      <c r="I57" s="10"/>
      <c r="J57" s="235"/>
    </row>
    <row r="58" spans="3:10" ht="13.5">
      <c r="C58" s="8"/>
      <c r="D58" s="10"/>
      <c r="E58" s="10"/>
      <c r="F58" s="10"/>
      <c r="G58" s="10"/>
      <c r="H58" s="10"/>
      <c r="I58" s="10"/>
      <c r="J58" s="235"/>
    </row>
    <row r="59" spans="3:10" ht="13.5">
      <c r="C59" s="8"/>
      <c r="D59" s="10"/>
      <c r="E59" s="10"/>
      <c r="F59" s="10"/>
      <c r="G59" s="10"/>
      <c r="H59" s="10"/>
      <c r="I59" s="10"/>
      <c r="J59" s="235"/>
    </row>
    <row r="60" spans="3:10" ht="13.5">
      <c r="C60" s="8"/>
      <c r="D60" s="10"/>
      <c r="E60" s="10"/>
      <c r="F60" s="10"/>
      <c r="G60" s="10"/>
      <c r="H60" s="10"/>
      <c r="I60" s="10"/>
      <c r="J60" s="235"/>
    </row>
    <row r="61" spans="3:10" ht="13.5">
      <c r="C61" s="8"/>
      <c r="D61" s="10"/>
      <c r="E61" s="10"/>
      <c r="F61" s="10"/>
      <c r="G61" s="10"/>
      <c r="H61" s="10"/>
      <c r="I61" s="10"/>
      <c r="J61" s="235"/>
    </row>
    <row r="62" spans="3:10" ht="13.5">
      <c r="C62" s="8"/>
      <c r="D62" s="10"/>
      <c r="E62" s="10"/>
      <c r="F62" s="10"/>
      <c r="G62" s="10"/>
      <c r="H62" s="10"/>
      <c r="I62" s="10"/>
      <c r="J62" s="235"/>
    </row>
    <row r="63" spans="3:10" ht="13.5">
      <c r="C63" s="8"/>
      <c r="D63" s="10"/>
      <c r="E63" s="10"/>
      <c r="F63" s="10"/>
      <c r="G63" s="10"/>
      <c r="H63" s="10"/>
      <c r="I63" s="10"/>
      <c r="J63" s="235"/>
    </row>
    <row r="64" spans="3:10" ht="13.5">
      <c r="C64" s="8"/>
      <c r="D64" s="10"/>
      <c r="E64" s="10"/>
      <c r="F64" s="10"/>
      <c r="G64" s="10"/>
      <c r="H64" s="10"/>
      <c r="I64" s="10"/>
      <c r="J64" s="235"/>
    </row>
    <row r="65" spans="3:10" ht="13.5">
      <c r="C65" s="8"/>
      <c r="D65" s="10"/>
      <c r="E65" s="10"/>
      <c r="F65" s="10"/>
      <c r="G65" s="10"/>
      <c r="H65" s="10"/>
      <c r="I65" s="10"/>
      <c r="J65" s="235"/>
    </row>
    <row r="66" spans="3:10" ht="13.5">
      <c r="C66" s="8"/>
      <c r="D66" s="10"/>
      <c r="E66" s="10"/>
      <c r="F66" s="10"/>
      <c r="G66" s="10"/>
      <c r="H66" s="10"/>
      <c r="I66" s="10"/>
      <c r="J66" s="235"/>
    </row>
    <row r="67" spans="3:10" ht="13.5">
      <c r="C67" s="8"/>
      <c r="D67" s="10"/>
      <c r="E67" s="10"/>
      <c r="F67" s="10"/>
      <c r="G67" s="10"/>
      <c r="H67" s="10"/>
      <c r="I67" s="10"/>
      <c r="J67" s="235"/>
    </row>
    <row r="68" spans="3:10" ht="13.5">
      <c r="C68" s="8"/>
      <c r="D68" s="10"/>
      <c r="E68" s="10"/>
      <c r="F68" s="10"/>
      <c r="G68" s="10"/>
      <c r="H68" s="10"/>
      <c r="I68" s="10"/>
      <c r="J68" s="235"/>
    </row>
    <row r="69" spans="3:10" ht="13.5">
      <c r="C69" s="8"/>
      <c r="D69" s="10"/>
      <c r="E69" s="10"/>
      <c r="F69" s="10"/>
      <c r="G69" s="10"/>
      <c r="H69" s="10"/>
      <c r="I69" s="10"/>
      <c r="J69" s="235"/>
    </row>
    <row r="70" spans="3:10" ht="13.5">
      <c r="C70" s="8"/>
      <c r="D70" s="10"/>
      <c r="E70" s="10"/>
      <c r="F70" s="10"/>
      <c r="G70" s="10"/>
      <c r="H70" s="10"/>
      <c r="I70" s="10"/>
      <c r="J70" s="235"/>
    </row>
    <row r="71" spans="3:10" ht="13.5">
      <c r="C71" s="8"/>
      <c r="D71" s="10"/>
      <c r="E71" s="10"/>
      <c r="F71" s="10"/>
      <c r="G71" s="10"/>
      <c r="H71" s="10"/>
      <c r="I71" s="10"/>
      <c r="J71" s="235"/>
    </row>
    <row r="72" spans="3:10" ht="13.5">
      <c r="C72" s="8"/>
      <c r="D72" s="10"/>
      <c r="E72" s="10"/>
      <c r="F72" s="10"/>
      <c r="G72" s="10"/>
      <c r="H72" s="10"/>
      <c r="I72" s="10"/>
      <c r="J72" s="235"/>
    </row>
    <row r="73" spans="3:10" ht="13.5">
      <c r="C73" s="8"/>
      <c r="D73" s="10"/>
      <c r="E73" s="10"/>
      <c r="F73" s="10"/>
      <c r="G73" s="10"/>
      <c r="H73" s="10"/>
      <c r="I73" s="10"/>
      <c r="J73" s="235"/>
    </row>
    <row r="74" spans="3:10" ht="13.5">
      <c r="C74" s="8"/>
      <c r="D74" s="10"/>
      <c r="E74" s="10"/>
      <c r="F74" s="10"/>
      <c r="G74" s="10"/>
      <c r="H74" s="10"/>
      <c r="I74" s="10"/>
      <c r="J74" s="235"/>
    </row>
    <row r="75" spans="3:10" ht="13.5">
      <c r="C75" s="8"/>
      <c r="D75" s="10"/>
      <c r="E75" s="10"/>
      <c r="F75" s="10"/>
      <c r="G75" s="10"/>
      <c r="H75" s="10"/>
      <c r="I75" s="10"/>
      <c r="J75" s="235"/>
    </row>
    <row r="76" spans="3:10" ht="13.5">
      <c r="C76" s="8"/>
      <c r="D76" s="10"/>
      <c r="E76" s="10"/>
      <c r="F76" s="10"/>
      <c r="G76" s="10"/>
      <c r="H76" s="10"/>
      <c r="I76" s="10"/>
      <c r="J76" s="235"/>
    </row>
    <row r="77" spans="3:10" ht="13.5">
      <c r="C77" s="8"/>
      <c r="D77" s="10"/>
      <c r="E77" s="10"/>
      <c r="F77" s="10"/>
      <c r="G77" s="10"/>
      <c r="H77" s="10"/>
      <c r="I77" s="10"/>
      <c r="J77" s="235"/>
    </row>
    <row r="78" spans="3:10" ht="13.5">
      <c r="C78" s="8"/>
      <c r="D78" s="10"/>
      <c r="E78" s="10"/>
      <c r="F78" s="10"/>
      <c r="G78" s="10"/>
      <c r="H78" s="10"/>
      <c r="I78" s="10"/>
      <c r="J78" s="235"/>
    </row>
    <row r="79" spans="3:10" ht="13.5">
      <c r="C79" s="8"/>
      <c r="D79" s="10"/>
      <c r="E79" s="10"/>
      <c r="F79" s="10"/>
      <c r="G79" s="10"/>
      <c r="H79" s="10"/>
      <c r="I79" s="10"/>
      <c r="J79" s="235"/>
    </row>
    <row r="80" spans="3:10" ht="13.5">
      <c r="C80" s="8"/>
      <c r="D80" s="10"/>
      <c r="E80" s="10"/>
      <c r="F80" s="10"/>
      <c r="G80" s="10"/>
      <c r="H80" s="10"/>
      <c r="I80" s="10"/>
      <c r="J80" s="235"/>
    </row>
    <row r="81" spans="3:10" ht="13.5">
      <c r="C81" s="8"/>
      <c r="D81" s="10"/>
      <c r="E81" s="10"/>
      <c r="F81" s="10"/>
      <c r="G81" s="10"/>
      <c r="H81" s="10"/>
      <c r="I81" s="10"/>
      <c r="J81" s="235"/>
    </row>
    <row r="82" spans="3:10" ht="13.5">
      <c r="C82" s="8"/>
      <c r="D82" s="10"/>
      <c r="E82" s="10"/>
      <c r="F82" s="10"/>
      <c r="G82" s="10"/>
      <c r="H82" s="10"/>
      <c r="I82" s="10"/>
      <c r="J82" s="235"/>
    </row>
    <row r="83" spans="3:10" ht="13.5">
      <c r="C83" s="8"/>
      <c r="D83" s="10"/>
      <c r="E83" s="10"/>
      <c r="F83" s="10"/>
      <c r="G83" s="10"/>
      <c r="H83" s="10"/>
      <c r="I83" s="10"/>
      <c r="J83" s="235"/>
    </row>
    <row r="84" spans="3:10" ht="13.5">
      <c r="C84" s="8"/>
      <c r="D84" s="10"/>
      <c r="E84" s="10"/>
      <c r="F84" s="10"/>
      <c r="G84" s="10"/>
      <c r="H84" s="10"/>
      <c r="I84" s="10"/>
      <c r="J84" s="235"/>
    </row>
    <row r="85" spans="3:10" ht="13.5">
      <c r="C85" s="8"/>
      <c r="D85" s="10"/>
      <c r="E85" s="10"/>
      <c r="F85" s="10"/>
      <c r="G85" s="10"/>
      <c r="H85" s="10"/>
      <c r="I85" s="10"/>
      <c r="J85" s="235"/>
    </row>
    <row r="86" spans="3:10" ht="13.5">
      <c r="C86" s="8"/>
      <c r="D86" s="10"/>
      <c r="E86" s="10"/>
      <c r="F86" s="10"/>
      <c r="G86" s="10"/>
      <c r="H86" s="10"/>
      <c r="I86" s="10"/>
      <c r="J86" s="235"/>
    </row>
    <row r="87" spans="3:10" ht="13.5">
      <c r="C87" s="8"/>
      <c r="D87" s="10"/>
      <c r="E87" s="10"/>
      <c r="F87" s="10"/>
      <c r="G87" s="10"/>
      <c r="H87" s="10"/>
      <c r="I87" s="10"/>
      <c r="J87" s="235"/>
    </row>
    <row r="88" spans="3:10" ht="13.5">
      <c r="C88" s="8"/>
      <c r="D88" s="10"/>
      <c r="E88" s="10"/>
      <c r="F88" s="10"/>
      <c r="G88" s="10"/>
      <c r="H88" s="10"/>
      <c r="I88" s="10"/>
      <c r="J88" s="235"/>
    </row>
    <row r="89" spans="3:10" ht="13.5">
      <c r="C89" s="8"/>
      <c r="D89" s="10"/>
      <c r="E89" s="10"/>
      <c r="F89" s="10"/>
      <c r="G89" s="10"/>
      <c r="H89" s="10"/>
      <c r="I89" s="10"/>
      <c r="J89" s="235"/>
    </row>
    <row r="90" spans="3:10" ht="13.5">
      <c r="C90" s="8"/>
      <c r="D90" s="10"/>
      <c r="E90" s="10"/>
      <c r="F90" s="10"/>
      <c r="G90" s="10"/>
      <c r="H90" s="10"/>
      <c r="I90" s="10"/>
      <c r="J90" s="235"/>
    </row>
  </sheetData>
  <mergeCells count="5">
    <mergeCell ref="C3:D3"/>
    <mergeCell ref="E3:F3"/>
    <mergeCell ref="G3:H3"/>
    <mergeCell ref="I4:J4"/>
    <mergeCell ref="I3:J3"/>
  </mergeCells>
  <printOptions/>
  <pageMargins left="0.984251968503937" right="0.7874015748031497" top="0.7480314960629921" bottom="0.984251968503937" header="0.5118110236220472" footer="0.5118110236220472"/>
  <pageSetup horizontalDpi="600" verticalDpi="600" orientation="portrait" paperSize="9" scale="98" r:id="rId1"/>
</worksheet>
</file>

<file path=xl/worksheets/sheet33.xml><?xml version="1.0" encoding="utf-8"?>
<worksheet xmlns="http://schemas.openxmlformats.org/spreadsheetml/2006/main" xmlns:r="http://schemas.openxmlformats.org/officeDocument/2006/relationships">
  <dimension ref="C1:P89"/>
  <sheetViews>
    <sheetView tabSelected="1" view="pageBreakPreview" zoomScaleSheetLayoutView="100" workbookViewId="0" topLeftCell="B10">
      <selection activeCell="E11" sqref="E11"/>
    </sheetView>
  </sheetViews>
  <sheetFormatPr defaultColWidth="9.00390625" defaultRowHeight="13.5"/>
  <cols>
    <col min="1" max="1" width="4.875" style="0" hidden="1" customWidth="1"/>
    <col min="2" max="2" width="0.6171875" style="0" customWidth="1"/>
    <col min="3" max="3" width="13.125" style="29" customWidth="1"/>
    <col min="4" max="9" width="5.00390625" style="21" customWidth="1"/>
    <col min="10" max="10" width="30.125" style="0" customWidth="1"/>
    <col min="11" max="14" width="2.375" style="0" bestFit="1" customWidth="1"/>
    <col min="15" max="15" width="2.50390625" style="0" bestFit="1" customWidth="1"/>
    <col min="16" max="16" width="2.375" style="0" bestFit="1" customWidth="1"/>
  </cols>
  <sheetData>
    <row r="1" spans="4:9" ht="13.5">
      <c r="D1" s="21">
        <f aca="true" t="shared" si="0" ref="D1:I1">$G$4-SUM(D7:D9)</f>
        <v>1</v>
      </c>
      <c r="E1" s="21">
        <f t="shared" si="0"/>
        <v>0</v>
      </c>
      <c r="F1" s="21">
        <f t="shared" si="0"/>
        <v>0</v>
      </c>
      <c r="G1" s="21">
        <f t="shared" si="0"/>
        <v>0</v>
      </c>
      <c r="H1" s="21">
        <f t="shared" si="0"/>
        <v>0</v>
      </c>
      <c r="I1" s="21">
        <f t="shared" si="0"/>
        <v>0</v>
      </c>
    </row>
    <row r="2" ht="14.25" thickBot="1"/>
    <row r="3" spans="3:10" s="122" customFormat="1" ht="15" thickBot="1">
      <c r="C3" s="254" t="s">
        <v>1283</v>
      </c>
      <c r="D3" s="255"/>
      <c r="E3" s="254" t="s">
        <v>1298</v>
      </c>
      <c r="F3" s="255"/>
      <c r="G3" s="254" t="s">
        <v>1707</v>
      </c>
      <c r="H3" s="255"/>
      <c r="I3" s="254" t="s">
        <v>1299</v>
      </c>
      <c r="J3" s="255"/>
    </row>
    <row r="4" spans="3:10" ht="25.5" customHeight="1" thickBot="1">
      <c r="C4" s="205" t="s">
        <v>781</v>
      </c>
      <c r="D4" s="206"/>
      <c r="E4" s="205">
        <v>37</v>
      </c>
      <c r="F4" s="206"/>
      <c r="G4" s="205">
        <f>COUNTA(C12:C151)</f>
        <v>25</v>
      </c>
      <c r="H4" s="206"/>
      <c r="I4" s="256">
        <f>G4/E4</f>
        <v>0.6756756756756757</v>
      </c>
      <c r="J4" s="256"/>
    </row>
    <row r="5" spans="3:4" ht="11.25" customHeight="1" thickBot="1">
      <c r="C5" s="34"/>
      <c r="D5" s="23"/>
    </row>
    <row r="6" spans="3:10" ht="14.25" thickBot="1">
      <c r="C6" s="35" t="s">
        <v>1705</v>
      </c>
      <c r="D6" s="40" t="s">
        <v>1284</v>
      </c>
      <c r="E6" s="40" t="s">
        <v>1285</v>
      </c>
      <c r="F6" s="40" t="s">
        <v>1286</v>
      </c>
      <c r="G6" s="40" t="s">
        <v>1287</v>
      </c>
      <c r="H6" s="40" t="s">
        <v>1288</v>
      </c>
      <c r="I6" s="43" t="s">
        <v>1289</v>
      </c>
      <c r="J6" s="2"/>
    </row>
    <row r="7" spans="3:10" ht="13.5">
      <c r="C7" s="36" t="s">
        <v>778</v>
      </c>
      <c r="D7" s="32">
        <f>COUNTIF($D$12:$D$151,C7)</f>
        <v>0</v>
      </c>
      <c r="E7" s="32">
        <f>COUNTIF($E$12:$E$151,C7)</f>
        <v>0</v>
      </c>
      <c r="F7" s="32">
        <f>COUNTIF($F$12:$F$151,C7)</f>
        <v>1</v>
      </c>
      <c r="G7" s="32">
        <f>COUNTIF($G$12:$G$151,C7)</f>
        <v>4</v>
      </c>
      <c r="H7" s="32">
        <f>COUNTIF($H$12:$H$151,C7)</f>
        <v>4</v>
      </c>
      <c r="I7" s="44">
        <f>COUNTIF($I$12:$I$151,C7)</f>
        <v>3</v>
      </c>
      <c r="J7" s="2"/>
    </row>
    <row r="8" spans="3:10" ht="13.5">
      <c r="C8" s="36" t="s">
        <v>779</v>
      </c>
      <c r="D8" s="10">
        <f>COUNTIF($D$12:$D$151,C8)</f>
        <v>20</v>
      </c>
      <c r="E8" s="10">
        <f>COUNTIF($E$12:$E$151,C8)</f>
        <v>25</v>
      </c>
      <c r="F8" s="10">
        <f>COUNTIF($F$12:$F$151,C8)</f>
        <v>24</v>
      </c>
      <c r="G8" s="10">
        <f>COUNTIF($G$12:$G$151,C8)</f>
        <v>18</v>
      </c>
      <c r="H8" s="10">
        <f>COUNTIF($H$12:$H$151,C8)</f>
        <v>2</v>
      </c>
      <c r="I8" s="45">
        <f>COUNTIF($I$12:$I$151,C8)</f>
        <v>18</v>
      </c>
      <c r="J8" s="2"/>
    </row>
    <row r="9" spans="3:10" ht="14.25" thickBot="1">
      <c r="C9" s="37" t="s">
        <v>780</v>
      </c>
      <c r="D9" s="41">
        <f>COUNTIF($D$12:$D$151,C9)</f>
        <v>4</v>
      </c>
      <c r="E9" s="41">
        <f>COUNTIF($E$12:$E$151,C9)</f>
        <v>0</v>
      </c>
      <c r="F9" s="41">
        <f>COUNTIF($F$12:$F$151,C9)</f>
        <v>0</v>
      </c>
      <c r="G9" s="41">
        <f>COUNTIF($G$12:$G$151,C9)</f>
        <v>3</v>
      </c>
      <c r="H9" s="41">
        <f>COUNTIF($H$12:$H$151,C9)</f>
        <v>19</v>
      </c>
      <c r="I9" s="46">
        <f>COUNTIF($I$12:$I$151,C9)</f>
        <v>4</v>
      </c>
      <c r="J9" s="2"/>
    </row>
    <row r="10" spans="3:9" s="2" customFormat="1" ht="13.5">
      <c r="C10" s="38"/>
      <c r="D10" s="42"/>
      <c r="E10" s="42"/>
      <c r="F10" s="42"/>
      <c r="G10" s="42"/>
      <c r="H10" s="42"/>
      <c r="I10" s="42"/>
    </row>
    <row r="11" spans="3:10" s="2" customFormat="1" ht="13.5">
      <c r="C11" s="26" t="s">
        <v>1297</v>
      </c>
      <c r="D11" s="10" t="s">
        <v>1284</v>
      </c>
      <c r="E11" s="10" t="s">
        <v>1285</v>
      </c>
      <c r="F11" s="10" t="s">
        <v>1286</v>
      </c>
      <c r="G11" s="10" t="s">
        <v>1287</v>
      </c>
      <c r="H11" s="10" t="s">
        <v>1288</v>
      </c>
      <c r="I11" s="10" t="s">
        <v>1289</v>
      </c>
      <c r="J11" s="14" t="s">
        <v>1290</v>
      </c>
    </row>
    <row r="12" spans="3:16" ht="13.5">
      <c r="C12" s="151" t="s">
        <v>782</v>
      </c>
      <c r="D12" s="153" t="s">
        <v>1293</v>
      </c>
      <c r="E12" s="18" t="s">
        <v>1293</v>
      </c>
      <c r="F12" s="18" t="s">
        <v>1293</v>
      </c>
      <c r="G12" s="18" t="s">
        <v>1293</v>
      </c>
      <c r="H12" s="18" t="s">
        <v>1295</v>
      </c>
      <c r="I12" s="18" t="s">
        <v>1293</v>
      </c>
      <c r="J12" s="18" t="s">
        <v>905</v>
      </c>
      <c r="K12" t="str">
        <f aca="true" t="shared" si="1" ref="K12:P12">ASC(D12)</f>
        <v>b</v>
      </c>
      <c r="L12" t="str">
        <f t="shared" si="1"/>
        <v>b</v>
      </c>
      <c r="M12" t="str">
        <f t="shared" si="1"/>
        <v>b</v>
      </c>
      <c r="N12" t="str">
        <f t="shared" si="1"/>
        <v>b</v>
      </c>
      <c r="O12" t="str">
        <f t="shared" si="1"/>
        <v>c</v>
      </c>
      <c r="P12" t="str">
        <f t="shared" si="1"/>
        <v>b</v>
      </c>
    </row>
    <row r="13" spans="3:16" ht="13.5">
      <c r="C13" s="151" t="s">
        <v>783</v>
      </c>
      <c r="D13" s="153" t="s">
        <v>1293</v>
      </c>
      <c r="E13" s="18" t="s">
        <v>1293</v>
      </c>
      <c r="F13" s="18" t="s">
        <v>1293</v>
      </c>
      <c r="G13" s="18" t="s">
        <v>1293</v>
      </c>
      <c r="H13" s="18" t="s">
        <v>1295</v>
      </c>
      <c r="I13" s="18" t="s">
        <v>1293</v>
      </c>
      <c r="J13" s="18" t="s">
        <v>905</v>
      </c>
      <c r="K13" t="str">
        <f aca="true" t="shared" si="2" ref="K13:K36">ASC(D13)</f>
        <v>b</v>
      </c>
      <c r="L13" t="str">
        <f aca="true" t="shared" si="3" ref="L13:L36">ASC(E13)</f>
        <v>b</v>
      </c>
      <c r="M13" t="str">
        <f aca="true" t="shared" si="4" ref="M13:M36">ASC(F13)</f>
        <v>b</v>
      </c>
      <c r="N13" t="str">
        <f aca="true" t="shared" si="5" ref="N13:N36">ASC(G13)</f>
        <v>b</v>
      </c>
      <c r="O13" t="str">
        <f aca="true" t="shared" si="6" ref="O13:O36">ASC(H13)</f>
        <v>c</v>
      </c>
      <c r="P13" t="str">
        <f aca="true" t="shared" si="7" ref="P13:P36">ASC(I13)</f>
        <v>b</v>
      </c>
    </row>
    <row r="14" spans="3:16" ht="13.5">
      <c r="C14" s="151" t="s">
        <v>784</v>
      </c>
      <c r="D14" s="153" t="s">
        <v>1293</v>
      </c>
      <c r="E14" s="18" t="s">
        <v>1293</v>
      </c>
      <c r="F14" s="18" t="s">
        <v>1293</v>
      </c>
      <c r="G14" s="18" t="s">
        <v>1293</v>
      </c>
      <c r="H14" s="18" t="s">
        <v>1295</v>
      </c>
      <c r="I14" s="18" t="s">
        <v>1293</v>
      </c>
      <c r="J14" s="18" t="s">
        <v>905</v>
      </c>
      <c r="K14" t="str">
        <f t="shared" si="2"/>
        <v>b</v>
      </c>
      <c r="L14" t="str">
        <f t="shared" si="3"/>
        <v>b</v>
      </c>
      <c r="M14" t="str">
        <f t="shared" si="4"/>
        <v>b</v>
      </c>
      <c r="N14" t="str">
        <f t="shared" si="5"/>
        <v>b</v>
      </c>
      <c r="O14" t="str">
        <f t="shared" si="6"/>
        <v>c</v>
      </c>
      <c r="P14" t="str">
        <f t="shared" si="7"/>
        <v>b</v>
      </c>
    </row>
    <row r="15" spans="3:16" ht="13.5">
      <c r="C15" s="151" t="s">
        <v>785</v>
      </c>
      <c r="D15" s="153" t="s">
        <v>1293</v>
      </c>
      <c r="E15" s="18" t="s">
        <v>1293</v>
      </c>
      <c r="F15" s="18" t="s">
        <v>1293</v>
      </c>
      <c r="G15" s="18" t="s">
        <v>1293</v>
      </c>
      <c r="H15" s="18" t="s">
        <v>1295</v>
      </c>
      <c r="I15" s="18" t="s">
        <v>1293</v>
      </c>
      <c r="J15" s="18" t="s">
        <v>905</v>
      </c>
      <c r="K15" t="str">
        <f t="shared" si="2"/>
        <v>b</v>
      </c>
      <c r="L15" t="str">
        <f t="shared" si="3"/>
        <v>b</v>
      </c>
      <c r="M15" t="str">
        <f t="shared" si="4"/>
        <v>b</v>
      </c>
      <c r="N15" t="str">
        <f t="shared" si="5"/>
        <v>b</v>
      </c>
      <c r="O15" t="str">
        <f t="shared" si="6"/>
        <v>c</v>
      </c>
      <c r="P15" t="str">
        <f t="shared" si="7"/>
        <v>b</v>
      </c>
    </row>
    <row r="16" spans="3:16" ht="13.5">
      <c r="C16" s="152" t="s">
        <v>786</v>
      </c>
      <c r="D16" s="153" t="s">
        <v>1293</v>
      </c>
      <c r="E16" s="18" t="s">
        <v>1293</v>
      </c>
      <c r="F16" s="18" t="s">
        <v>1291</v>
      </c>
      <c r="G16" s="18" t="s">
        <v>1291</v>
      </c>
      <c r="H16" s="18" t="s">
        <v>1291</v>
      </c>
      <c r="I16" s="18" t="s">
        <v>1291</v>
      </c>
      <c r="J16" s="18"/>
      <c r="K16" t="str">
        <f t="shared" si="2"/>
        <v>b</v>
      </c>
      <c r="L16" t="str">
        <f t="shared" si="3"/>
        <v>b</v>
      </c>
      <c r="M16" t="str">
        <f t="shared" si="4"/>
        <v>a</v>
      </c>
      <c r="N16" t="str">
        <f t="shared" si="5"/>
        <v>a</v>
      </c>
      <c r="O16" t="str">
        <f t="shared" si="6"/>
        <v>a</v>
      </c>
      <c r="P16" t="str">
        <f t="shared" si="7"/>
        <v>a</v>
      </c>
    </row>
    <row r="17" spans="3:16" ht="81">
      <c r="C17" s="152" t="s">
        <v>787</v>
      </c>
      <c r="D17" s="153" t="s">
        <v>1293</v>
      </c>
      <c r="E17" s="18" t="s">
        <v>1293</v>
      </c>
      <c r="F17" s="18" t="s">
        <v>1293</v>
      </c>
      <c r="G17" s="18" t="s">
        <v>1291</v>
      </c>
      <c r="H17" s="18" t="s">
        <v>1291</v>
      </c>
      <c r="I17" s="18" t="s">
        <v>1295</v>
      </c>
      <c r="J17" s="67" t="s">
        <v>900</v>
      </c>
      <c r="K17" t="str">
        <f t="shared" si="2"/>
        <v>b</v>
      </c>
      <c r="L17" t="str">
        <f t="shared" si="3"/>
        <v>b</v>
      </c>
      <c r="M17" t="str">
        <f t="shared" si="4"/>
        <v>b</v>
      </c>
      <c r="N17" t="str">
        <f t="shared" si="5"/>
        <v>a</v>
      </c>
      <c r="O17" t="str">
        <f t="shared" si="6"/>
        <v>a</v>
      </c>
      <c r="P17" t="str">
        <f t="shared" si="7"/>
        <v>c</v>
      </c>
    </row>
    <row r="18" spans="3:16" ht="13.5">
      <c r="C18" s="151" t="s">
        <v>788</v>
      </c>
      <c r="D18" s="153" t="s">
        <v>1293</v>
      </c>
      <c r="E18" s="18" t="s">
        <v>1293</v>
      </c>
      <c r="F18" s="18" t="s">
        <v>1293</v>
      </c>
      <c r="G18" s="18" t="s">
        <v>1291</v>
      </c>
      <c r="H18" s="18" t="s">
        <v>1291</v>
      </c>
      <c r="I18" s="18" t="s">
        <v>1291</v>
      </c>
      <c r="J18" s="18" t="s">
        <v>906</v>
      </c>
      <c r="K18" t="str">
        <f t="shared" si="2"/>
        <v>b</v>
      </c>
      <c r="L18" t="str">
        <f t="shared" si="3"/>
        <v>b</v>
      </c>
      <c r="M18" t="str">
        <f t="shared" si="4"/>
        <v>b</v>
      </c>
      <c r="N18" t="str">
        <f t="shared" si="5"/>
        <v>a</v>
      </c>
      <c r="O18" t="str">
        <f t="shared" si="6"/>
        <v>a</v>
      </c>
      <c r="P18" t="str">
        <f t="shared" si="7"/>
        <v>a</v>
      </c>
    </row>
    <row r="19" spans="3:16" ht="13.5">
      <c r="C19" s="151" t="s">
        <v>789</v>
      </c>
      <c r="D19" s="153" t="s">
        <v>1293</v>
      </c>
      <c r="E19" s="18" t="s">
        <v>1293</v>
      </c>
      <c r="F19" s="18" t="s">
        <v>1293</v>
      </c>
      <c r="G19" s="18" t="s">
        <v>1293</v>
      </c>
      <c r="H19" s="18" t="s">
        <v>1295</v>
      </c>
      <c r="I19" s="18" t="s">
        <v>1293</v>
      </c>
      <c r="J19" s="18" t="s">
        <v>901</v>
      </c>
      <c r="K19" t="str">
        <f t="shared" si="2"/>
        <v>b</v>
      </c>
      <c r="L19" t="str">
        <f t="shared" si="3"/>
        <v>b</v>
      </c>
      <c r="M19" t="str">
        <f t="shared" si="4"/>
        <v>b</v>
      </c>
      <c r="N19" t="str">
        <f t="shared" si="5"/>
        <v>b</v>
      </c>
      <c r="O19" t="str">
        <f t="shared" si="6"/>
        <v>c</v>
      </c>
      <c r="P19" t="str">
        <f t="shared" si="7"/>
        <v>b</v>
      </c>
    </row>
    <row r="20" spans="3:16" ht="13.5">
      <c r="C20" s="151" t="s">
        <v>790</v>
      </c>
      <c r="D20" s="153" t="s">
        <v>1293</v>
      </c>
      <c r="E20" s="18" t="s">
        <v>1293</v>
      </c>
      <c r="F20" s="18" t="s">
        <v>1293</v>
      </c>
      <c r="G20" s="18" t="s">
        <v>1293</v>
      </c>
      <c r="H20" s="18" t="s">
        <v>1295</v>
      </c>
      <c r="I20" s="18" t="s">
        <v>1293</v>
      </c>
      <c r="J20" s="18" t="s">
        <v>901</v>
      </c>
      <c r="K20" t="str">
        <f t="shared" si="2"/>
        <v>b</v>
      </c>
      <c r="L20" t="str">
        <f t="shared" si="3"/>
        <v>b</v>
      </c>
      <c r="M20" t="str">
        <f t="shared" si="4"/>
        <v>b</v>
      </c>
      <c r="N20" t="str">
        <f t="shared" si="5"/>
        <v>b</v>
      </c>
      <c r="O20" t="str">
        <f t="shared" si="6"/>
        <v>c</v>
      </c>
      <c r="P20" t="str">
        <f t="shared" si="7"/>
        <v>b</v>
      </c>
    </row>
    <row r="21" spans="3:16" ht="13.5">
      <c r="C21" s="152" t="s">
        <v>791</v>
      </c>
      <c r="D21" s="153" t="s">
        <v>1293</v>
      </c>
      <c r="E21" s="18" t="s">
        <v>1293</v>
      </c>
      <c r="F21" s="18" t="s">
        <v>1293</v>
      </c>
      <c r="G21" s="18" t="s">
        <v>1295</v>
      </c>
      <c r="H21" s="18" t="s">
        <v>1295</v>
      </c>
      <c r="I21" s="18" t="s">
        <v>1295</v>
      </c>
      <c r="J21" s="18" t="s">
        <v>901</v>
      </c>
      <c r="K21" t="str">
        <f t="shared" si="2"/>
        <v>b</v>
      </c>
      <c r="L21" t="str">
        <f t="shared" si="3"/>
        <v>b</v>
      </c>
      <c r="M21" t="str">
        <f t="shared" si="4"/>
        <v>b</v>
      </c>
      <c r="N21" t="str">
        <f t="shared" si="5"/>
        <v>c</v>
      </c>
      <c r="O21" t="str">
        <f t="shared" si="6"/>
        <v>c</v>
      </c>
      <c r="P21" t="str">
        <f t="shared" si="7"/>
        <v>c</v>
      </c>
    </row>
    <row r="22" spans="3:16" ht="13.5">
      <c r="C22" s="151" t="s">
        <v>792</v>
      </c>
      <c r="D22" s="153" t="s">
        <v>1293</v>
      </c>
      <c r="E22" s="18" t="s">
        <v>1293</v>
      </c>
      <c r="F22" s="18" t="s">
        <v>1293</v>
      </c>
      <c r="G22" s="18" t="s">
        <v>1293</v>
      </c>
      <c r="H22" s="18" t="s">
        <v>1295</v>
      </c>
      <c r="I22" s="18" t="s">
        <v>1293</v>
      </c>
      <c r="J22" s="18" t="s">
        <v>901</v>
      </c>
      <c r="K22" t="str">
        <f t="shared" si="2"/>
        <v>b</v>
      </c>
      <c r="L22" t="str">
        <f t="shared" si="3"/>
        <v>b</v>
      </c>
      <c r="M22" t="str">
        <f t="shared" si="4"/>
        <v>b</v>
      </c>
      <c r="N22" t="str">
        <f t="shared" si="5"/>
        <v>b</v>
      </c>
      <c r="O22" t="str">
        <f t="shared" si="6"/>
        <v>c</v>
      </c>
      <c r="P22" t="str">
        <f t="shared" si="7"/>
        <v>b</v>
      </c>
    </row>
    <row r="23" spans="3:16" ht="13.5">
      <c r="C23" s="151" t="s">
        <v>793</v>
      </c>
      <c r="D23" s="153" t="s">
        <v>1293</v>
      </c>
      <c r="E23" s="18" t="s">
        <v>1293</v>
      </c>
      <c r="F23" s="18" t="s">
        <v>1293</v>
      </c>
      <c r="G23" s="18" t="s">
        <v>1293</v>
      </c>
      <c r="H23" s="18" t="s">
        <v>1295</v>
      </c>
      <c r="I23" s="18" t="s">
        <v>1293</v>
      </c>
      <c r="J23" s="18" t="s">
        <v>901</v>
      </c>
      <c r="K23" t="str">
        <f t="shared" si="2"/>
        <v>b</v>
      </c>
      <c r="L23" t="str">
        <f t="shared" si="3"/>
        <v>b</v>
      </c>
      <c r="M23" t="str">
        <f t="shared" si="4"/>
        <v>b</v>
      </c>
      <c r="N23" t="str">
        <f t="shared" si="5"/>
        <v>b</v>
      </c>
      <c r="O23" t="str">
        <f t="shared" si="6"/>
        <v>c</v>
      </c>
      <c r="P23" t="str">
        <f t="shared" si="7"/>
        <v>b</v>
      </c>
    </row>
    <row r="24" spans="3:16" ht="13.5">
      <c r="C24" s="151" t="s">
        <v>794</v>
      </c>
      <c r="D24" s="153" t="s">
        <v>1293</v>
      </c>
      <c r="E24" s="18" t="s">
        <v>1293</v>
      </c>
      <c r="F24" s="18" t="s">
        <v>1293</v>
      </c>
      <c r="G24" s="18" t="s">
        <v>1293</v>
      </c>
      <c r="H24" s="18" t="s">
        <v>1295</v>
      </c>
      <c r="I24" s="18" t="s">
        <v>1293</v>
      </c>
      <c r="J24" s="18" t="s">
        <v>901</v>
      </c>
      <c r="K24" t="str">
        <f t="shared" si="2"/>
        <v>b</v>
      </c>
      <c r="L24" t="str">
        <f t="shared" si="3"/>
        <v>b</v>
      </c>
      <c r="M24" t="str">
        <f t="shared" si="4"/>
        <v>b</v>
      </c>
      <c r="N24" t="str">
        <f t="shared" si="5"/>
        <v>b</v>
      </c>
      <c r="O24" t="str">
        <f t="shared" si="6"/>
        <v>c</v>
      </c>
      <c r="P24" t="str">
        <f t="shared" si="7"/>
        <v>b</v>
      </c>
    </row>
    <row r="25" spans="3:16" ht="13.5">
      <c r="C25" s="151" t="s">
        <v>795</v>
      </c>
      <c r="D25" s="153" t="s">
        <v>1293</v>
      </c>
      <c r="E25" s="18" t="s">
        <v>1293</v>
      </c>
      <c r="F25" s="18" t="s">
        <v>1293</v>
      </c>
      <c r="G25" s="18" t="s">
        <v>1291</v>
      </c>
      <c r="H25" s="18" t="s">
        <v>1291</v>
      </c>
      <c r="I25" s="18" t="s">
        <v>1291</v>
      </c>
      <c r="J25" s="18" t="s">
        <v>907</v>
      </c>
      <c r="K25" t="str">
        <f t="shared" si="2"/>
        <v>b</v>
      </c>
      <c r="L25" t="str">
        <f t="shared" si="3"/>
        <v>b</v>
      </c>
      <c r="M25" t="str">
        <f t="shared" si="4"/>
        <v>b</v>
      </c>
      <c r="N25" t="str">
        <f t="shared" si="5"/>
        <v>a</v>
      </c>
      <c r="O25" t="str">
        <f t="shared" si="6"/>
        <v>a</v>
      </c>
      <c r="P25" t="str">
        <f t="shared" si="7"/>
        <v>a</v>
      </c>
    </row>
    <row r="26" spans="3:16" ht="13.5">
      <c r="C26" s="151" t="s">
        <v>796</v>
      </c>
      <c r="D26" s="153" t="s">
        <v>1293</v>
      </c>
      <c r="E26" s="18" t="s">
        <v>1293</v>
      </c>
      <c r="F26" s="18" t="s">
        <v>1293</v>
      </c>
      <c r="G26" s="18" t="s">
        <v>1293</v>
      </c>
      <c r="H26" s="18" t="s">
        <v>1295</v>
      </c>
      <c r="I26" s="18" t="s">
        <v>1293</v>
      </c>
      <c r="J26" s="18" t="s">
        <v>901</v>
      </c>
      <c r="K26" t="str">
        <f t="shared" si="2"/>
        <v>b</v>
      </c>
      <c r="L26" t="str">
        <f t="shared" si="3"/>
        <v>b</v>
      </c>
      <c r="M26" t="str">
        <f t="shared" si="4"/>
        <v>b</v>
      </c>
      <c r="N26" t="str">
        <f t="shared" si="5"/>
        <v>b</v>
      </c>
      <c r="O26" t="str">
        <f t="shared" si="6"/>
        <v>c</v>
      </c>
      <c r="P26" t="str">
        <f t="shared" si="7"/>
        <v>b</v>
      </c>
    </row>
    <row r="27" spans="3:16" ht="13.5">
      <c r="C27" s="152" t="s">
        <v>797</v>
      </c>
      <c r="D27" s="154" t="s">
        <v>1295</v>
      </c>
      <c r="E27" s="18" t="s">
        <v>1293</v>
      </c>
      <c r="F27" s="18" t="s">
        <v>1293</v>
      </c>
      <c r="G27" s="18" t="s">
        <v>1293</v>
      </c>
      <c r="H27" s="18" t="s">
        <v>1293</v>
      </c>
      <c r="I27" s="18" t="s">
        <v>1293</v>
      </c>
      <c r="J27" s="18" t="s">
        <v>901</v>
      </c>
      <c r="K27" t="str">
        <f t="shared" si="2"/>
        <v>c</v>
      </c>
      <c r="L27" t="str">
        <f t="shared" si="3"/>
        <v>b</v>
      </c>
      <c r="M27" t="str">
        <f t="shared" si="4"/>
        <v>b</v>
      </c>
      <c r="N27" t="str">
        <f t="shared" si="5"/>
        <v>b</v>
      </c>
      <c r="O27" t="str">
        <f t="shared" si="6"/>
        <v>b</v>
      </c>
      <c r="P27" t="str">
        <f t="shared" si="7"/>
        <v>b</v>
      </c>
    </row>
    <row r="28" spans="3:16" ht="13.5">
      <c r="C28" s="151" t="s">
        <v>798</v>
      </c>
      <c r="D28" s="153" t="s">
        <v>1293</v>
      </c>
      <c r="E28" s="18" t="s">
        <v>1293</v>
      </c>
      <c r="F28" s="18" t="s">
        <v>1293</v>
      </c>
      <c r="G28" s="18" t="s">
        <v>1293</v>
      </c>
      <c r="H28" s="18" t="s">
        <v>1295</v>
      </c>
      <c r="I28" s="18" t="s">
        <v>1293</v>
      </c>
      <c r="J28" s="18" t="s">
        <v>901</v>
      </c>
      <c r="K28" t="str">
        <f t="shared" si="2"/>
        <v>b</v>
      </c>
      <c r="L28" t="str">
        <f t="shared" si="3"/>
        <v>b</v>
      </c>
      <c r="M28" t="str">
        <f t="shared" si="4"/>
        <v>b</v>
      </c>
      <c r="N28" t="str">
        <f t="shared" si="5"/>
        <v>b</v>
      </c>
      <c r="O28" t="str">
        <f t="shared" si="6"/>
        <v>c</v>
      </c>
      <c r="P28" t="str">
        <f t="shared" si="7"/>
        <v>b</v>
      </c>
    </row>
    <row r="29" spans="3:16" ht="13.5">
      <c r="C29" s="152" t="s">
        <v>799</v>
      </c>
      <c r="D29" s="153" t="s">
        <v>1293</v>
      </c>
      <c r="E29" s="18" t="s">
        <v>1293</v>
      </c>
      <c r="F29" s="18" t="s">
        <v>1293</v>
      </c>
      <c r="G29" s="18" t="s">
        <v>1293</v>
      </c>
      <c r="H29" s="18" t="s">
        <v>1295</v>
      </c>
      <c r="I29" s="18" t="s">
        <v>1293</v>
      </c>
      <c r="J29" s="18" t="s">
        <v>901</v>
      </c>
      <c r="K29" t="str">
        <f t="shared" si="2"/>
        <v>b</v>
      </c>
      <c r="L29" t="str">
        <f t="shared" si="3"/>
        <v>b</v>
      </c>
      <c r="M29" t="str">
        <f t="shared" si="4"/>
        <v>b</v>
      </c>
      <c r="N29" t="str">
        <f t="shared" si="5"/>
        <v>b</v>
      </c>
      <c r="O29" t="str">
        <f t="shared" si="6"/>
        <v>c</v>
      </c>
      <c r="P29" t="str">
        <f t="shared" si="7"/>
        <v>b</v>
      </c>
    </row>
    <row r="30" spans="3:16" ht="13.5">
      <c r="C30" s="151" t="s">
        <v>800</v>
      </c>
      <c r="D30" s="153" t="s">
        <v>1293</v>
      </c>
      <c r="E30" s="18" t="s">
        <v>1293</v>
      </c>
      <c r="F30" s="18" t="s">
        <v>1293</v>
      </c>
      <c r="G30" s="18" t="s">
        <v>1293</v>
      </c>
      <c r="H30" s="18" t="s">
        <v>1295</v>
      </c>
      <c r="I30" s="18" t="s">
        <v>1293</v>
      </c>
      <c r="J30" s="18" t="s">
        <v>901</v>
      </c>
      <c r="K30" t="str">
        <f t="shared" si="2"/>
        <v>b</v>
      </c>
      <c r="L30" t="str">
        <f t="shared" si="3"/>
        <v>b</v>
      </c>
      <c r="M30" t="str">
        <f t="shared" si="4"/>
        <v>b</v>
      </c>
      <c r="N30" t="str">
        <f t="shared" si="5"/>
        <v>b</v>
      </c>
      <c r="O30" t="str">
        <f t="shared" si="6"/>
        <v>c</v>
      </c>
      <c r="P30" t="str">
        <f t="shared" si="7"/>
        <v>b</v>
      </c>
    </row>
    <row r="31" spans="3:16" ht="13.5">
      <c r="C31" s="152" t="s">
        <v>801</v>
      </c>
      <c r="D31" s="153" t="s">
        <v>1295</v>
      </c>
      <c r="E31" s="18" t="s">
        <v>1293</v>
      </c>
      <c r="F31" s="18" t="s">
        <v>1293</v>
      </c>
      <c r="G31" s="18" t="s">
        <v>1293</v>
      </c>
      <c r="H31" s="18" t="s">
        <v>1295</v>
      </c>
      <c r="I31" s="18" t="s">
        <v>1293</v>
      </c>
      <c r="J31" s="18" t="s">
        <v>901</v>
      </c>
      <c r="K31" t="str">
        <f t="shared" si="2"/>
        <v>c</v>
      </c>
      <c r="L31" t="str">
        <f t="shared" si="3"/>
        <v>b</v>
      </c>
      <c r="M31" t="str">
        <f t="shared" si="4"/>
        <v>b</v>
      </c>
      <c r="N31" t="str">
        <f t="shared" si="5"/>
        <v>b</v>
      </c>
      <c r="O31" t="str">
        <f t="shared" si="6"/>
        <v>c</v>
      </c>
      <c r="P31" t="str">
        <f t="shared" si="7"/>
        <v>b</v>
      </c>
    </row>
    <row r="32" spans="3:16" ht="13.5">
      <c r="C32" s="152" t="s">
        <v>802</v>
      </c>
      <c r="D32" s="154" t="s">
        <v>1293</v>
      </c>
      <c r="E32" s="18" t="s">
        <v>1293</v>
      </c>
      <c r="F32" s="18" t="s">
        <v>1293</v>
      </c>
      <c r="G32" s="18" t="s">
        <v>1293</v>
      </c>
      <c r="H32" s="18" t="s">
        <v>1295</v>
      </c>
      <c r="I32" s="18" t="s">
        <v>1293</v>
      </c>
      <c r="J32" s="18" t="s">
        <v>901</v>
      </c>
      <c r="K32" t="str">
        <f t="shared" si="2"/>
        <v>b</v>
      </c>
      <c r="L32" t="str">
        <f t="shared" si="3"/>
        <v>b</v>
      </c>
      <c r="M32" t="str">
        <f t="shared" si="4"/>
        <v>b</v>
      </c>
      <c r="N32" t="str">
        <f t="shared" si="5"/>
        <v>b</v>
      </c>
      <c r="O32" t="str">
        <f t="shared" si="6"/>
        <v>c</v>
      </c>
      <c r="P32" t="str">
        <f t="shared" si="7"/>
        <v>b</v>
      </c>
    </row>
    <row r="33" spans="3:16" ht="13.5">
      <c r="C33" s="151" t="s">
        <v>803</v>
      </c>
      <c r="D33" s="154" t="s">
        <v>1295</v>
      </c>
      <c r="E33" s="18" t="s">
        <v>1293</v>
      </c>
      <c r="F33" s="18" t="s">
        <v>1293</v>
      </c>
      <c r="G33" s="18" t="s">
        <v>1293</v>
      </c>
      <c r="H33" s="18" t="s">
        <v>1295</v>
      </c>
      <c r="I33" s="18" t="s">
        <v>1293</v>
      </c>
      <c r="J33" s="18" t="s">
        <v>901</v>
      </c>
      <c r="K33" t="str">
        <f t="shared" si="2"/>
        <v>c</v>
      </c>
      <c r="L33" t="str">
        <f t="shared" si="3"/>
        <v>b</v>
      </c>
      <c r="M33" t="str">
        <f t="shared" si="4"/>
        <v>b</v>
      </c>
      <c r="N33" t="str">
        <f t="shared" si="5"/>
        <v>b</v>
      </c>
      <c r="O33" t="str">
        <f t="shared" si="6"/>
        <v>c</v>
      </c>
      <c r="P33" t="str">
        <f t="shared" si="7"/>
        <v>b</v>
      </c>
    </row>
    <row r="34" spans="3:16" ht="54">
      <c r="C34" s="152" t="s">
        <v>804</v>
      </c>
      <c r="D34" s="154" t="s">
        <v>908</v>
      </c>
      <c r="E34" s="18" t="s">
        <v>1293</v>
      </c>
      <c r="F34" s="18" t="s">
        <v>1293</v>
      </c>
      <c r="G34" s="18" t="s">
        <v>1295</v>
      </c>
      <c r="H34" s="18" t="s">
        <v>1295</v>
      </c>
      <c r="I34" s="18" t="s">
        <v>1295</v>
      </c>
      <c r="J34" s="67" t="s">
        <v>902</v>
      </c>
      <c r="K34" t="str">
        <f t="shared" si="2"/>
        <v>回答選択なし</v>
      </c>
      <c r="L34" t="str">
        <f t="shared" si="3"/>
        <v>b</v>
      </c>
      <c r="M34" t="str">
        <f t="shared" si="4"/>
        <v>b</v>
      </c>
      <c r="N34" t="str">
        <f t="shared" si="5"/>
        <v>c</v>
      </c>
      <c r="O34" t="str">
        <f t="shared" si="6"/>
        <v>c</v>
      </c>
      <c r="P34" t="str">
        <f t="shared" si="7"/>
        <v>c</v>
      </c>
    </row>
    <row r="35" spans="3:16" ht="13.5">
      <c r="C35" s="151" t="s">
        <v>805</v>
      </c>
      <c r="D35" s="67" t="s">
        <v>1293</v>
      </c>
      <c r="E35" s="18" t="s">
        <v>1293</v>
      </c>
      <c r="F35" s="18" t="s">
        <v>1293</v>
      </c>
      <c r="G35" s="18" t="s">
        <v>1293</v>
      </c>
      <c r="H35" s="18" t="s">
        <v>1295</v>
      </c>
      <c r="I35" s="18" t="s">
        <v>1293</v>
      </c>
      <c r="J35" s="18" t="s">
        <v>903</v>
      </c>
      <c r="K35" t="str">
        <f t="shared" si="2"/>
        <v>b</v>
      </c>
      <c r="L35" t="str">
        <f t="shared" si="3"/>
        <v>b</v>
      </c>
      <c r="M35" t="str">
        <f t="shared" si="4"/>
        <v>b</v>
      </c>
      <c r="N35" t="str">
        <f t="shared" si="5"/>
        <v>b</v>
      </c>
      <c r="O35" t="str">
        <f t="shared" si="6"/>
        <v>c</v>
      </c>
      <c r="P35" t="str">
        <f t="shared" si="7"/>
        <v>b</v>
      </c>
    </row>
    <row r="36" spans="3:16" ht="13.5">
      <c r="C36" s="155" t="s">
        <v>899</v>
      </c>
      <c r="D36" s="67" t="s">
        <v>1295</v>
      </c>
      <c r="E36" s="18" t="s">
        <v>1293</v>
      </c>
      <c r="F36" s="18" t="s">
        <v>1293</v>
      </c>
      <c r="G36" s="18" t="s">
        <v>1295</v>
      </c>
      <c r="H36" s="18" t="s">
        <v>1293</v>
      </c>
      <c r="I36" s="18" t="s">
        <v>1295</v>
      </c>
      <c r="J36" s="18" t="s">
        <v>904</v>
      </c>
      <c r="K36" t="str">
        <f t="shared" si="2"/>
        <v>c</v>
      </c>
      <c r="L36" t="str">
        <f t="shared" si="3"/>
        <v>b</v>
      </c>
      <c r="M36" t="str">
        <f t="shared" si="4"/>
        <v>b</v>
      </c>
      <c r="N36" t="str">
        <f t="shared" si="5"/>
        <v>c</v>
      </c>
      <c r="O36" t="str">
        <f t="shared" si="6"/>
        <v>b</v>
      </c>
      <c r="P36" t="str">
        <f t="shared" si="7"/>
        <v>c</v>
      </c>
    </row>
    <row r="37" spans="3:10" ht="13.5">
      <c r="C37" s="8"/>
      <c r="D37" s="10"/>
      <c r="E37" s="10"/>
      <c r="F37" s="10"/>
      <c r="G37" s="10"/>
      <c r="H37" s="10"/>
      <c r="I37" s="10"/>
      <c r="J37" s="14"/>
    </row>
    <row r="38" spans="3:10" ht="13.5">
      <c r="C38" s="8"/>
      <c r="D38" s="10"/>
      <c r="E38" s="10"/>
      <c r="F38" s="10"/>
      <c r="G38" s="10"/>
      <c r="H38" s="10"/>
      <c r="I38" s="10"/>
      <c r="J38" s="14"/>
    </row>
    <row r="39" spans="3:10" ht="13.5">
      <c r="C39" s="8"/>
      <c r="D39" s="10"/>
      <c r="E39" s="10"/>
      <c r="F39" s="10"/>
      <c r="G39" s="10"/>
      <c r="H39" s="10"/>
      <c r="I39" s="10"/>
      <c r="J39" s="14"/>
    </row>
    <row r="40" spans="3:10" ht="13.5">
      <c r="C40" s="8"/>
      <c r="D40" s="10"/>
      <c r="E40" s="10"/>
      <c r="F40" s="10"/>
      <c r="G40" s="10"/>
      <c r="H40" s="10"/>
      <c r="I40" s="10"/>
      <c r="J40" s="14"/>
    </row>
    <row r="41" spans="3:10" ht="13.5">
      <c r="C41" s="8"/>
      <c r="D41" s="10"/>
      <c r="E41" s="10"/>
      <c r="F41" s="10"/>
      <c r="G41" s="10"/>
      <c r="H41" s="10"/>
      <c r="I41" s="10"/>
      <c r="J41" s="14"/>
    </row>
    <row r="42" spans="3:10" ht="13.5">
      <c r="C42" s="8"/>
      <c r="D42" s="10"/>
      <c r="E42" s="10"/>
      <c r="F42" s="10"/>
      <c r="G42" s="10"/>
      <c r="H42" s="10"/>
      <c r="I42" s="10"/>
      <c r="J42" s="14"/>
    </row>
    <row r="43" spans="3:10" ht="13.5">
      <c r="C43" s="8"/>
      <c r="D43" s="10"/>
      <c r="E43" s="10"/>
      <c r="F43" s="10"/>
      <c r="G43" s="10"/>
      <c r="H43" s="10"/>
      <c r="I43" s="10"/>
      <c r="J43" s="14"/>
    </row>
    <row r="44" spans="3:10" ht="13.5">
      <c r="C44" s="8"/>
      <c r="D44" s="10"/>
      <c r="E44" s="10"/>
      <c r="F44" s="10"/>
      <c r="G44" s="10"/>
      <c r="H44" s="10"/>
      <c r="I44" s="10"/>
      <c r="J44" s="14"/>
    </row>
    <row r="45" spans="3:10" ht="13.5">
      <c r="C45" s="8"/>
      <c r="D45" s="10"/>
      <c r="E45" s="10"/>
      <c r="F45" s="10"/>
      <c r="G45" s="10"/>
      <c r="H45" s="10"/>
      <c r="I45" s="10"/>
      <c r="J45" s="14"/>
    </row>
    <row r="46" spans="3:10" ht="13.5">
      <c r="C46" s="8"/>
      <c r="D46" s="10"/>
      <c r="E46" s="10"/>
      <c r="F46" s="10"/>
      <c r="G46" s="10"/>
      <c r="H46" s="10"/>
      <c r="I46" s="10"/>
      <c r="J46" s="14"/>
    </row>
    <row r="47" spans="3:10" ht="13.5">
      <c r="C47" s="8"/>
      <c r="D47" s="10"/>
      <c r="E47" s="10"/>
      <c r="F47" s="10"/>
      <c r="G47" s="10"/>
      <c r="H47" s="10"/>
      <c r="I47" s="10"/>
      <c r="J47" s="14"/>
    </row>
    <row r="48" spans="3:10" ht="13.5">
      <c r="C48" s="8"/>
      <c r="D48" s="10"/>
      <c r="E48" s="10"/>
      <c r="F48" s="10"/>
      <c r="G48" s="10"/>
      <c r="H48" s="10"/>
      <c r="I48" s="10"/>
      <c r="J48" s="14"/>
    </row>
    <row r="49" spans="3:10" ht="13.5">
      <c r="C49" s="8"/>
      <c r="D49" s="10"/>
      <c r="E49" s="10"/>
      <c r="F49" s="10"/>
      <c r="G49" s="10"/>
      <c r="H49" s="10"/>
      <c r="I49" s="10"/>
      <c r="J49" s="14"/>
    </row>
    <row r="50" spans="3:10" ht="13.5">
      <c r="C50" s="8"/>
      <c r="D50" s="10"/>
      <c r="E50" s="10"/>
      <c r="F50" s="10"/>
      <c r="G50" s="10"/>
      <c r="H50" s="10"/>
      <c r="I50" s="10"/>
      <c r="J50" s="14"/>
    </row>
    <row r="51" spans="3:10" ht="13.5">
      <c r="C51" s="8"/>
      <c r="D51" s="10"/>
      <c r="E51" s="10"/>
      <c r="F51" s="10"/>
      <c r="G51" s="10"/>
      <c r="H51" s="10"/>
      <c r="I51" s="10"/>
      <c r="J51" s="14"/>
    </row>
    <row r="52" spans="3:10" ht="13.5">
      <c r="C52" s="8"/>
      <c r="D52" s="10"/>
      <c r="E52" s="10"/>
      <c r="F52" s="10"/>
      <c r="G52" s="10"/>
      <c r="H52" s="10"/>
      <c r="I52" s="10"/>
      <c r="J52" s="14"/>
    </row>
    <row r="53" spans="3:10" ht="13.5">
      <c r="C53" s="8"/>
      <c r="D53" s="10"/>
      <c r="E53" s="10"/>
      <c r="F53" s="10"/>
      <c r="G53" s="10"/>
      <c r="H53" s="10"/>
      <c r="I53" s="10"/>
      <c r="J53" s="14"/>
    </row>
    <row r="54" spans="3:10" ht="13.5">
      <c r="C54" s="8"/>
      <c r="D54" s="10"/>
      <c r="E54" s="10"/>
      <c r="F54" s="10"/>
      <c r="G54" s="10"/>
      <c r="H54" s="10"/>
      <c r="I54" s="10"/>
      <c r="J54" s="14"/>
    </row>
    <row r="55" spans="3:10" ht="13.5">
      <c r="C55" s="8"/>
      <c r="D55" s="10"/>
      <c r="E55" s="10"/>
      <c r="F55" s="10"/>
      <c r="G55" s="10"/>
      <c r="H55" s="10"/>
      <c r="I55" s="10"/>
      <c r="J55" s="14"/>
    </row>
    <row r="56" spans="3:10" ht="13.5">
      <c r="C56" s="8"/>
      <c r="D56" s="10"/>
      <c r="E56" s="10"/>
      <c r="F56" s="10"/>
      <c r="G56" s="10"/>
      <c r="H56" s="10"/>
      <c r="I56" s="10"/>
      <c r="J56" s="14"/>
    </row>
    <row r="57" spans="3:10" ht="13.5">
      <c r="C57" s="8"/>
      <c r="D57" s="10"/>
      <c r="E57" s="10"/>
      <c r="F57" s="10"/>
      <c r="G57" s="10"/>
      <c r="H57" s="10"/>
      <c r="I57" s="10"/>
      <c r="J57" s="14"/>
    </row>
    <row r="58" spans="3:10" ht="13.5">
      <c r="C58" s="8"/>
      <c r="D58" s="10"/>
      <c r="E58" s="10"/>
      <c r="F58" s="10"/>
      <c r="G58" s="10"/>
      <c r="H58" s="10"/>
      <c r="I58" s="10"/>
      <c r="J58" s="14"/>
    </row>
    <row r="59" spans="3:10" ht="13.5">
      <c r="C59" s="8"/>
      <c r="D59" s="10"/>
      <c r="E59" s="10"/>
      <c r="F59" s="10"/>
      <c r="G59" s="10"/>
      <c r="H59" s="10"/>
      <c r="I59" s="10"/>
      <c r="J59" s="14"/>
    </row>
    <row r="60" spans="3:10" ht="13.5">
      <c r="C60" s="8"/>
      <c r="D60" s="10"/>
      <c r="E60" s="10"/>
      <c r="F60" s="10"/>
      <c r="G60" s="10"/>
      <c r="H60" s="10"/>
      <c r="I60" s="10"/>
      <c r="J60" s="14"/>
    </row>
    <row r="61" spans="3:10" ht="13.5">
      <c r="C61" s="8"/>
      <c r="D61" s="10"/>
      <c r="E61" s="10"/>
      <c r="F61" s="10"/>
      <c r="G61" s="10"/>
      <c r="H61" s="10"/>
      <c r="I61" s="10"/>
      <c r="J61" s="14"/>
    </row>
    <row r="62" spans="3:10" ht="13.5">
      <c r="C62" s="8"/>
      <c r="D62" s="10"/>
      <c r="E62" s="10"/>
      <c r="F62" s="10"/>
      <c r="G62" s="10"/>
      <c r="H62" s="10"/>
      <c r="I62" s="10"/>
      <c r="J62" s="14"/>
    </row>
    <row r="63" spans="3:10" ht="13.5">
      <c r="C63" s="8"/>
      <c r="D63" s="10"/>
      <c r="E63" s="10"/>
      <c r="F63" s="10"/>
      <c r="G63" s="10"/>
      <c r="H63" s="10"/>
      <c r="I63" s="10"/>
      <c r="J63" s="14"/>
    </row>
    <row r="64" spans="3:10" ht="13.5">
      <c r="C64" s="8"/>
      <c r="D64" s="10"/>
      <c r="E64" s="10"/>
      <c r="F64" s="10"/>
      <c r="G64" s="10"/>
      <c r="H64" s="10"/>
      <c r="I64" s="10"/>
      <c r="J64" s="14"/>
    </row>
    <row r="65" spans="3:10" ht="13.5">
      <c r="C65" s="8"/>
      <c r="D65" s="10"/>
      <c r="E65" s="10"/>
      <c r="F65" s="10"/>
      <c r="G65" s="10"/>
      <c r="H65" s="10"/>
      <c r="I65" s="10"/>
      <c r="J65" s="14"/>
    </row>
    <row r="66" spans="3:10" ht="13.5">
      <c r="C66" s="8"/>
      <c r="D66" s="10"/>
      <c r="E66" s="10"/>
      <c r="F66" s="10"/>
      <c r="G66" s="10"/>
      <c r="H66" s="10"/>
      <c r="I66" s="10"/>
      <c r="J66" s="14"/>
    </row>
    <row r="67" spans="3:10" ht="13.5">
      <c r="C67" s="8"/>
      <c r="D67" s="10"/>
      <c r="E67" s="10"/>
      <c r="F67" s="10"/>
      <c r="G67" s="10"/>
      <c r="H67" s="10"/>
      <c r="I67" s="10"/>
      <c r="J67" s="14"/>
    </row>
    <row r="68" spans="3:10" ht="13.5">
      <c r="C68" s="8"/>
      <c r="D68" s="10"/>
      <c r="E68" s="10"/>
      <c r="F68" s="10"/>
      <c r="G68" s="10"/>
      <c r="H68" s="10"/>
      <c r="I68" s="10"/>
      <c r="J68" s="14"/>
    </row>
    <row r="69" spans="3:10" ht="13.5">
      <c r="C69" s="8"/>
      <c r="D69" s="10"/>
      <c r="E69" s="10"/>
      <c r="F69" s="10"/>
      <c r="G69" s="10"/>
      <c r="H69" s="10"/>
      <c r="I69" s="10"/>
      <c r="J69" s="14"/>
    </row>
    <row r="70" spans="3:10" ht="13.5">
      <c r="C70" s="8"/>
      <c r="D70" s="10"/>
      <c r="E70" s="10"/>
      <c r="F70" s="10"/>
      <c r="G70" s="10"/>
      <c r="H70" s="10"/>
      <c r="I70" s="10"/>
      <c r="J70" s="14"/>
    </row>
    <row r="71" spans="3:10" ht="13.5">
      <c r="C71" s="8"/>
      <c r="D71" s="10"/>
      <c r="E71" s="10"/>
      <c r="F71" s="10"/>
      <c r="G71" s="10"/>
      <c r="H71" s="10"/>
      <c r="I71" s="10"/>
      <c r="J71" s="14"/>
    </row>
    <row r="72" spans="3:10" ht="13.5">
      <c r="C72" s="8"/>
      <c r="D72" s="10"/>
      <c r="E72" s="10"/>
      <c r="F72" s="10"/>
      <c r="G72" s="10"/>
      <c r="H72" s="10"/>
      <c r="I72" s="10"/>
      <c r="J72" s="14"/>
    </row>
    <row r="73" spans="3:10" ht="13.5">
      <c r="C73" s="8"/>
      <c r="D73" s="10"/>
      <c r="E73" s="10"/>
      <c r="F73" s="10"/>
      <c r="G73" s="10"/>
      <c r="H73" s="10"/>
      <c r="I73" s="10"/>
      <c r="J73" s="14"/>
    </row>
    <row r="74" spans="3:10" ht="13.5">
      <c r="C74" s="8"/>
      <c r="D74" s="10"/>
      <c r="E74" s="10"/>
      <c r="F74" s="10"/>
      <c r="G74" s="10"/>
      <c r="H74" s="10"/>
      <c r="I74" s="10"/>
      <c r="J74" s="14"/>
    </row>
    <row r="75" spans="3:10" ht="13.5">
      <c r="C75" s="8"/>
      <c r="D75" s="10"/>
      <c r="E75" s="10"/>
      <c r="F75" s="10"/>
      <c r="G75" s="10"/>
      <c r="H75" s="10"/>
      <c r="I75" s="10"/>
      <c r="J75" s="14"/>
    </row>
    <row r="76" spans="3:10" ht="13.5">
      <c r="C76" s="8"/>
      <c r="D76" s="10"/>
      <c r="E76" s="10"/>
      <c r="F76" s="10"/>
      <c r="G76" s="10"/>
      <c r="H76" s="10"/>
      <c r="I76" s="10"/>
      <c r="J76" s="14"/>
    </row>
    <row r="77" spans="3:10" ht="13.5">
      <c r="C77" s="8"/>
      <c r="D77" s="10"/>
      <c r="E77" s="10"/>
      <c r="F77" s="10"/>
      <c r="G77" s="10"/>
      <c r="H77" s="10"/>
      <c r="I77" s="10"/>
      <c r="J77" s="14"/>
    </row>
    <row r="78" spans="3:10" ht="13.5">
      <c r="C78" s="8"/>
      <c r="D78" s="10"/>
      <c r="E78" s="10"/>
      <c r="F78" s="10"/>
      <c r="G78" s="10"/>
      <c r="H78" s="10"/>
      <c r="I78" s="10"/>
      <c r="J78" s="14"/>
    </row>
    <row r="79" spans="3:10" ht="13.5">
      <c r="C79" s="8"/>
      <c r="D79" s="10"/>
      <c r="E79" s="10"/>
      <c r="F79" s="10"/>
      <c r="G79" s="10"/>
      <c r="H79" s="10"/>
      <c r="I79" s="10"/>
      <c r="J79" s="14"/>
    </row>
    <row r="80" spans="3:10" ht="13.5">
      <c r="C80" s="8"/>
      <c r="D80" s="10"/>
      <c r="E80" s="10"/>
      <c r="F80" s="10"/>
      <c r="G80" s="10"/>
      <c r="H80" s="10"/>
      <c r="I80" s="10"/>
      <c r="J80" s="14"/>
    </row>
    <row r="81" spans="3:10" ht="13.5">
      <c r="C81" s="8"/>
      <c r="D81" s="10"/>
      <c r="E81" s="10"/>
      <c r="F81" s="10"/>
      <c r="G81" s="10"/>
      <c r="H81" s="10"/>
      <c r="I81" s="10"/>
      <c r="J81" s="14"/>
    </row>
    <row r="82" spans="3:10" ht="13.5">
      <c r="C82" s="8"/>
      <c r="D82" s="10"/>
      <c r="E82" s="10"/>
      <c r="F82" s="10"/>
      <c r="G82" s="10"/>
      <c r="H82" s="10"/>
      <c r="I82" s="10"/>
      <c r="J82" s="14"/>
    </row>
    <row r="83" spans="3:10" ht="13.5">
      <c r="C83" s="8"/>
      <c r="D83" s="10"/>
      <c r="E83" s="10"/>
      <c r="F83" s="10"/>
      <c r="G83" s="10"/>
      <c r="H83" s="10"/>
      <c r="I83" s="10"/>
      <c r="J83" s="14"/>
    </row>
    <row r="84" spans="3:10" ht="13.5">
      <c r="C84" s="8"/>
      <c r="D84" s="10"/>
      <c r="E84" s="10"/>
      <c r="F84" s="10"/>
      <c r="G84" s="10"/>
      <c r="H84" s="10"/>
      <c r="I84" s="10"/>
      <c r="J84" s="14"/>
    </row>
    <row r="85" spans="3:10" ht="13.5">
      <c r="C85" s="8"/>
      <c r="D85" s="10"/>
      <c r="E85" s="10"/>
      <c r="F85" s="10"/>
      <c r="G85" s="10"/>
      <c r="H85" s="10"/>
      <c r="I85" s="10"/>
      <c r="J85" s="14"/>
    </row>
    <row r="86" spans="3:10" ht="13.5">
      <c r="C86" s="8"/>
      <c r="D86" s="10"/>
      <c r="E86" s="10"/>
      <c r="F86" s="10"/>
      <c r="G86" s="10"/>
      <c r="H86" s="10"/>
      <c r="I86" s="10"/>
      <c r="J86" s="14"/>
    </row>
    <row r="87" spans="3:10" ht="13.5">
      <c r="C87" s="8"/>
      <c r="D87" s="10"/>
      <c r="E87" s="10"/>
      <c r="F87" s="10"/>
      <c r="G87" s="10"/>
      <c r="H87" s="10"/>
      <c r="I87" s="10"/>
      <c r="J87" s="14"/>
    </row>
    <row r="88" spans="3:10" ht="13.5">
      <c r="C88" s="8"/>
      <c r="D88" s="10"/>
      <c r="E88" s="10"/>
      <c r="F88" s="10"/>
      <c r="G88" s="10"/>
      <c r="H88" s="10"/>
      <c r="I88" s="10"/>
      <c r="J88" s="14"/>
    </row>
    <row r="89" spans="3:10" ht="13.5">
      <c r="C89" s="8"/>
      <c r="D89" s="10"/>
      <c r="E89" s="10"/>
      <c r="F89" s="10"/>
      <c r="G89" s="10"/>
      <c r="H89" s="10"/>
      <c r="I89" s="10"/>
      <c r="J89" s="14"/>
    </row>
  </sheetData>
  <mergeCells count="5">
    <mergeCell ref="C3:D3"/>
    <mergeCell ref="E3:F3"/>
    <mergeCell ref="G3:H3"/>
    <mergeCell ref="I4:J4"/>
    <mergeCell ref="I3:J3"/>
  </mergeCells>
  <printOptions/>
  <pageMargins left="0.984251968503937" right="0.7874015748031497" top="0.7480314960629921" bottom="0.984251968503937" header="0.5118110236220472" footer="0.5118110236220472"/>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C1:J89"/>
  <sheetViews>
    <sheetView tabSelected="1" view="pageBreakPreview" zoomScaleSheetLayoutView="100" workbookViewId="0" topLeftCell="B40">
      <selection activeCell="E11" sqref="E11"/>
    </sheetView>
  </sheetViews>
  <sheetFormatPr defaultColWidth="9.00390625" defaultRowHeight="13.5"/>
  <cols>
    <col min="1" max="1" width="4.875" style="0" hidden="1" customWidth="1"/>
    <col min="2" max="2" width="0.6171875" style="0" customWidth="1"/>
    <col min="3" max="3" width="10.00390625" style="29" customWidth="1"/>
    <col min="4" max="9" width="5.00390625" style="21" customWidth="1"/>
    <col min="10" max="10" width="41.375" style="158" customWidth="1"/>
  </cols>
  <sheetData>
    <row r="1" spans="4:9" ht="13.5">
      <c r="D1" s="21">
        <f aca="true" t="shared" si="0" ref="D1:I1">$G$4-SUM(D7:D9)</f>
        <v>0</v>
      </c>
      <c r="E1" s="21">
        <f t="shared" si="0"/>
        <v>1</v>
      </c>
      <c r="F1" s="21">
        <f t="shared" si="0"/>
        <v>22</v>
      </c>
      <c r="G1" s="21">
        <f t="shared" si="0"/>
        <v>4</v>
      </c>
      <c r="H1" s="21">
        <f t="shared" si="0"/>
        <v>2</v>
      </c>
      <c r="I1" s="21">
        <f t="shared" si="0"/>
        <v>3</v>
      </c>
    </row>
    <row r="2" ht="14.25" thickBot="1"/>
    <row r="3" spans="3:10" s="122" customFormat="1" ht="15" thickBot="1">
      <c r="C3" s="254" t="s">
        <v>1283</v>
      </c>
      <c r="D3" s="255"/>
      <c r="E3" s="254" t="s">
        <v>1298</v>
      </c>
      <c r="F3" s="255"/>
      <c r="G3" s="254" t="s">
        <v>1707</v>
      </c>
      <c r="H3" s="255"/>
      <c r="I3" s="254" t="s">
        <v>1299</v>
      </c>
      <c r="J3" s="255"/>
    </row>
    <row r="4" spans="3:10" ht="25.5" customHeight="1" thickBot="1">
      <c r="C4" s="205" t="s">
        <v>747</v>
      </c>
      <c r="D4" s="206"/>
      <c r="E4" s="205">
        <v>56</v>
      </c>
      <c r="F4" s="206"/>
      <c r="G4" s="205">
        <f>COUNTA(C12:C151)</f>
        <v>40</v>
      </c>
      <c r="H4" s="206"/>
      <c r="I4" s="256">
        <f>G4/E4</f>
        <v>0.7142857142857143</v>
      </c>
      <c r="J4" s="256"/>
    </row>
    <row r="5" spans="3:4" ht="11.25" customHeight="1" thickBot="1">
      <c r="C5" s="34"/>
      <c r="D5" s="23"/>
    </row>
    <row r="6" spans="3:10" ht="14.25" thickBot="1">
      <c r="C6" s="35" t="s">
        <v>1705</v>
      </c>
      <c r="D6" s="40" t="s">
        <v>1284</v>
      </c>
      <c r="E6" s="40" t="s">
        <v>1285</v>
      </c>
      <c r="F6" s="40" t="s">
        <v>1286</v>
      </c>
      <c r="G6" s="40" t="s">
        <v>1287</v>
      </c>
      <c r="H6" s="40" t="s">
        <v>1288</v>
      </c>
      <c r="I6" s="43" t="s">
        <v>1289</v>
      </c>
      <c r="J6" s="159"/>
    </row>
    <row r="7" spans="3:10" ht="13.5">
      <c r="C7" s="36" t="s">
        <v>744</v>
      </c>
      <c r="D7" s="32">
        <f>COUNTIF($D$12:$D$151,C7)</f>
        <v>4</v>
      </c>
      <c r="E7" s="32">
        <f>COUNTIF($E$12:$E$151,C7)</f>
        <v>0</v>
      </c>
      <c r="F7" s="32">
        <f>COUNTIF($F$12:$F$151,C7)</f>
        <v>14</v>
      </c>
      <c r="G7" s="32">
        <f>COUNTIF($G$12:$G$151,C7)</f>
        <v>9</v>
      </c>
      <c r="H7" s="32">
        <f>COUNTIF($H$12:$H$151,C7)</f>
        <v>13</v>
      </c>
      <c r="I7" s="44">
        <f>COUNTIF($I$12:$I$151,C7)</f>
        <v>10</v>
      </c>
      <c r="J7" s="159"/>
    </row>
    <row r="8" spans="3:10" ht="13.5">
      <c r="C8" s="36" t="s">
        <v>745</v>
      </c>
      <c r="D8" s="10">
        <f>COUNTIF($D$12:$D$151,C8)</f>
        <v>35</v>
      </c>
      <c r="E8" s="10">
        <f>COUNTIF($E$12:$E$151,C8)</f>
        <v>10</v>
      </c>
      <c r="F8" s="10">
        <f>COUNTIF($F$12:$F$151,C8)</f>
        <v>3</v>
      </c>
      <c r="G8" s="10">
        <f>COUNTIF($G$12:$G$151,C8)</f>
        <v>0</v>
      </c>
      <c r="H8" s="10">
        <f>COUNTIF($H$12:$H$151,C8)</f>
        <v>0</v>
      </c>
      <c r="I8" s="45">
        <f>COUNTIF($I$12:$I$151,C8)</f>
        <v>0</v>
      </c>
      <c r="J8" s="159"/>
    </row>
    <row r="9" spans="3:10" ht="14.25" thickBot="1">
      <c r="C9" s="37" t="s">
        <v>746</v>
      </c>
      <c r="D9" s="41">
        <f>COUNTIF($D$12:$D$151,C9)</f>
        <v>1</v>
      </c>
      <c r="E9" s="41">
        <f>COUNTIF($E$12:$E$151,C9)</f>
        <v>29</v>
      </c>
      <c r="F9" s="41">
        <f>COUNTIF($F$12:$F$151,C9)</f>
        <v>1</v>
      </c>
      <c r="G9" s="41">
        <f>COUNTIF($G$12:$G$151,C9)</f>
        <v>27</v>
      </c>
      <c r="H9" s="41">
        <f>COUNTIF($H$12:$H$151,C9)</f>
        <v>25</v>
      </c>
      <c r="I9" s="46">
        <f>COUNTIF($I$12:$I$151,C9)</f>
        <v>27</v>
      </c>
      <c r="J9" s="159"/>
    </row>
    <row r="10" spans="3:10" s="2" customFormat="1" ht="13.5">
      <c r="C10" s="38"/>
      <c r="D10" s="42"/>
      <c r="E10" s="42"/>
      <c r="F10" s="42"/>
      <c r="G10" s="42"/>
      <c r="H10" s="42"/>
      <c r="I10" s="42"/>
      <c r="J10" s="159"/>
    </row>
    <row r="11" spans="3:10" s="2" customFormat="1" ht="13.5">
      <c r="C11" s="26" t="s">
        <v>1297</v>
      </c>
      <c r="D11" s="10" t="s">
        <v>1284</v>
      </c>
      <c r="E11" s="10" t="s">
        <v>1285</v>
      </c>
      <c r="F11" s="10" t="s">
        <v>1286</v>
      </c>
      <c r="G11" s="10" t="s">
        <v>1287</v>
      </c>
      <c r="H11" s="10" t="s">
        <v>1288</v>
      </c>
      <c r="I11" s="10" t="s">
        <v>1289</v>
      </c>
      <c r="J11" s="160" t="s">
        <v>1290</v>
      </c>
    </row>
    <row r="12" spans="3:10" ht="24">
      <c r="C12" s="156" t="s">
        <v>748</v>
      </c>
      <c r="D12" s="10" t="s">
        <v>1293</v>
      </c>
      <c r="E12" s="10" t="s">
        <v>1295</v>
      </c>
      <c r="F12" s="10" t="s">
        <v>128</v>
      </c>
      <c r="G12" s="10" t="s">
        <v>1295</v>
      </c>
      <c r="H12" s="10" t="s">
        <v>1295</v>
      </c>
      <c r="I12" s="10" t="s">
        <v>1295</v>
      </c>
      <c r="J12" s="160" t="s">
        <v>914</v>
      </c>
    </row>
    <row r="13" spans="3:10" ht="51.75" customHeight="1">
      <c r="C13" s="156" t="s">
        <v>749</v>
      </c>
      <c r="D13" s="10" t="s">
        <v>1293</v>
      </c>
      <c r="E13" s="10" t="s">
        <v>1295</v>
      </c>
      <c r="F13" s="10" t="s">
        <v>128</v>
      </c>
      <c r="G13" s="10" t="s">
        <v>1295</v>
      </c>
      <c r="H13" s="10" t="s">
        <v>1295</v>
      </c>
      <c r="I13" s="10" t="s">
        <v>1295</v>
      </c>
      <c r="J13" s="160" t="s">
        <v>915</v>
      </c>
    </row>
    <row r="14" spans="3:10" ht="51.75" customHeight="1">
      <c r="C14" s="156" t="s">
        <v>90</v>
      </c>
      <c r="D14" s="10" t="s">
        <v>1293</v>
      </c>
      <c r="E14" s="10" t="s">
        <v>1295</v>
      </c>
      <c r="F14" s="10" t="s">
        <v>128</v>
      </c>
      <c r="G14" s="10" t="s">
        <v>1295</v>
      </c>
      <c r="H14" s="10" t="s">
        <v>1295</v>
      </c>
      <c r="I14" s="10" t="s">
        <v>1295</v>
      </c>
      <c r="J14" s="160" t="s">
        <v>0</v>
      </c>
    </row>
    <row r="15" spans="3:10" ht="58.5" customHeight="1">
      <c r="C15" s="156" t="s">
        <v>91</v>
      </c>
      <c r="D15" s="10" t="s">
        <v>1293</v>
      </c>
      <c r="E15" s="10" t="s">
        <v>1295</v>
      </c>
      <c r="F15" s="10" t="s">
        <v>128</v>
      </c>
      <c r="G15" s="10" t="s">
        <v>1295</v>
      </c>
      <c r="H15" s="10" t="s">
        <v>1295</v>
      </c>
      <c r="I15" s="10" t="s">
        <v>1295</v>
      </c>
      <c r="J15" s="160" t="s">
        <v>1613</v>
      </c>
    </row>
    <row r="16" spans="3:10" ht="13.5">
      <c r="C16" s="156" t="s">
        <v>92</v>
      </c>
      <c r="D16" s="10" t="s">
        <v>1293</v>
      </c>
      <c r="E16" s="10" t="s">
        <v>1293</v>
      </c>
      <c r="F16" s="10" t="s">
        <v>1291</v>
      </c>
      <c r="G16" s="10" t="s">
        <v>1295</v>
      </c>
      <c r="H16" s="10" t="s">
        <v>1295</v>
      </c>
      <c r="I16" s="10" t="s">
        <v>1291</v>
      </c>
      <c r="J16" s="160"/>
    </row>
    <row r="17" spans="3:10" ht="13.5">
      <c r="C17" s="156" t="s">
        <v>93</v>
      </c>
      <c r="D17" s="10" t="s">
        <v>1295</v>
      </c>
      <c r="E17" s="10" t="s">
        <v>1293</v>
      </c>
      <c r="F17" s="10" t="s">
        <v>1291</v>
      </c>
      <c r="G17" s="10" t="s">
        <v>1295</v>
      </c>
      <c r="H17" s="10" t="s">
        <v>1295</v>
      </c>
      <c r="I17" s="10" t="s">
        <v>1291</v>
      </c>
      <c r="J17" s="160"/>
    </row>
    <row r="18" spans="3:10" ht="13.5">
      <c r="C18" s="156" t="s">
        <v>94</v>
      </c>
      <c r="D18" s="10" t="s">
        <v>1293</v>
      </c>
      <c r="E18" s="10" t="s">
        <v>1295</v>
      </c>
      <c r="F18" s="10" t="s">
        <v>128</v>
      </c>
      <c r="G18" s="10" t="s">
        <v>1295</v>
      </c>
      <c r="H18" s="10" t="s">
        <v>1295</v>
      </c>
      <c r="I18" s="10" t="s">
        <v>1295</v>
      </c>
      <c r="J18" s="160" t="s">
        <v>129</v>
      </c>
    </row>
    <row r="19" spans="3:10" ht="72.75" customHeight="1">
      <c r="C19" s="156" t="s">
        <v>95</v>
      </c>
      <c r="D19" s="10" t="s">
        <v>1291</v>
      </c>
      <c r="E19" s="10" t="s">
        <v>1295</v>
      </c>
      <c r="F19" s="10" t="s">
        <v>911</v>
      </c>
      <c r="G19" s="10" t="s">
        <v>1295</v>
      </c>
      <c r="H19" s="10" t="s">
        <v>1295</v>
      </c>
      <c r="I19" s="10" t="s">
        <v>1295</v>
      </c>
      <c r="J19" s="160" t="s">
        <v>912</v>
      </c>
    </row>
    <row r="20" spans="3:10" ht="72.75" customHeight="1">
      <c r="C20" s="156" t="s">
        <v>96</v>
      </c>
      <c r="D20" s="10" t="s">
        <v>1293</v>
      </c>
      <c r="E20" s="10" t="s">
        <v>1295</v>
      </c>
      <c r="F20" s="10" t="s">
        <v>128</v>
      </c>
      <c r="G20" s="10" t="s">
        <v>1295</v>
      </c>
      <c r="H20" s="10" t="s">
        <v>1295</v>
      </c>
      <c r="I20" s="10" t="s">
        <v>1295</v>
      </c>
      <c r="J20" s="160" t="s">
        <v>130</v>
      </c>
    </row>
    <row r="21" spans="3:10" ht="72.75" customHeight="1">
      <c r="C21" s="156" t="s">
        <v>97</v>
      </c>
      <c r="D21" s="10" t="s">
        <v>1293</v>
      </c>
      <c r="E21" s="10" t="s">
        <v>1295</v>
      </c>
      <c r="F21" s="10" t="s">
        <v>128</v>
      </c>
      <c r="G21" s="10" t="s">
        <v>1295</v>
      </c>
      <c r="H21" s="10" t="s">
        <v>1295</v>
      </c>
      <c r="I21" s="10" t="s">
        <v>1295</v>
      </c>
      <c r="J21" s="160" t="s">
        <v>131</v>
      </c>
    </row>
    <row r="22" spans="3:10" ht="13.5">
      <c r="C22" s="156" t="s">
        <v>98</v>
      </c>
      <c r="D22" s="10" t="s">
        <v>1293</v>
      </c>
      <c r="E22" s="10" t="s">
        <v>1295</v>
      </c>
      <c r="F22" s="10" t="s">
        <v>128</v>
      </c>
      <c r="G22" s="10" t="s">
        <v>1295</v>
      </c>
      <c r="H22" s="10" t="s">
        <v>1295</v>
      </c>
      <c r="I22" s="10" t="s">
        <v>1295</v>
      </c>
      <c r="J22" s="160" t="s">
        <v>132</v>
      </c>
    </row>
    <row r="23" spans="3:10" ht="24">
      <c r="C23" s="156" t="s">
        <v>99</v>
      </c>
      <c r="D23" s="10" t="s">
        <v>1293</v>
      </c>
      <c r="E23" s="10" t="s">
        <v>1295</v>
      </c>
      <c r="F23" s="10" t="s">
        <v>128</v>
      </c>
      <c r="G23" s="10"/>
      <c r="H23" s="10" t="s">
        <v>1295</v>
      </c>
      <c r="I23" s="10" t="s">
        <v>1295</v>
      </c>
      <c r="J23" s="160" t="s">
        <v>965</v>
      </c>
    </row>
    <row r="24" spans="3:10" ht="13.5">
      <c r="C24" s="156" t="s">
        <v>100</v>
      </c>
      <c r="D24" s="10" t="s">
        <v>1291</v>
      </c>
      <c r="E24" s="10" t="s">
        <v>1295</v>
      </c>
      <c r="F24" s="10" t="s">
        <v>1291</v>
      </c>
      <c r="G24" s="10" t="s">
        <v>1291</v>
      </c>
      <c r="H24" s="10" t="s">
        <v>1291</v>
      </c>
      <c r="I24" s="10" t="s">
        <v>1291</v>
      </c>
      <c r="J24" s="160"/>
    </row>
    <row r="25" spans="3:10" ht="13.5">
      <c r="C25" s="156" t="s">
        <v>101</v>
      </c>
      <c r="D25" s="10" t="s">
        <v>1291</v>
      </c>
      <c r="E25" s="10" t="s">
        <v>1295</v>
      </c>
      <c r="F25" s="10" t="s">
        <v>1291</v>
      </c>
      <c r="G25" s="10" t="s">
        <v>1291</v>
      </c>
      <c r="H25" s="10" t="s">
        <v>1291</v>
      </c>
      <c r="I25" s="10" t="s">
        <v>1291</v>
      </c>
      <c r="J25" s="160"/>
    </row>
    <row r="26" spans="3:10" ht="13.5">
      <c r="C26" s="156" t="s">
        <v>102</v>
      </c>
      <c r="D26" s="10" t="s">
        <v>1291</v>
      </c>
      <c r="E26" s="10" t="s">
        <v>1295</v>
      </c>
      <c r="F26" s="10" t="s">
        <v>1291</v>
      </c>
      <c r="G26" s="10" t="s">
        <v>1291</v>
      </c>
      <c r="H26" s="10" t="s">
        <v>1291</v>
      </c>
      <c r="I26" s="10" t="s">
        <v>1291</v>
      </c>
      <c r="J26" s="160"/>
    </row>
    <row r="27" spans="3:10" ht="54" customHeight="1">
      <c r="C27" s="156" t="s">
        <v>103</v>
      </c>
      <c r="D27" s="10" t="s">
        <v>1293</v>
      </c>
      <c r="E27" s="10" t="s">
        <v>1295</v>
      </c>
      <c r="F27" s="10" t="s">
        <v>128</v>
      </c>
      <c r="G27" s="10" t="s">
        <v>128</v>
      </c>
      <c r="H27" s="10" t="s">
        <v>128</v>
      </c>
      <c r="I27" s="10" t="s">
        <v>128</v>
      </c>
      <c r="J27" s="160" t="s">
        <v>133</v>
      </c>
    </row>
    <row r="28" spans="3:10" ht="54" customHeight="1">
      <c r="C28" s="156" t="s">
        <v>104</v>
      </c>
      <c r="D28" s="10" t="s">
        <v>1293</v>
      </c>
      <c r="E28" s="10" t="s">
        <v>1295</v>
      </c>
      <c r="F28" s="10" t="s">
        <v>128</v>
      </c>
      <c r="G28" s="10" t="s">
        <v>1295</v>
      </c>
      <c r="H28" s="10" t="s">
        <v>1295</v>
      </c>
      <c r="I28" s="10" t="s">
        <v>1295</v>
      </c>
      <c r="J28" s="160" t="s">
        <v>1</v>
      </c>
    </row>
    <row r="29" spans="3:10" ht="54" customHeight="1">
      <c r="C29" s="156" t="s">
        <v>105</v>
      </c>
      <c r="D29" s="10" t="s">
        <v>1293</v>
      </c>
      <c r="E29" s="10" t="s">
        <v>1295</v>
      </c>
      <c r="F29" s="10" t="s">
        <v>128</v>
      </c>
      <c r="G29" s="10" t="s">
        <v>1295</v>
      </c>
      <c r="H29" s="10" t="s">
        <v>1295</v>
      </c>
      <c r="I29" s="10" t="s">
        <v>1295</v>
      </c>
      <c r="J29" s="160" t="s">
        <v>2</v>
      </c>
    </row>
    <row r="30" spans="3:10" ht="54" customHeight="1">
      <c r="C30" s="156" t="s">
        <v>106</v>
      </c>
      <c r="D30" s="10" t="s">
        <v>1293</v>
      </c>
      <c r="E30" s="10" t="s">
        <v>1295</v>
      </c>
      <c r="F30" s="10" t="s">
        <v>128</v>
      </c>
      <c r="G30" s="10" t="s">
        <v>1291</v>
      </c>
      <c r="H30" s="10" t="s">
        <v>1295</v>
      </c>
      <c r="I30" s="10" t="s">
        <v>1295</v>
      </c>
      <c r="J30" s="160" t="s">
        <v>3</v>
      </c>
    </row>
    <row r="31" spans="3:10" ht="13.5">
      <c r="C31" s="156" t="s">
        <v>107</v>
      </c>
      <c r="D31" s="10" t="s">
        <v>1293</v>
      </c>
      <c r="E31" s="10" t="s">
        <v>1295</v>
      </c>
      <c r="F31" s="10" t="s">
        <v>1291</v>
      </c>
      <c r="G31" s="10" t="s">
        <v>1291</v>
      </c>
      <c r="H31" s="10" t="s">
        <v>1291</v>
      </c>
      <c r="I31" s="10" t="s">
        <v>1291</v>
      </c>
      <c r="J31" s="160"/>
    </row>
    <row r="32" spans="3:10" ht="36">
      <c r="C32" s="156" t="s">
        <v>108</v>
      </c>
      <c r="D32" s="10" t="s">
        <v>1293</v>
      </c>
      <c r="E32" s="10" t="s">
        <v>1295</v>
      </c>
      <c r="F32" s="10" t="s">
        <v>128</v>
      </c>
      <c r="G32" s="10" t="s">
        <v>1295</v>
      </c>
      <c r="H32" s="10" t="s">
        <v>1295</v>
      </c>
      <c r="I32" s="10" t="s">
        <v>1295</v>
      </c>
      <c r="J32" s="160" t="s">
        <v>134</v>
      </c>
    </row>
    <row r="33" spans="3:10" ht="13.5">
      <c r="C33" s="156" t="s">
        <v>109</v>
      </c>
      <c r="D33" s="10" t="s">
        <v>1293</v>
      </c>
      <c r="E33" s="10" t="s">
        <v>1293</v>
      </c>
      <c r="F33" s="10" t="s">
        <v>1291</v>
      </c>
      <c r="G33" s="10" t="s">
        <v>1291</v>
      </c>
      <c r="H33" s="10" t="s">
        <v>1291</v>
      </c>
      <c r="I33" s="10" t="s">
        <v>1291</v>
      </c>
      <c r="J33" s="160"/>
    </row>
    <row r="34" spans="3:10" ht="24">
      <c r="C34" s="156" t="s">
        <v>110</v>
      </c>
      <c r="D34" s="10" t="s">
        <v>1293</v>
      </c>
      <c r="E34" s="10" t="s">
        <v>1293</v>
      </c>
      <c r="F34" s="10" t="s">
        <v>1291</v>
      </c>
      <c r="G34" s="10" t="s">
        <v>1291</v>
      </c>
      <c r="H34" s="10" t="s">
        <v>1291</v>
      </c>
      <c r="I34" s="10" t="s">
        <v>1291</v>
      </c>
      <c r="J34" s="160" t="s">
        <v>135</v>
      </c>
    </row>
    <row r="35" spans="3:10" ht="117.75" customHeight="1">
      <c r="C35" s="156" t="s">
        <v>111</v>
      </c>
      <c r="D35" s="10" t="s">
        <v>1293</v>
      </c>
      <c r="E35" s="10" t="s">
        <v>1295</v>
      </c>
      <c r="F35" s="10"/>
      <c r="G35" s="10" t="s">
        <v>1295</v>
      </c>
      <c r="H35" s="10" t="s">
        <v>1295</v>
      </c>
      <c r="I35" s="10" t="s">
        <v>1295</v>
      </c>
      <c r="J35" s="160" t="s">
        <v>4</v>
      </c>
    </row>
    <row r="36" spans="3:10" ht="36">
      <c r="C36" s="156" t="s">
        <v>112</v>
      </c>
      <c r="D36" s="10" t="s">
        <v>1293</v>
      </c>
      <c r="E36" s="10" t="s">
        <v>1295</v>
      </c>
      <c r="F36" s="10" t="s">
        <v>1293</v>
      </c>
      <c r="G36" s="10" t="s">
        <v>1291</v>
      </c>
      <c r="H36" s="10" t="s">
        <v>1291</v>
      </c>
      <c r="I36" s="10" t="s">
        <v>1291</v>
      </c>
      <c r="J36" s="160" t="s">
        <v>136</v>
      </c>
    </row>
    <row r="37" spans="3:10" ht="13.5">
      <c r="C37" s="156" t="s">
        <v>113</v>
      </c>
      <c r="D37" s="10" t="s">
        <v>1293</v>
      </c>
      <c r="E37" s="10" t="s">
        <v>1295</v>
      </c>
      <c r="F37" s="10" t="s">
        <v>1293</v>
      </c>
      <c r="G37" s="10" t="s">
        <v>1295</v>
      </c>
      <c r="H37" s="10" t="s">
        <v>1295</v>
      </c>
      <c r="I37" s="10" t="s">
        <v>1295</v>
      </c>
      <c r="J37" s="160" t="s">
        <v>137</v>
      </c>
    </row>
    <row r="38" spans="3:10" ht="33.75" customHeight="1">
      <c r="C38" s="156" t="s">
        <v>114</v>
      </c>
      <c r="D38" s="10" t="s">
        <v>1293</v>
      </c>
      <c r="E38" s="10" t="s">
        <v>1295</v>
      </c>
      <c r="F38" s="10" t="s">
        <v>128</v>
      </c>
      <c r="G38" s="10" t="s">
        <v>128</v>
      </c>
      <c r="H38" s="10" t="s">
        <v>128</v>
      </c>
      <c r="I38" s="10" t="s">
        <v>128</v>
      </c>
      <c r="J38" s="160" t="s">
        <v>5</v>
      </c>
    </row>
    <row r="39" spans="3:10" ht="13.5">
      <c r="C39" s="156" t="s">
        <v>115</v>
      </c>
      <c r="D39" s="10" t="s">
        <v>1293</v>
      </c>
      <c r="E39" s="10" t="s">
        <v>1293</v>
      </c>
      <c r="F39" s="10" t="s">
        <v>1291</v>
      </c>
      <c r="G39" s="10" t="s">
        <v>1295</v>
      </c>
      <c r="H39" s="10" t="s">
        <v>1291</v>
      </c>
      <c r="I39" s="10" t="s">
        <v>1295</v>
      </c>
      <c r="J39" s="160"/>
    </row>
    <row r="40" spans="3:10" ht="13.5">
      <c r="C40" s="156" t="s">
        <v>116</v>
      </c>
      <c r="D40" s="10" t="s">
        <v>1293</v>
      </c>
      <c r="E40" s="10" t="s">
        <v>1293</v>
      </c>
      <c r="F40" s="10" t="s">
        <v>1291</v>
      </c>
      <c r="G40" s="10" t="s">
        <v>1295</v>
      </c>
      <c r="H40" s="10" t="s">
        <v>1291</v>
      </c>
      <c r="I40" s="10" t="s">
        <v>1295</v>
      </c>
      <c r="J40" s="160"/>
    </row>
    <row r="41" spans="3:10" ht="13.5">
      <c r="C41" s="157" t="s">
        <v>117</v>
      </c>
      <c r="D41" s="10" t="s">
        <v>1293</v>
      </c>
      <c r="E41" s="10" t="s">
        <v>1293</v>
      </c>
      <c r="F41" s="10" t="s">
        <v>1291</v>
      </c>
      <c r="G41" s="10" t="s">
        <v>1295</v>
      </c>
      <c r="H41" s="10" t="s">
        <v>1291</v>
      </c>
      <c r="I41" s="10" t="s">
        <v>1295</v>
      </c>
      <c r="J41" s="160"/>
    </row>
    <row r="42" spans="3:10" ht="13.5">
      <c r="C42" s="157" t="s">
        <v>118</v>
      </c>
      <c r="D42" s="10" t="s">
        <v>1293</v>
      </c>
      <c r="E42" s="10" t="s">
        <v>1293</v>
      </c>
      <c r="F42" s="10" t="s">
        <v>1291</v>
      </c>
      <c r="G42" s="10" t="s">
        <v>1295</v>
      </c>
      <c r="H42" s="10" t="s">
        <v>1291</v>
      </c>
      <c r="I42" s="10" t="s">
        <v>1295</v>
      </c>
      <c r="J42" s="160"/>
    </row>
    <row r="43" spans="3:10" ht="13.5">
      <c r="C43" s="157" t="s">
        <v>119</v>
      </c>
      <c r="D43" s="10" t="s">
        <v>1293</v>
      </c>
      <c r="E43" s="10" t="s">
        <v>1293</v>
      </c>
      <c r="F43" s="10" t="s">
        <v>1291</v>
      </c>
      <c r="G43" s="10" t="s">
        <v>1295</v>
      </c>
      <c r="H43" s="10" t="s">
        <v>1291</v>
      </c>
      <c r="I43" s="10" t="s">
        <v>1295</v>
      </c>
      <c r="J43" s="160"/>
    </row>
    <row r="44" spans="3:10" ht="24">
      <c r="C44" s="157" t="s">
        <v>120</v>
      </c>
      <c r="D44" s="10" t="s">
        <v>1293</v>
      </c>
      <c r="E44" s="10" t="s">
        <v>1295</v>
      </c>
      <c r="F44" s="10" t="s">
        <v>128</v>
      </c>
      <c r="G44" s="10" t="s">
        <v>1295</v>
      </c>
      <c r="H44" s="10" t="s">
        <v>1295</v>
      </c>
      <c r="I44" s="10" t="s">
        <v>1295</v>
      </c>
      <c r="J44" s="160" t="s">
        <v>6</v>
      </c>
    </row>
    <row r="45" spans="3:10" ht="36">
      <c r="C45" s="157" t="s">
        <v>121</v>
      </c>
      <c r="D45" s="10" t="s">
        <v>1293</v>
      </c>
      <c r="E45" s="10" t="s">
        <v>1295</v>
      </c>
      <c r="F45" s="10" t="s">
        <v>1295</v>
      </c>
      <c r="G45" s="10" t="s">
        <v>1295</v>
      </c>
      <c r="H45" s="10" t="s">
        <v>1295</v>
      </c>
      <c r="I45" s="10" t="s">
        <v>1295</v>
      </c>
      <c r="J45" s="160" t="s">
        <v>138</v>
      </c>
    </row>
    <row r="46" spans="3:10" ht="48">
      <c r="C46" s="157" t="s">
        <v>122</v>
      </c>
      <c r="D46" s="10" t="s">
        <v>1293</v>
      </c>
      <c r="E46" s="10" t="s">
        <v>1295</v>
      </c>
      <c r="F46" s="10" t="s">
        <v>128</v>
      </c>
      <c r="G46" s="10" t="s">
        <v>1295</v>
      </c>
      <c r="H46" s="10" t="s">
        <v>1295</v>
      </c>
      <c r="I46" s="10" t="s">
        <v>139</v>
      </c>
      <c r="J46" s="160" t="s">
        <v>963</v>
      </c>
    </row>
    <row r="47" spans="3:10" ht="60">
      <c r="C47" s="157" t="s">
        <v>123</v>
      </c>
      <c r="D47" s="10" t="s">
        <v>1293</v>
      </c>
      <c r="E47" s="10" t="s">
        <v>1295</v>
      </c>
      <c r="F47" s="10" t="s">
        <v>128</v>
      </c>
      <c r="G47" s="10" t="s">
        <v>1295</v>
      </c>
      <c r="H47" s="10" t="s">
        <v>1295</v>
      </c>
      <c r="I47" s="10" t="s">
        <v>1295</v>
      </c>
      <c r="J47" s="160" t="s">
        <v>1614</v>
      </c>
    </row>
    <row r="48" spans="3:10" ht="13.5">
      <c r="C48" s="157" t="s">
        <v>124</v>
      </c>
      <c r="D48" s="10" t="s">
        <v>1293</v>
      </c>
      <c r="E48" s="10" t="s">
        <v>1293</v>
      </c>
      <c r="F48" s="10" t="s">
        <v>1293</v>
      </c>
      <c r="G48" s="10" t="s">
        <v>1295</v>
      </c>
      <c r="H48" s="10" t="s">
        <v>1295</v>
      </c>
      <c r="I48" s="10" t="s">
        <v>1295</v>
      </c>
      <c r="J48" s="160" t="s">
        <v>137</v>
      </c>
    </row>
    <row r="49" spans="3:10" ht="48">
      <c r="C49" s="157" t="s">
        <v>125</v>
      </c>
      <c r="D49" s="10" t="s">
        <v>1293</v>
      </c>
      <c r="E49" s="10" t="s">
        <v>1295</v>
      </c>
      <c r="F49" s="10" t="s">
        <v>128</v>
      </c>
      <c r="G49" s="10" t="s">
        <v>1295</v>
      </c>
      <c r="H49" s="10" t="s">
        <v>1295</v>
      </c>
      <c r="I49" s="10" t="s">
        <v>1295</v>
      </c>
      <c r="J49" s="160" t="s">
        <v>964</v>
      </c>
    </row>
    <row r="50" spans="3:10" ht="24">
      <c r="C50" s="157" t="s">
        <v>126</v>
      </c>
      <c r="D50" s="10" t="s">
        <v>1293</v>
      </c>
      <c r="E50" s="10" t="s">
        <v>1295</v>
      </c>
      <c r="F50" s="10" t="s">
        <v>1291</v>
      </c>
      <c r="G50" s="10" t="s">
        <v>1291</v>
      </c>
      <c r="H50" s="10" t="s">
        <v>1291</v>
      </c>
      <c r="I50" s="10" t="s">
        <v>1291</v>
      </c>
      <c r="J50" s="160" t="s">
        <v>909</v>
      </c>
    </row>
    <row r="51" spans="3:10" ht="24">
      <c r="C51" s="157" t="s">
        <v>127</v>
      </c>
      <c r="D51" s="10" t="s">
        <v>1293</v>
      </c>
      <c r="E51" s="10" t="s">
        <v>910</v>
      </c>
      <c r="F51" s="10" t="s">
        <v>128</v>
      </c>
      <c r="G51" s="10" t="s">
        <v>910</v>
      </c>
      <c r="H51" s="10" t="s">
        <v>1295</v>
      </c>
      <c r="I51" s="10" t="s">
        <v>1295</v>
      </c>
      <c r="J51" s="160" t="s">
        <v>913</v>
      </c>
    </row>
    <row r="52" spans="3:10" ht="13.5">
      <c r="C52" s="8"/>
      <c r="D52" s="10"/>
      <c r="E52" s="10"/>
      <c r="F52" s="10"/>
      <c r="G52" s="10"/>
      <c r="H52" s="10"/>
      <c r="I52" s="10"/>
      <c r="J52" s="160"/>
    </row>
    <row r="53" spans="3:10" ht="13.5">
      <c r="C53" s="8"/>
      <c r="D53" s="10"/>
      <c r="E53" s="10"/>
      <c r="F53" s="10"/>
      <c r="G53" s="10"/>
      <c r="H53" s="10"/>
      <c r="I53" s="10"/>
      <c r="J53" s="160"/>
    </row>
    <row r="54" spans="3:10" ht="13.5">
      <c r="C54" s="8"/>
      <c r="D54" s="10"/>
      <c r="E54" s="10"/>
      <c r="F54" s="10"/>
      <c r="G54" s="10"/>
      <c r="H54" s="10"/>
      <c r="I54" s="10"/>
      <c r="J54" s="160"/>
    </row>
    <row r="55" spans="3:10" ht="13.5">
      <c r="C55" s="8"/>
      <c r="D55" s="10"/>
      <c r="E55" s="10"/>
      <c r="F55" s="10"/>
      <c r="G55" s="10"/>
      <c r="H55" s="10"/>
      <c r="I55" s="10"/>
      <c r="J55" s="160"/>
    </row>
    <row r="56" spans="3:10" ht="13.5">
      <c r="C56" s="8"/>
      <c r="D56" s="10"/>
      <c r="E56" s="10"/>
      <c r="F56" s="10"/>
      <c r="G56" s="10"/>
      <c r="H56" s="10"/>
      <c r="I56" s="10"/>
      <c r="J56" s="160"/>
    </row>
    <row r="57" spans="3:10" ht="13.5">
      <c r="C57" s="8"/>
      <c r="D57" s="10"/>
      <c r="E57" s="10"/>
      <c r="F57" s="10"/>
      <c r="G57" s="10"/>
      <c r="H57" s="10"/>
      <c r="I57" s="10"/>
      <c r="J57" s="160"/>
    </row>
    <row r="58" spans="3:10" ht="13.5">
      <c r="C58" s="8"/>
      <c r="D58" s="10"/>
      <c r="E58" s="10"/>
      <c r="F58" s="10"/>
      <c r="G58" s="10"/>
      <c r="H58" s="10"/>
      <c r="I58" s="10"/>
      <c r="J58" s="160"/>
    </row>
    <row r="59" spans="3:10" ht="13.5">
      <c r="C59" s="8"/>
      <c r="D59" s="10"/>
      <c r="E59" s="10"/>
      <c r="F59" s="10"/>
      <c r="G59" s="10"/>
      <c r="H59" s="10"/>
      <c r="I59" s="10"/>
      <c r="J59" s="160"/>
    </row>
    <row r="60" spans="3:10" ht="13.5">
      <c r="C60" s="8"/>
      <c r="D60" s="10"/>
      <c r="E60" s="10"/>
      <c r="F60" s="10"/>
      <c r="G60" s="10"/>
      <c r="H60" s="10"/>
      <c r="I60" s="10"/>
      <c r="J60" s="160"/>
    </row>
    <row r="61" spans="3:10" ht="13.5">
      <c r="C61" s="8"/>
      <c r="D61" s="10"/>
      <c r="E61" s="10"/>
      <c r="F61" s="10"/>
      <c r="G61" s="10"/>
      <c r="H61" s="10"/>
      <c r="I61" s="10"/>
      <c r="J61" s="160"/>
    </row>
    <row r="62" spans="3:10" ht="13.5">
      <c r="C62" s="8"/>
      <c r="D62" s="10"/>
      <c r="E62" s="10"/>
      <c r="F62" s="10"/>
      <c r="G62" s="10"/>
      <c r="H62" s="10"/>
      <c r="I62" s="10"/>
      <c r="J62" s="160"/>
    </row>
    <row r="63" spans="3:10" ht="13.5">
      <c r="C63" s="8"/>
      <c r="D63" s="10"/>
      <c r="E63" s="10"/>
      <c r="F63" s="10"/>
      <c r="G63" s="10"/>
      <c r="H63" s="10"/>
      <c r="I63" s="10"/>
      <c r="J63" s="160"/>
    </row>
    <row r="64" spans="3:10" ht="13.5">
      <c r="C64" s="8"/>
      <c r="D64" s="10"/>
      <c r="E64" s="10"/>
      <c r="F64" s="10"/>
      <c r="G64" s="10"/>
      <c r="H64" s="10"/>
      <c r="I64" s="10"/>
      <c r="J64" s="160"/>
    </row>
    <row r="65" spans="3:10" ht="13.5">
      <c r="C65" s="8"/>
      <c r="D65" s="10"/>
      <c r="E65" s="10"/>
      <c r="F65" s="10"/>
      <c r="G65" s="10"/>
      <c r="H65" s="10"/>
      <c r="I65" s="10"/>
      <c r="J65" s="160"/>
    </row>
    <row r="66" spans="3:10" ht="13.5">
      <c r="C66" s="8"/>
      <c r="D66" s="10"/>
      <c r="E66" s="10"/>
      <c r="F66" s="10"/>
      <c r="G66" s="10"/>
      <c r="H66" s="10"/>
      <c r="I66" s="10"/>
      <c r="J66" s="160"/>
    </row>
    <row r="67" spans="3:10" ht="13.5">
      <c r="C67" s="8"/>
      <c r="D67" s="10"/>
      <c r="E67" s="10"/>
      <c r="F67" s="10"/>
      <c r="G67" s="10"/>
      <c r="H67" s="10"/>
      <c r="I67" s="10"/>
      <c r="J67" s="160"/>
    </row>
    <row r="68" spans="3:10" ht="13.5">
      <c r="C68" s="8"/>
      <c r="D68" s="10"/>
      <c r="E68" s="10"/>
      <c r="F68" s="10"/>
      <c r="G68" s="10"/>
      <c r="H68" s="10"/>
      <c r="I68" s="10"/>
      <c r="J68" s="160"/>
    </row>
    <row r="69" spans="3:10" ht="13.5">
      <c r="C69" s="8"/>
      <c r="D69" s="10"/>
      <c r="E69" s="10"/>
      <c r="F69" s="10"/>
      <c r="G69" s="10"/>
      <c r="H69" s="10"/>
      <c r="I69" s="10"/>
      <c r="J69" s="160"/>
    </row>
    <row r="70" spans="3:10" ht="13.5">
      <c r="C70" s="8"/>
      <c r="D70" s="10"/>
      <c r="E70" s="10"/>
      <c r="F70" s="10"/>
      <c r="G70" s="10"/>
      <c r="H70" s="10"/>
      <c r="I70" s="10"/>
      <c r="J70" s="160"/>
    </row>
    <row r="71" spans="3:10" ht="13.5">
      <c r="C71" s="8"/>
      <c r="D71" s="10"/>
      <c r="E71" s="10"/>
      <c r="F71" s="10"/>
      <c r="G71" s="10"/>
      <c r="H71" s="10"/>
      <c r="I71" s="10"/>
      <c r="J71" s="160"/>
    </row>
    <row r="72" spans="3:10" ht="13.5">
      <c r="C72" s="8"/>
      <c r="D72" s="10"/>
      <c r="E72" s="10"/>
      <c r="F72" s="10"/>
      <c r="G72" s="10"/>
      <c r="H72" s="10"/>
      <c r="I72" s="10"/>
      <c r="J72" s="160"/>
    </row>
    <row r="73" spans="3:10" ht="13.5">
      <c r="C73" s="8"/>
      <c r="D73" s="10"/>
      <c r="E73" s="10"/>
      <c r="F73" s="10"/>
      <c r="G73" s="10"/>
      <c r="H73" s="10"/>
      <c r="I73" s="10"/>
      <c r="J73" s="160"/>
    </row>
    <row r="74" spans="3:10" ht="13.5">
      <c r="C74" s="8"/>
      <c r="D74" s="10"/>
      <c r="E74" s="10"/>
      <c r="F74" s="10"/>
      <c r="G74" s="10"/>
      <c r="H74" s="10"/>
      <c r="I74" s="10"/>
      <c r="J74" s="160"/>
    </row>
    <row r="75" spans="3:10" ht="13.5">
      <c r="C75" s="8"/>
      <c r="D75" s="10"/>
      <c r="E75" s="10"/>
      <c r="F75" s="10"/>
      <c r="G75" s="10"/>
      <c r="H75" s="10"/>
      <c r="I75" s="10"/>
      <c r="J75" s="160"/>
    </row>
    <row r="76" spans="3:10" ht="13.5">
      <c r="C76" s="8"/>
      <c r="D76" s="10"/>
      <c r="E76" s="10"/>
      <c r="F76" s="10"/>
      <c r="G76" s="10"/>
      <c r="H76" s="10"/>
      <c r="I76" s="10"/>
      <c r="J76" s="160"/>
    </row>
    <row r="77" spans="3:10" ht="13.5">
      <c r="C77" s="8"/>
      <c r="D77" s="10"/>
      <c r="E77" s="10"/>
      <c r="F77" s="10"/>
      <c r="G77" s="10"/>
      <c r="H77" s="10"/>
      <c r="I77" s="10"/>
      <c r="J77" s="160"/>
    </row>
    <row r="78" spans="3:10" ht="13.5">
      <c r="C78" s="8"/>
      <c r="D78" s="10"/>
      <c r="E78" s="10"/>
      <c r="F78" s="10"/>
      <c r="G78" s="10"/>
      <c r="H78" s="10"/>
      <c r="I78" s="10"/>
      <c r="J78" s="160"/>
    </row>
    <row r="79" spans="3:10" ht="13.5">
      <c r="C79" s="8"/>
      <c r="D79" s="10"/>
      <c r="E79" s="10"/>
      <c r="F79" s="10"/>
      <c r="G79" s="10"/>
      <c r="H79" s="10"/>
      <c r="I79" s="10"/>
      <c r="J79" s="160"/>
    </row>
    <row r="80" spans="3:10" ht="13.5">
      <c r="C80" s="8"/>
      <c r="D80" s="10"/>
      <c r="E80" s="10"/>
      <c r="F80" s="10"/>
      <c r="G80" s="10"/>
      <c r="H80" s="10"/>
      <c r="I80" s="10"/>
      <c r="J80" s="160"/>
    </row>
    <row r="81" spans="3:10" ht="13.5">
      <c r="C81" s="8"/>
      <c r="D81" s="10"/>
      <c r="E81" s="10"/>
      <c r="F81" s="10"/>
      <c r="G81" s="10"/>
      <c r="H81" s="10"/>
      <c r="I81" s="10"/>
      <c r="J81" s="160"/>
    </row>
    <row r="82" spans="3:10" ht="13.5">
      <c r="C82" s="8"/>
      <c r="D82" s="10"/>
      <c r="E82" s="10"/>
      <c r="F82" s="10"/>
      <c r="G82" s="10"/>
      <c r="H82" s="10"/>
      <c r="I82" s="10"/>
      <c r="J82" s="160"/>
    </row>
    <row r="83" spans="3:10" ht="13.5">
      <c r="C83" s="8"/>
      <c r="D83" s="10"/>
      <c r="E83" s="10"/>
      <c r="F83" s="10"/>
      <c r="G83" s="10"/>
      <c r="H83" s="10"/>
      <c r="I83" s="10"/>
      <c r="J83" s="160"/>
    </row>
    <row r="84" spans="3:10" ht="13.5">
      <c r="C84" s="8"/>
      <c r="D84" s="10"/>
      <c r="E84" s="10"/>
      <c r="F84" s="10"/>
      <c r="G84" s="10"/>
      <c r="H84" s="10"/>
      <c r="I84" s="10"/>
      <c r="J84" s="160"/>
    </row>
    <row r="85" spans="3:10" ht="13.5">
      <c r="C85" s="8"/>
      <c r="D85" s="10"/>
      <c r="E85" s="10"/>
      <c r="F85" s="10"/>
      <c r="G85" s="10"/>
      <c r="H85" s="10"/>
      <c r="I85" s="10"/>
      <c r="J85" s="160"/>
    </row>
    <row r="86" spans="3:10" ht="13.5">
      <c r="C86" s="8"/>
      <c r="D86" s="10"/>
      <c r="E86" s="10"/>
      <c r="F86" s="10"/>
      <c r="G86" s="10"/>
      <c r="H86" s="10"/>
      <c r="I86" s="10"/>
      <c r="J86" s="160"/>
    </row>
    <row r="87" spans="3:10" ht="13.5">
      <c r="C87" s="8"/>
      <c r="D87" s="10"/>
      <c r="E87" s="10"/>
      <c r="F87" s="10"/>
      <c r="G87" s="10"/>
      <c r="H87" s="10"/>
      <c r="I87" s="10"/>
      <c r="J87" s="160"/>
    </row>
    <row r="88" spans="3:10" ht="13.5">
      <c r="C88" s="8"/>
      <c r="D88" s="10"/>
      <c r="E88" s="10"/>
      <c r="F88" s="10"/>
      <c r="G88" s="10"/>
      <c r="H88" s="10"/>
      <c r="I88" s="10"/>
      <c r="J88" s="160"/>
    </row>
    <row r="89" spans="3:10" ht="13.5">
      <c r="C89" s="8"/>
      <c r="D89" s="10"/>
      <c r="E89" s="10"/>
      <c r="F89" s="10"/>
      <c r="G89" s="10"/>
      <c r="H89" s="10"/>
      <c r="I89" s="10"/>
      <c r="J89" s="160"/>
    </row>
  </sheetData>
  <mergeCells count="5">
    <mergeCell ref="C3:D3"/>
    <mergeCell ref="E3:F3"/>
    <mergeCell ref="G3:H3"/>
    <mergeCell ref="I4:J4"/>
    <mergeCell ref="I3:J3"/>
  </mergeCells>
  <printOptions/>
  <pageMargins left="0.984251968503937" right="0.7874015748031497" top="0.7480314960629921" bottom="0.984251968503937" header="0.5118110236220472" footer="0.5118110236220472"/>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C1:P89"/>
  <sheetViews>
    <sheetView tabSelected="1" view="pageBreakPreview" zoomScaleSheetLayoutView="100" workbookViewId="0" topLeftCell="B1">
      <selection activeCell="E11" sqref="E11"/>
    </sheetView>
  </sheetViews>
  <sheetFormatPr defaultColWidth="9.00390625" defaultRowHeight="13.5"/>
  <cols>
    <col min="1" max="1" width="4.875" style="0" hidden="1" customWidth="1"/>
    <col min="2" max="2" width="0.6171875" style="0" customWidth="1"/>
    <col min="3" max="3" width="10.625" style="29" customWidth="1"/>
    <col min="4" max="9" width="5.00390625" style="21" customWidth="1"/>
    <col min="10" max="10" width="37.25390625" style="52" customWidth="1"/>
    <col min="11" max="16" width="4.125" style="0" customWidth="1"/>
  </cols>
  <sheetData>
    <row r="1" spans="4:9" ht="13.5">
      <c r="D1" s="21">
        <f aca="true" t="shared" si="0" ref="D1:I1">$G$4-SUM(D7:D9)</f>
        <v>4</v>
      </c>
      <c r="E1" s="21">
        <f t="shared" si="0"/>
        <v>0</v>
      </c>
      <c r="F1" s="21">
        <f t="shared" si="0"/>
        <v>1</v>
      </c>
      <c r="G1" s="21">
        <f t="shared" si="0"/>
        <v>0</v>
      </c>
      <c r="H1" s="21">
        <f t="shared" si="0"/>
        <v>0</v>
      </c>
      <c r="I1" s="21">
        <f t="shared" si="0"/>
        <v>0</v>
      </c>
    </row>
    <row r="2" ht="14.25" thickBot="1"/>
    <row r="3" spans="3:10" s="122" customFormat="1" ht="15" thickBot="1">
      <c r="C3" s="254" t="s">
        <v>1283</v>
      </c>
      <c r="D3" s="255"/>
      <c r="E3" s="254" t="s">
        <v>1298</v>
      </c>
      <c r="F3" s="255"/>
      <c r="G3" s="254" t="s">
        <v>1707</v>
      </c>
      <c r="H3" s="255"/>
      <c r="I3" s="254" t="s">
        <v>1299</v>
      </c>
      <c r="J3" s="255"/>
    </row>
    <row r="4" spans="3:10" ht="25.5" customHeight="1" thickBot="1">
      <c r="C4" s="205" t="s">
        <v>969</v>
      </c>
      <c r="D4" s="206"/>
      <c r="E4" s="205">
        <v>66</v>
      </c>
      <c r="F4" s="206"/>
      <c r="G4" s="205">
        <f>COUNTA(C12:C151)</f>
        <v>34</v>
      </c>
      <c r="H4" s="206"/>
      <c r="I4" s="256">
        <f>G4/E4</f>
        <v>0.5151515151515151</v>
      </c>
      <c r="J4" s="256"/>
    </row>
    <row r="5" spans="3:4" ht="11.25" customHeight="1" thickBot="1">
      <c r="C5" s="34"/>
      <c r="D5" s="23"/>
    </row>
    <row r="6" spans="3:10" ht="14.25" thickBot="1">
      <c r="C6" s="35" t="s">
        <v>1705</v>
      </c>
      <c r="D6" s="40" t="s">
        <v>1284</v>
      </c>
      <c r="E6" s="40" t="s">
        <v>1285</v>
      </c>
      <c r="F6" s="40" t="s">
        <v>1286</v>
      </c>
      <c r="G6" s="40" t="s">
        <v>1287</v>
      </c>
      <c r="H6" s="40" t="s">
        <v>1288</v>
      </c>
      <c r="I6" s="43" t="s">
        <v>1289</v>
      </c>
      <c r="J6" s="33"/>
    </row>
    <row r="7" spans="3:10" ht="13.5">
      <c r="C7" s="36" t="s">
        <v>966</v>
      </c>
      <c r="D7" s="32">
        <f>COUNTIF($D$12:$D$151,C7)</f>
        <v>1</v>
      </c>
      <c r="E7" s="32">
        <f>COUNTIF($E$12:$E$151,C7)</f>
        <v>25</v>
      </c>
      <c r="F7" s="32">
        <f>COUNTIF($F$12:$F$151,C7)</f>
        <v>17</v>
      </c>
      <c r="G7" s="32">
        <f>COUNTIF($G$12:$G$151,C7)</f>
        <v>9</v>
      </c>
      <c r="H7" s="32">
        <f>COUNTIF($H$12:$H$151,C7)</f>
        <v>19</v>
      </c>
      <c r="I7" s="44">
        <f>COUNTIF($I$12:$I$151,C7)</f>
        <v>9</v>
      </c>
      <c r="J7" s="33"/>
    </row>
    <row r="8" spans="3:10" ht="13.5">
      <c r="C8" s="36" t="s">
        <v>967</v>
      </c>
      <c r="D8" s="10">
        <f>COUNTIF($D$12:$D$151,C8)</f>
        <v>27</v>
      </c>
      <c r="E8" s="10">
        <f>COUNTIF($E$12:$E$151,C8)</f>
        <v>7</v>
      </c>
      <c r="F8" s="10">
        <f>COUNTIF($F$12:$F$151,C8)</f>
        <v>16</v>
      </c>
      <c r="G8" s="10">
        <f>COUNTIF($G$12:$G$151,C8)</f>
        <v>1</v>
      </c>
      <c r="H8" s="10">
        <f>COUNTIF($H$12:$H$151,C8)</f>
        <v>0</v>
      </c>
      <c r="I8" s="45">
        <f>COUNTIF($I$12:$I$151,C8)</f>
        <v>1</v>
      </c>
      <c r="J8" s="33"/>
    </row>
    <row r="9" spans="3:10" ht="14.25" thickBot="1">
      <c r="C9" s="37" t="s">
        <v>968</v>
      </c>
      <c r="D9" s="41">
        <f>COUNTIF($D$12:$D$151,C9)</f>
        <v>2</v>
      </c>
      <c r="E9" s="41">
        <f>COUNTIF($E$12:$E$151,C9)</f>
        <v>2</v>
      </c>
      <c r="F9" s="41">
        <f>COUNTIF($F$12:$F$151,C9)</f>
        <v>0</v>
      </c>
      <c r="G9" s="41">
        <f>COUNTIF($G$12:$G$151,C9)</f>
        <v>24</v>
      </c>
      <c r="H9" s="41">
        <f>COUNTIF($H$12:$H$151,C9)</f>
        <v>15</v>
      </c>
      <c r="I9" s="46">
        <f>COUNTIF($I$12:$I$151,C9)</f>
        <v>24</v>
      </c>
      <c r="J9" s="33"/>
    </row>
    <row r="10" spans="3:10" s="2" customFormat="1" ht="13.5">
      <c r="C10" s="38"/>
      <c r="D10" s="42"/>
      <c r="E10" s="42"/>
      <c r="F10" s="42"/>
      <c r="G10" s="42"/>
      <c r="H10" s="42"/>
      <c r="I10" s="42"/>
      <c r="J10" s="33"/>
    </row>
    <row r="11" spans="3:10" s="2" customFormat="1" ht="13.5">
      <c r="C11" s="26" t="s">
        <v>1297</v>
      </c>
      <c r="D11" s="10" t="s">
        <v>1284</v>
      </c>
      <c r="E11" s="10" t="s">
        <v>1285</v>
      </c>
      <c r="F11" s="10" t="s">
        <v>1286</v>
      </c>
      <c r="G11" s="10" t="s">
        <v>1287</v>
      </c>
      <c r="H11" s="10" t="s">
        <v>1288</v>
      </c>
      <c r="I11" s="10" t="s">
        <v>1289</v>
      </c>
      <c r="J11" s="53" t="s">
        <v>1290</v>
      </c>
    </row>
    <row r="12" spans="3:16" ht="27">
      <c r="C12" s="1" t="s">
        <v>540</v>
      </c>
      <c r="D12" s="10" t="s">
        <v>1700</v>
      </c>
      <c r="E12" s="10" t="s">
        <v>1877</v>
      </c>
      <c r="F12" s="10" t="s">
        <v>544</v>
      </c>
      <c r="G12" s="10" t="s">
        <v>544</v>
      </c>
      <c r="H12" s="10" t="s">
        <v>544</v>
      </c>
      <c r="I12" s="10" t="s">
        <v>544</v>
      </c>
      <c r="J12" s="139" t="s">
        <v>970</v>
      </c>
      <c r="K12">
        <f aca="true" t="shared" si="1" ref="K12:P12">ASC(D12)</f>
      </c>
      <c r="L12" t="str">
        <f t="shared" si="1"/>
        <v>C</v>
      </c>
      <c r="M12" t="str">
        <f t="shared" si="1"/>
        <v>A</v>
      </c>
      <c r="N12" t="str">
        <f t="shared" si="1"/>
        <v>A</v>
      </c>
      <c r="O12" t="str">
        <f t="shared" si="1"/>
        <v>A</v>
      </c>
      <c r="P12" t="str">
        <f t="shared" si="1"/>
        <v>A</v>
      </c>
    </row>
    <row r="13" spans="3:16" ht="13.5">
      <c r="C13" s="1" t="s">
        <v>971</v>
      </c>
      <c r="D13" s="10" t="s">
        <v>544</v>
      </c>
      <c r="E13" s="10" t="s">
        <v>544</v>
      </c>
      <c r="F13" s="10" t="s">
        <v>544</v>
      </c>
      <c r="G13" s="10" t="s">
        <v>544</v>
      </c>
      <c r="H13" s="10" t="s">
        <v>544</v>
      </c>
      <c r="I13" s="10" t="s">
        <v>544</v>
      </c>
      <c r="J13" s="139"/>
      <c r="K13" t="str">
        <f aca="true" t="shared" si="2" ref="K13:K45">ASC(D13)</f>
        <v>A</v>
      </c>
      <c r="L13" t="str">
        <f aca="true" t="shared" si="3" ref="L13:L45">ASC(E13)</f>
        <v>A</v>
      </c>
      <c r="M13" t="str">
        <f aca="true" t="shared" si="4" ref="M13:M45">ASC(F13)</f>
        <v>A</v>
      </c>
      <c r="N13" t="str">
        <f aca="true" t="shared" si="5" ref="N13:N45">ASC(G13)</f>
        <v>A</v>
      </c>
      <c r="O13" t="str">
        <f aca="true" t="shared" si="6" ref="O13:O45">ASC(H13)</f>
        <v>A</v>
      </c>
      <c r="P13" t="str">
        <f aca="true" t="shared" si="7" ref="P13:P45">ASC(I13)</f>
        <v>A</v>
      </c>
    </row>
    <row r="14" spans="3:16" ht="13.5">
      <c r="C14" s="1" t="s">
        <v>972</v>
      </c>
      <c r="D14" s="10" t="s">
        <v>545</v>
      </c>
      <c r="E14" s="10" t="s">
        <v>544</v>
      </c>
      <c r="F14" s="10" t="s">
        <v>544</v>
      </c>
      <c r="G14" s="10" t="s">
        <v>1877</v>
      </c>
      <c r="H14" s="10" t="s">
        <v>544</v>
      </c>
      <c r="I14" s="10" t="s">
        <v>1877</v>
      </c>
      <c r="J14" s="139"/>
      <c r="K14" t="str">
        <f t="shared" si="2"/>
        <v>B</v>
      </c>
      <c r="L14" t="str">
        <f t="shared" si="3"/>
        <v>A</v>
      </c>
      <c r="M14" t="str">
        <f t="shared" si="4"/>
        <v>A</v>
      </c>
      <c r="N14" t="str">
        <f t="shared" si="5"/>
        <v>C</v>
      </c>
      <c r="O14" t="str">
        <f t="shared" si="6"/>
        <v>A</v>
      </c>
      <c r="P14" t="str">
        <f t="shared" si="7"/>
        <v>C</v>
      </c>
    </row>
    <row r="15" spans="3:16" ht="27">
      <c r="C15" s="1" t="s">
        <v>973</v>
      </c>
      <c r="D15" s="10" t="s">
        <v>545</v>
      </c>
      <c r="E15" s="10" t="s">
        <v>544</v>
      </c>
      <c r="F15" s="10" t="s">
        <v>545</v>
      </c>
      <c r="G15" s="10" t="s">
        <v>1877</v>
      </c>
      <c r="H15" s="10" t="s">
        <v>1877</v>
      </c>
      <c r="I15" s="10" t="s">
        <v>1877</v>
      </c>
      <c r="J15" s="142" t="s">
        <v>974</v>
      </c>
      <c r="K15" t="str">
        <f t="shared" si="2"/>
        <v>B</v>
      </c>
      <c r="L15" t="str">
        <f t="shared" si="3"/>
        <v>A</v>
      </c>
      <c r="M15" t="str">
        <f t="shared" si="4"/>
        <v>B</v>
      </c>
      <c r="N15" t="str">
        <f t="shared" si="5"/>
        <v>C</v>
      </c>
      <c r="O15" t="str">
        <f t="shared" si="6"/>
        <v>C</v>
      </c>
      <c r="P15" t="str">
        <f t="shared" si="7"/>
        <v>C</v>
      </c>
    </row>
    <row r="16" spans="3:16" ht="13.5">
      <c r="C16" s="1" t="s">
        <v>975</v>
      </c>
      <c r="D16" s="10" t="s">
        <v>545</v>
      </c>
      <c r="E16" s="10" t="s">
        <v>545</v>
      </c>
      <c r="F16" s="10" t="s">
        <v>544</v>
      </c>
      <c r="G16" s="10" t="s">
        <v>1877</v>
      </c>
      <c r="H16" s="10" t="s">
        <v>1877</v>
      </c>
      <c r="I16" s="10" t="s">
        <v>1877</v>
      </c>
      <c r="J16" s="139"/>
      <c r="K16" t="str">
        <f t="shared" si="2"/>
        <v>B</v>
      </c>
      <c r="L16" t="str">
        <f t="shared" si="3"/>
        <v>B</v>
      </c>
      <c r="M16" t="str">
        <f t="shared" si="4"/>
        <v>A</v>
      </c>
      <c r="N16" t="str">
        <f t="shared" si="5"/>
        <v>C</v>
      </c>
      <c r="O16" t="str">
        <f t="shared" si="6"/>
        <v>C</v>
      </c>
      <c r="P16" t="str">
        <f t="shared" si="7"/>
        <v>C</v>
      </c>
    </row>
    <row r="17" spans="3:16" ht="13.5">
      <c r="C17" s="1" t="s">
        <v>976</v>
      </c>
      <c r="D17" s="10" t="s">
        <v>1877</v>
      </c>
      <c r="E17" s="10" t="s">
        <v>545</v>
      </c>
      <c r="F17" s="10" t="s">
        <v>544</v>
      </c>
      <c r="G17" s="10" t="s">
        <v>544</v>
      </c>
      <c r="H17" s="10" t="s">
        <v>544</v>
      </c>
      <c r="I17" s="10" t="s">
        <v>1877</v>
      </c>
      <c r="J17" s="139" t="s">
        <v>977</v>
      </c>
      <c r="K17" t="str">
        <f t="shared" si="2"/>
        <v>C</v>
      </c>
      <c r="L17" t="str">
        <f t="shared" si="3"/>
        <v>B</v>
      </c>
      <c r="M17" t="str">
        <f t="shared" si="4"/>
        <v>A</v>
      </c>
      <c r="N17" t="str">
        <f t="shared" si="5"/>
        <v>A</v>
      </c>
      <c r="O17" t="str">
        <f t="shared" si="6"/>
        <v>A</v>
      </c>
      <c r="P17" t="str">
        <f t="shared" si="7"/>
        <v>C</v>
      </c>
    </row>
    <row r="18" spans="3:16" ht="27">
      <c r="C18" s="1" t="s">
        <v>978</v>
      </c>
      <c r="D18" s="10" t="s">
        <v>1877</v>
      </c>
      <c r="E18" s="10" t="s">
        <v>545</v>
      </c>
      <c r="F18" s="10" t="s">
        <v>544</v>
      </c>
      <c r="G18" s="10" t="s">
        <v>544</v>
      </c>
      <c r="H18" s="10" t="s">
        <v>544</v>
      </c>
      <c r="I18" s="10" t="s">
        <v>1877</v>
      </c>
      <c r="J18" s="142" t="s">
        <v>979</v>
      </c>
      <c r="K18" t="str">
        <f t="shared" si="2"/>
        <v>C</v>
      </c>
      <c r="L18" t="str">
        <f t="shared" si="3"/>
        <v>B</v>
      </c>
      <c r="M18" t="str">
        <f t="shared" si="4"/>
        <v>A</v>
      </c>
      <c r="N18" t="str">
        <f t="shared" si="5"/>
        <v>A</v>
      </c>
      <c r="O18" t="str">
        <f t="shared" si="6"/>
        <v>A</v>
      </c>
      <c r="P18" t="str">
        <f t="shared" si="7"/>
        <v>C</v>
      </c>
    </row>
    <row r="19" spans="3:16" ht="27">
      <c r="C19" s="1" t="s">
        <v>541</v>
      </c>
      <c r="D19" s="10" t="s">
        <v>1700</v>
      </c>
      <c r="E19" s="10" t="s">
        <v>545</v>
      </c>
      <c r="F19" s="10" t="s">
        <v>544</v>
      </c>
      <c r="G19" s="10" t="s">
        <v>544</v>
      </c>
      <c r="H19" s="10" t="s">
        <v>544</v>
      </c>
      <c r="I19" s="10" t="s">
        <v>544</v>
      </c>
      <c r="J19" s="139" t="s">
        <v>980</v>
      </c>
      <c r="K19">
        <f t="shared" si="2"/>
      </c>
      <c r="L19" t="str">
        <f t="shared" si="3"/>
        <v>B</v>
      </c>
      <c r="M19" t="str">
        <f t="shared" si="4"/>
        <v>A</v>
      </c>
      <c r="N19" t="str">
        <f t="shared" si="5"/>
        <v>A</v>
      </c>
      <c r="O19" t="str">
        <f t="shared" si="6"/>
        <v>A</v>
      </c>
      <c r="P19" t="str">
        <f t="shared" si="7"/>
        <v>A</v>
      </c>
    </row>
    <row r="20" spans="3:16" ht="13.5">
      <c r="C20" s="1" t="s">
        <v>981</v>
      </c>
      <c r="D20" s="10" t="s">
        <v>545</v>
      </c>
      <c r="E20" s="10" t="s">
        <v>544</v>
      </c>
      <c r="F20" s="10" t="s">
        <v>544</v>
      </c>
      <c r="G20" s="10" t="s">
        <v>1877</v>
      </c>
      <c r="H20" s="10" t="s">
        <v>544</v>
      </c>
      <c r="I20" s="10" t="s">
        <v>1877</v>
      </c>
      <c r="J20" s="139"/>
      <c r="K20" t="str">
        <f t="shared" si="2"/>
        <v>B</v>
      </c>
      <c r="L20" t="str">
        <f t="shared" si="3"/>
        <v>A</v>
      </c>
      <c r="M20" t="str">
        <f t="shared" si="4"/>
        <v>A</v>
      </c>
      <c r="N20" t="str">
        <f t="shared" si="5"/>
        <v>C</v>
      </c>
      <c r="O20" t="str">
        <f t="shared" si="6"/>
        <v>A</v>
      </c>
      <c r="P20" t="str">
        <f t="shared" si="7"/>
        <v>C</v>
      </c>
    </row>
    <row r="21" spans="3:16" ht="13.5">
      <c r="C21" s="1" t="s">
        <v>982</v>
      </c>
      <c r="D21" s="10" t="s">
        <v>545</v>
      </c>
      <c r="E21" s="10" t="s">
        <v>544</v>
      </c>
      <c r="F21" s="10" t="s">
        <v>545</v>
      </c>
      <c r="G21" s="10" t="s">
        <v>1877</v>
      </c>
      <c r="H21" s="10" t="s">
        <v>1877</v>
      </c>
      <c r="I21" s="10" t="s">
        <v>1877</v>
      </c>
      <c r="J21" s="139" t="s">
        <v>983</v>
      </c>
      <c r="K21" t="str">
        <f t="shared" si="2"/>
        <v>B</v>
      </c>
      <c r="L21" t="str">
        <f t="shared" si="3"/>
        <v>A</v>
      </c>
      <c r="M21" t="str">
        <f t="shared" si="4"/>
        <v>B</v>
      </c>
      <c r="N21" t="str">
        <f t="shared" si="5"/>
        <v>C</v>
      </c>
      <c r="O21" t="str">
        <f t="shared" si="6"/>
        <v>C</v>
      </c>
      <c r="P21" t="str">
        <f t="shared" si="7"/>
        <v>C</v>
      </c>
    </row>
    <row r="22" spans="3:16" ht="13.5">
      <c r="C22" s="1" t="s">
        <v>984</v>
      </c>
      <c r="D22" s="10" t="s">
        <v>545</v>
      </c>
      <c r="E22" s="10" t="s">
        <v>544</v>
      </c>
      <c r="F22" s="10" t="s">
        <v>544</v>
      </c>
      <c r="G22" s="10" t="s">
        <v>544</v>
      </c>
      <c r="H22" s="10" t="s">
        <v>544</v>
      </c>
      <c r="I22" s="10" t="s">
        <v>544</v>
      </c>
      <c r="J22" s="139"/>
      <c r="K22" t="str">
        <f t="shared" si="2"/>
        <v>B</v>
      </c>
      <c r="L22" t="str">
        <f t="shared" si="3"/>
        <v>A</v>
      </c>
      <c r="M22" t="str">
        <f t="shared" si="4"/>
        <v>A</v>
      </c>
      <c r="N22" t="str">
        <f t="shared" si="5"/>
        <v>A</v>
      </c>
      <c r="O22" t="str">
        <f t="shared" si="6"/>
        <v>A</v>
      </c>
      <c r="P22" t="str">
        <f t="shared" si="7"/>
        <v>A</v>
      </c>
    </row>
    <row r="23" spans="3:16" ht="13.5">
      <c r="C23" s="1" t="s">
        <v>985</v>
      </c>
      <c r="D23" s="10" t="s">
        <v>545</v>
      </c>
      <c r="E23" s="10" t="s">
        <v>545</v>
      </c>
      <c r="F23" s="10" t="s">
        <v>545</v>
      </c>
      <c r="G23" s="10" t="s">
        <v>545</v>
      </c>
      <c r="H23" s="10" t="s">
        <v>544</v>
      </c>
      <c r="I23" s="10" t="s">
        <v>545</v>
      </c>
      <c r="J23" s="139" t="s">
        <v>986</v>
      </c>
      <c r="K23" t="str">
        <f t="shared" si="2"/>
        <v>B</v>
      </c>
      <c r="L23" t="str">
        <f t="shared" si="3"/>
        <v>B</v>
      </c>
      <c r="M23" t="str">
        <f t="shared" si="4"/>
        <v>B</v>
      </c>
      <c r="N23" t="str">
        <f t="shared" si="5"/>
        <v>B</v>
      </c>
      <c r="O23" t="str">
        <f t="shared" si="6"/>
        <v>A</v>
      </c>
      <c r="P23" t="str">
        <f t="shared" si="7"/>
        <v>B</v>
      </c>
    </row>
    <row r="24" spans="3:16" ht="13.5">
      <c r="C24" s="1" t="s">
        <v>987</v>
      </c>
      <c r="D24" s="10" t="s">
        <v>545</v>
      </c>
      <c r="E24" s="10" t="s">
        <v>545</v>
      </c>
      <c r="F24" s="10" t="s">
        <v>1700</v>
      </c>
      <c r="G24" s="10" t="s">
        <v>1877</v>
      </c>
      <c r="H24" s="10" t="s">
        <v>544</v>
      </c>
      <c r="I24" s="10" t="s">
        <v>544</v>
      </c>
      <c r="J24" s="139"/>
      <c r="K24" t="str">
        <f t="shared" si="2"/>
        <v>B</v>
      </c>
      <c r="L24" t="str">
        <f t="shared" si="3"/>
        <v>B</v>
      </c>
      <c r="M24">
        <f t="shared" si="4"/>
      </c>
      <c r="N24" t="str">
        <f t="shared" si="5"/>
        <v>C</v>
      </c>
      <c r="O24" t="str">
        <f t="shared" si="6"/>
        <v>A</v>
      </c>
      <c r="P24" t="str">
        <f t="shared" si="7"/>
        <v>A</v>
      </c>
    </row>
    <row r="25" spans="3:16" ht="13.5">
      <c r="C25" s="1" t="s">
        <v>988</v>
      </c>
      <c r="D25" s="10" t="s">
        <v>545</v>
      </c>
      <c r="E25" s="10" t="s">
        <v>544</v>
      </c>
      <c r="F25" s="10" t="s">
        <v>544</v>
      </c>
      <c r="G25" s="10" t="s">
        <v>544</v>
      </c>
      <c r="H25" s="10" t="s">
        <v>544</v>
      </c>
      <c r="I25" s="10" t="s">
        <v>544</v>
      </c>
      <c r="J25" s="139"/>
      <c r="K25" t="str">
        <f t="shared" si="2"/>
        <v>B</v>
      </c>
      <c r="L25" t="str">
        <f t="shared" si="3"/>
        <v>A</v>
      </c>
      <c r="M25" t="str">
        <f t="shared" si="4"/>
        <v>A</v>
      </c>
      <c r="N25" t="str">
        <f t="shared" si="5"/>
        <v>A</v>
      </c>
      <c r="O25" t="str">
        <f t="shared" si="6"/>
        <v>A</v>
      </c>
      <c r="P25" t="str">
        <f t="shared" si="7"/>
        <v>A</v>
      </c>
    </row>
    <row r="26" spans="3:16" ht="13.5">
      <c r="C26" s="1" t="s">
        <v>989</v>
      </c>
      <c r="D26" s="10" t="s">
        <v>545</v>
      </c>
      <c r="E26" s="10" t="s">
        <v>544</v>
      </c>
      <c r="F26" s="10" t="s">
        <v>545</v>
      </c>
      <c r="G26" s="10" t="s">
        <v>1877</v>
      </c>
      <c r="H26" s="10" t="s">
        <v>1877</v>
      </c>
      <c r="I26" s="10" t="s">
        <v>1877</v>
      </c>
      <c r="J26" s="139" t="s">
        <v>990</v>
      </c>
      <c r="K26" t="str">
        <f t="shared" si="2"/>
        <v>B</v>
      </c>
      <c r="L26" t="str">
        <f t="shared" si="3"/>
        <v>A</v>
      </c>
      <c r="M26" t="str">
        <f t="shared" si="4"/>
        <v>B</v>
      </c>
      <c r="N26" t="str">
        <f t="shared" si="5"/>
        <v>C</v>
      </c>
      <c r="O26" t="str">
        <f t="shared" si="6"/>
        <v>C</v>
      </c>
      <c r="P26" t="str">
        <f t="shared" si="7"/>
        <v>C</v>
      </c>
    </row>
    <row r="27" spans="3:16" ht="13.5">
      <c r="C27" s="1" t="s">
        <v>991</v>
      </c>
      <c r="D27" s="10" t="s">
        <v>545</v>
      </c>
      <c r="E27" s="10" t="s">
        <v>544</v>
      </c>
      <c r="F27" s="10" t="s">
        <v>545</v>
      </c>
      <c r="G27" s="10" t="s">
        <v>1877</v>
      </c>
      <c r="H27" s="10" t="s">
        <v>1877</v>
      </c>
      <c r="I27" s="10" t="s">
        <v>1877</v>
      </c>
      <c r="J27" s="139" t="s">
        <v>992</v>
      </c>
      <c r="K27" t="str">
        <f t="shared" si="2"/>
        <v>B</v>
      </c>
      <c r="L27" t="str">
        <f t="shared" si="3"/>
        <v>A</v>
      </c>
      <c r="M27" t="str">
        <f t="shared" si="4"/>
        <v>B</v>
      </c>
      <c r="N27" t="str">
        <f t="shared" si="5"/>
        <v>C</v>
      </c>
      <c r="O27" t="str">
        <f t="shared" si="6"/>
        <v>C</v>
      </c>
      <c r="P27" t="str">
        <f t="shared" si="7"/>
        <v>C</v>
      </c>
    </row>
    <row r="28" spans="3:16" ht="13.5">
      <c r="C28" s="1" t="s">
        <v>993</v>
      </c>
      <c r="D28" s="10" t="s">
        <v>545</v>
      </c>
      <c r="E28" s="10" t="s">
        <v>1877</v>
      </c>
      <c r="F28" s="10" t="s">
        <v>544</v>
      </c>
      <c r="G28" s="10" t="s">
        <v>544</v>
      </c>
      <c r="H28" s="10" t="s">
        <v>544</v>
      </c>
      <c r="I28" s="10" t="s">
        <v>544</v>
      </c>
      <c r="J28" s="139"/>
      <c r="K28" t="str">
        <f t="shared" si="2"/>
        <v>B</v>
      </c>
      <c r="L28" t="str">
        <f t="shared" si="3"/>
        <v>C</v>
      </c>
      <c r="M28" t="str">
        <f t="shared" si="4"/>
        <v>A</v>
      </c>
      <c r="N28" t="str">
        <f t="shared" si="5"/>
        <v>A</v>
      </c>
      <c r="O28" t="str">
        <f t="shared" si="6"/>
        <v>A</v>
      </c>
      <c r="P28" t="str">
        <f t="shared" si="7"/>
        <v>A</v>
      </c>
    </row>
    <row r="29" spans="3:16" ht="27">
      <c r="C29" s="1" t="s">
        <v>542</v>
      </c>
      <c r="D29" s="10" t="s">
        <v>1700</v>
      </c>
      <c r="E29" s="10" t="s">
        <v>544</v>
      </c>
      <c r="F29" s="10" t="s">
        <v>545</v>
      </c>
      <c r="G29" s="10" t="s">
        <v>1877</v>
      </c>
      <c r="H29" s="10" t="s">
        <v>1877</v>
      </c>
      <c r="I29" s="10" t="s">
        <v>1877</v>
      </c>
      <c r="J29" s="139" t="s">
        <v>994</v>
      </c>
      <c r="K29">
        <f t="shared" si="2"/>
      </c>
      <c r="L29" t="str">
        <f t="shared" si="3"/>
        <v>A</v>
      </c>
      <c r="M29" t="str">
        <f t="shared" si="4"/>
        <v>B</v>
      </c>
      <c r="N29" t="str">
        <f t="shared" si="5"/>
        <v>C</v>
      </c>
      <c r="O29" t="str">
        <f t="shared" si="6"/>
        <v>C</v>
      </c>
      <c r="P29" t="str">
        <f t="shared" si="7"/>
        <v>C</v>
      </c>
    </row>
    <row r="30" spans="3:16" ht="13.5">
      <c r="C30" s="1" t="s">
        <v>995</v>
      </c>
      <c r="D30" s="10" t="s">
        <v>545</v>
      </c>
      <c r="E30" s="10" t="s">
        <v>544</v>
      </c>
      <c r="F30" s="10" t="s">
        <v>545</v>
      </c>
      <c r="G30" s="10" t="s">
        <v>1877</v>
      </c>
      <c r="H30" s="10" t="s">
        <v>1877</v>
      </c>
      <c r="I30" s="10" t="s">
        <v>1877</v>
      </c>
      <c r="J30" s="139" t="s">
        <v>996</v>
      </c>
      <c r="K30" t="str">
        <f t="shared" si="2"/>
        <v>B</v>
      </c>
      <c r="L30" t="str">
        <f t="shared" si="3"/>
        <v>A</v>
      </c>
      <c r="M30" t="str">
        <f t="shared" si="4"/>
        <v>B</v>
      </c>
      <c r="N30" t="str">
        <f t="shared" si="5"/>
        <v>C</v>
      </c>
      <c r="O30" t="str">
        <f t="shared" si="6"/>
        <v>C</v>
      </c>
      <c r="P30" t="str">
        <f t="shared" si="7"/>
        <v>C</v>
      </c>
    </row>
    <row r="31" spans="3:16" ht="13.5">
      <c r="C31" s="1" t="s">
        <v>997</v>
      </c>
      <c r="D31" s="10" t="s">
        <v>545</v>
      </c>
      <c r="E31" s="10" t="s">
        <v>544</v>
      </c>
      <c r="F31" s="10" t="s">
        <v>545</v>
      </c>
      <c r="G31" s="10" t="s">
        <v>1877</v>
      </c>
      <c r="H31" s="10" t="s">
        <v>1877</v>
      </c>
      <c r="I31" s="10" t="s">
        <v>1877</v>
      </c>
      <c r="J31" s="139" t="s">
        <v>992</v>
      </c>
      <c r="K31" t="str">
        <f t="shared" si="2"/>
        <v>B</v>
      </c>
      <c r="L31" t="str">
        <f t="shared" si="3"/>
        <v>A</v>
      </c>
      <c r="M31" t="str">
        <f t="shared" si="4"/>
        <v>B</v>
      </c>
      <c r="N31" t="str">
        <f t="shared" si="5"/>
        <v>C</v>
      </c>
      <c r="O31" t="str">
        <f t="shared" si="6"/>
        <v>C</v>
      </c>
      <c r="P31" t="str">
        <f t="shared" si="7"/>
        <v>C</v>
      </c>
    </row>
    <row r="32" spans="3:16" ht="13.5">
      <c r="C32" s="1" t="s">
        <v>998</v>
      </c>
      <c r="D32" s="10" t="s">
        <v>545</v>
      </c>
      <c r="E32" s="10" t="s">
        <v>544</v>
      </c>
      <c r="F32" s="10" t="s">
        <v>545</v>
      </c>
      <c r="G32" s="10" t="s">
        <v>1877</v>
      </c>
      <c r="H32" s="10" t="s">
        <v>1877</v>
      </c>
      <c r="I32" s="10" t="s">
        <v>1877</v>
      </c>
      <c r="J32" s="139" t="s">
        <v>990</v>
      </c>
      <c r="K32" t="str">
        <f t="shared" si="2"/>
        <v>B</v>
      </c>
      <c r="L32" t="str">
        <f t="shared" si="3"/>
        <v>A</v>
      </c>
      <c r="M32" t="str">
        <f t="shared" si="4"/>
        <v>B</v>
      </c>
      <c r="N32" t="str">
        <f t="shared" si="5"/>
        <v>C</v>
      </c>
      <c r="O32" t="str">
        <f t="shared" si="6"/>
        <v>C</v>
      </c>
      <c r="P32" t="str">
        <f t="shared" si="7"/>
        <v>C</v>
      </c>
    </row>
    <row r="33" spans="3:16" ht="13.5">
      <c r="C33" s="1" t="s">
        <v>999</v>
      </c>
      <c r="D33" s="10" t="s">
        <v>545</v>
      </c>
      <c r="E33" s="10" t="s">
        <v>544</v>
      </c>
      <c r="F33" s="10" t="s">
        <v>545</v>
      </c>
      <c r="G33" s="10" t="s">
        <v>1877</v>
      </c>
      <c r="H33" s="10" t="s">
        <v>1877</v>
      </c>
      <c r="I33" s="10" t="s">
        <v>1877</v>
      </c>
      <c r="J33" s="139" t="s">
        <v>992</v>
      </c>
      <c r="K33" t="str">
        <f t="shared" si="2"/>
        <v>B</v>
      </c>
      <c r="L33" t="str">
        <f t="shared" si="3"/>
        <v>A</v>
      </c>
      <c r="M33" t="str">
        <f t="shared" si="4"/>
        <v>B</v>
      </c>
      <c r="N33" t="str">
        <f t="shared" si="5"/>
        <v>C</v>
      </c>
      <c r="O33" t="str">
        <f t="shared" si="6"/>
        <v>C</v>
      </c>
      <c r="P33" t="str">
        <f t="shared" si="7"/>
        <v>C</v>
      </c>
    </row>
    <row r="34" spans="3:16" ht="27">
      <c r="C34" s="1" t="s">
        <v>543</v>
      </c>
      <c r="D34" s="10" t="s">
        <v>1700</v>
      </c>
      <c r="E34" s="10" t="s">
        <v>544</v>
      </c>
      <c r="F34" s="10" t="s">
        <v>545</v>
      </c>
      <c r="G34" s="10" t="s">
        <v>1877</v>
      </c>
      <c r="H34" s="10" t="s">
        <v>1877</v>
      </c>
      <c r="I34" s="10" t="s">
        <v>1877</v>
      </c>
      <c r="J34" s="139" t="s">
        <v>1000</v>
      </c>
      <c r="K34">
        <f t="shared" si="2"/>
      </c>
      <c r="L34" t="str">
        <f t="shared" si="3"/>
        <v>A</v>
      </c>
      <c r="M34" t="str">
        <f t="shared" si="4"/>
        <v>B</v>
      </c>
      <c r="N34" t="str">
        <f t="shared" si="5"/>
        <v>C</v>
      </c>
      <c r="O34" t="str">
        <f t="shared" si="6"/>
        <v>C</v>
      </c>
      <c r="P34" t="str">
        <f t="shared" si="7"/>
        <v>C</v>
      </c>
    </row>
    <row r="35" spans="3:16" ht="13.5">
      <c r="C35" s="1" t="s">
        <v>1001</v>
      </c>
      <c r="D35" s="10" t="s">
        <v>545</v>
      </c>
      <c r="E35" s="10" t="s">
        <v>544</v>
      </c>
      <c r="F35" s="10" t="s">
        <v>545</v>
      </c>
      <c r="G35" s="10" t="s">
        <v>1877</v>
      </c>
      <c r="H35" s="10" t="s">
        <v>1877</v>
      </c>
      <c r="I35" s="10" t="s">
        <v>1877</v>
      </c>
      <c r="J35" s="139" t="s">
        <v>983</v>
      </c>
      <c r="K35" t="str">
        <f t="shared" si="2"/>
        <v>B</v>
      </c>
      <c r="L35" t="str">
        <f t="shared" si="3"/>
        <v>A</v>
      </c>
      <c r="M35" t="str">
        <f t="shared" si="4"/>
        <v>B</v>
      </c>
      <c r="N35" t="str">
        <f t="shared" si="5"/>
        <v>C</v>
      </c>
      <c r="O35" t="str">
        <f t="shared" si="6"/>
        <v>C</v>
      </c>
      <c r="P35" t="str">
        <f t="shared" si="7"/>
        <v>C</v>
      </c>
    </row>
    <row r="36" spans="3:16" ht="13.5">
      <c r="C36" s="1" t="s">
        <v>1002</v>
      </c>
      <c r="D36" s="10" t="s">
        <v>545</v>
      </c>
      <c r="E36" s="10" t="s">
        <v>544</v>
      </c>
      <c r="F36" s="10" t="s">
        <v>545</v>
      </c>
      <c r="G36" s="10" t="s">
        <v>1877</v>
      </c>
      <c r="H36" s="10" t="s">
        <v>1877</v>
      </c>
      <c r="I36" s="10" t="s">
        <v>1877</v>
      </c>
      <c r="J36" s="139" t="s">
        <v>1003</v>
      </c>
      <c r="K36" t="str">
        <f t="shared" si="2"/>
        <v>B</v>
      </c>
      <c r="L36" t="str">
        <f t="shared" si="3"/>
        <v>A</v>
      </c>
      <c r="M36" t="str">
        <f t="shared" si="4"/>
        <v>B</v>
      </c>
      <c r="N36" t="str">
        <f t="shared" si="5"/>
        <v>C</v>
      </c>
      <c r="O36" t="str">
        <f t="shared" si="6"/>
        <v>C</v>
      </c>
      <c r="P36" t="str">
        <f t="shared" si="7"/>
        <v>C</v>
      </c>
    </row>
    <row r="37" spans="3:16" ht="13.5">
      <c r="C37" s="1" t="s">
        <v>1004</v>
      </c>
      <c r="D37" s="10" t="s">
        <v>545</v>
      </c>
      <c r="E37" s="10" t="s">
        <v>545</v>
      </c>
      <c r="F37" s="10" t="s">
        <v>545</v>
      </c>
      <c r="G37" s="10" t="s">
        <v>1877</v>
      </c>
      <c r="H37" s="10" t="s">
        <v>544</v>
      </c>
      <c r="I37" s="10" t="s">
        <v>1877</v>
      </c>
      <c r="J37" s="139" t="s">
        <v>1005</v>
      </c>
      <c r="K37" t="str">
        <f t="shared" si="2"/>
        <v>B</v>
      </c>
      <c r="L37" t="str">
        <f t="shared" si="3"/>
        <v>B</v>
      </c>
      <c r="M37" t="str">
        <f t="shared" si="4"/>
        <v>B</v>
      </c>
      <c r="N37" t="str">
        <f t="shared" si="5"/>
        <v>C</v>
      </c>
      <c r="O37" t="str">
        <f t="shared" si="6"/>
        <v>A</v>
      </c>
      <c r="P37" t="str">
        <f t="shared" si="7"/>
        <v>C</v>
      </c>
    </row>
    <row r="38" spans="3:16" ht="13.5">
      <c r="C38" s="1" t="s">
        <v>1006</v>
      </c>
      <c r="D38" s="10" t="s">
        <v>545</v>
      </c>
      <c r="E38" s="10" t="s">
        <v>544</v>
      </c>
      <c r="F38" s="10" t="s">
        <v>544</v>
      </c>
      <c r="G38" s="10" t="s">
        <v>1877</v>
      </c>
      <c r="H38" s="10" t="s">
        <v>544</v>
      </c>
      <c r="I38" s="10" t="s">
        <v>544</v>
      </c>
      <c r="J38" s="139"/>
      <c r="K38" t="str">
        <f t="shared" si="2"/>
        <v>B</v>
      </c>
      <c r="L38" t="str">
        <f t="shared" si="3"/>
        <v>A</v>
      </c>
      <c r="M38" t="str">
        <f t="shared" si="4"/>
        <v>A</v>
      </c>
      <c r="N38" t="str">
        <f t="shared" si="5"/>
        <v>C</v>
      </c>
      <c r="O38" t="str">
        <f t="shared" si="6"/>
        <v>A</v>
      </c>
      <c r="P38" t="str">
        <f t="shared" si="7"/>
        <v>A</v>
      </c>
    </row>
    <row r="39" spans="3:16" ht="13.5">
      <c r="C39" s="1" t="s">
        <v>1007</v>
      </c>
      <c r="D39" s="10" t="s">
        <v>545</v>
      </c>
      <c r="E39" s="10" t="s">
        <v>544</v>
      </c>
      <c r="F39" s="10" t="s">
        <v>545</v>
      </c>
      <c r="G39" s="10" t="s">
        <v>1877</v>
      </c>
      <c r="H39" s="10" t="s">
        <v>1877</v>
      </c>
      <c r="I39" s="10" t="s">
        <v>1877</v>
      </c>
      <c r="J39" s="139" t="s">
        <v>530</v>
      </c>
      <c r="K39" t="str">
        <f t="shared" si="2"/>
        <v>B</v>
      </c>
      <c r="L39" t="str">
        <f t="shared" si="3"/>
        <v>A</v>
      </c>
      <c r="M39" t="str">
        <f t="shared" si="4"/>
        <v>B</v>
      </c>
      <c r="N39" t="str">
        <f t="shared" si="5"/>
        <v>C</v>
      </c>
      <c r="O39" t="str">
        <f t="shared" si="6"/>
        <v>C</v>
      </c>
      <c r="P39" t="str">
        <f t="shared" si="7"/>
        <v>C</v>
      </c>
    </row>
    <row r="40" spans="3:16" ht="13.5">
      <c r="C40" s="1" t="s">
        <v>531</v>
      </c>
      <c r="D40" s="10" t="s">
        <v>545</v>
      </c>
      <c r="E40" s="10" t="s">
        <v>544</v>
      </c>
      <c r="F40" s="10" t="s">
        <v>545</v>
      </c>
      <c r="G40" s="10" t="s">
        <v>1877</v>
      </c>
      <c r="H40" s="10" t="s">
        <v>1877</v>
      </c>
      <c r="I40" s="10" t="s">
        <v>1877</v>
      </c>
      <c r="J40" s="139" t="s">
        <v>532</v>
      </c>
      <c r="K40" t="str">
        <f t="shared" si="2"/>
        <v>B</v>
      </c>
      <c r="L40" t="str">
        <f t="shared" si="3"/>
        <v>A</v>
      </c>
      <c r="M40" t="str">
        <f t="shared" si="4"/>
        <v>B</v>
      </c>
      <c r="N40" t="str">
        <f t="shared" si="5"/>
        <v>C</v>
      </c>
      <c r="O40" t="str">
        <f t="shared" si="6"/>
        <v>C</v>
      </c>
      <c r="P40" t="str">
        <f t="shared" si="7"/>
        <v>C</v>
      </c>
    </row>
    <row r="41" spans="3:16" ht="27">
      <c r="C41" s="1" t="s">
        <v>533</v>
      </c>
      <c r="D41" s="10" t="s">
        <v>545</v>
      </c>
      <c r="E41" s="10" t="s">
        <v>544</v>
      </c>
      <c r="F41" s="10" t="s">
        <v>544</v>
      </c>
      <c r="G41" s="10" t="s">
        <v>1877</v>
      </c>
      <c r="H41" s="10" t="s">
        <v>544</v>
      </c>
      <c r="I41" s="10" t="s">
        <v>1877</v>
      </c>
      <c r="J41" s="139" t="s">
        <v>534</v>
      </c>
      <c r="K41" t="str">
        <f t="shared" si="2"/>
        <v>B</v>
      </c>
      <c r="L41" t="str">
        <f t="shared" si="3"/>
        <v>A</v>
      </c>
      <c r="M41" t="str">
        <f t="shared" si="4"/>
        <v>A</v>
      </c>
      <c r="N41" t="str">
        <f t="shared" si="5"/>
        <v>C</v>
      </c>
      <c r="O41" t="str">
        <f t="shared" si="6"/>
        <v>A</v>
      </c>
      <c r="P41" t="str">
        <f t="shared" si="7"/>
        <v>C</v>
      </c>
    </row>
    <row r="42" spans="3:16" ht="13.5">
      <c r="C42" s="1" t="s">
        <v>535</v>
      </c>
      <c r="D42" s="10" t="s">
        <v>545</v>
      </c>
      <c r="E42" s="10" t="s">
        <v>544</v>
      </c>
      <c r="F42" s="10" t="s">
        <v>544</v>
      </c>
      <c r="G42" s="10" t="s">
        <v>1877</v>
      </c>
      <c r="H42" s="10" t="s">
        <v>544</v>
      </c>
      <c r="I42" s="10" t="s">
        <v>1877</v>
      </c>
      <c r="J42" s="139"/>
      <c r="K42" t="str">
        <f t="shared" si="2"/>
        <v>B</v>
      </c>
      <c r="L42" t="str">
        <f t="shared" si="3"/>
        <v>A</v>
      </c>
      <c r="M42" t="str">
        <f t="shared" si="4"/>
        <v>A</v>
      </c>
      <c r="N42" t="str">
        <f t="shared" si="5"/>
        <v>C</v>
      </c>
      <c r="O42" t="str">
        <f t="shared" si="6"/>
        <v>A</v>
      </c>
      <c r="P42" t="str">
        <f t="shared" si="7"/>
        <v>C</v>
      </c>
    </row>
    <row r="43" spans="3:16" ht="13.5">
      <c r="C43" s="1" t="s">
        <v>536</v>
      </c>
      <c r="D43" s="10" t="s">
        <v>545</v>
      </c>
      <c r="E43" s="10" t="s">
        <v>544</v>
      </c>
      <c r="F43" s="10" t="s">
        <v>544</v>
      </c>
      <c r="G43" s="10" t="s">
        <v>1877</v>
      </c>
      <c r="H43" s="10" t="s">
        <v>544</v>
      </c>
      <c r="I43" s="10" t="s">
        <v>1877</v>
      </c>
      <c r="J43" s="139"/>
      <c r="K43" t="str">
        <f t="shared" si="2"/>
        <v>B</v>
      </c>
      <c r="L43" t="str">
        <f t="shared" si="3"/>
        <v>A</v>
      </c>
      <c r="M43" t="str">
        <f t="shared" si="4"/>
        <v>A</v>
      </c>
      <c r="N43" t="str">
        <f t="shared" si="5"/>
        <v>C</v>
      </c>
      <c r="O43" t="str">
        <f t="shared" si="6"/>
        <v>A</v>
      </c>
      <c r="P43" t="str">
        <f t="shared" si="7"/>
        <v>C</v>
      </c>
    </row>
    <row r="44" spans="3:16" ht="94.5">
      <c r="C44" s="1" t="s">
        <v>537</v>
      </c>
      <c r="D44" s="10" t="s">
        <v>545</v>
      </c>
      <c r="E44" s="10" t="s">
        <v>544</v>
      </c>
      <c r="F44" s="10" t="s">
        <v>544</v>
      </c>
      <c r="G44" s="10" t="s">
        <v>544</v>
      </c>
      <c r="H44" s="10" t="s">
        <v>544</v>
      </c>
      <c r="I44" s="10" t="s">
        <v>544</v>
      </c>
      <c r="J44" s="139" t="s">
        <v>538</v>
      </c>
      <c r="K44" t="str">
        <f t="shared" si="2"/>
        <v>B</v>
      </c>
      <c r="L44" t="str">
        <f t="shared" si="3"/>
        <v>A</v>
      </c>
      <c r="M44" t="str">
        <f t="shared" si="4"/>
        <v>A</v>
      </c>
      <c r="N44" t="str">
        <f t="shared" si="5"/>
        <v>A</v>
      </c>
      <c r="O44" t="str">
        <f t="shared" si="6"/>
        <v>A</v>
      </c>
      <c r="P44" t="str">
        <f t="shared" si="7"/>
        <v>A</v>
      </c>
    </row>
    <row r="45" spans="3:16" ht="13.5">
      <c r="C45" s="1" t="s">
        <v>539</v>
      </c>
      <c r="D45" s="10" t="s">
        <v>545</v>
      </c>
      <c r="E45" s="10" t="s">
        <v>544</v>
      </c>
      <c r="F45" s="10" t="s">
        <v>544</v>
      </c>
      <c r="G45" s="10" t="s">
        <v>1877</v>
      </c>
      <c r="H45" s="10" t="s">
        <v>544</v>
      </c>
      <c r="I45" s="10" t="s">
        <v>1877</v>
      </c>
      <c r="J45" s="139"/>
      <c r="K45" t="str">
        <f t="shared" si="2"/>
        <v>B</v>
      </c>
      <c r="L45" t="str">
        <f t="shared" si="3"/>
        <v>A</v>
      </c>
      <c r="M45" t="str">
        <f t="shared" si="4"/>
        <v>A</v>
      </c>
      <c r="N45" t="str">
        <f t="shared" si="5"/>
        <v>C</v>
      </c>
      <c r="O45" t="str">
        <f t="shared" si="6"/>
        <v>A</v>
      </c>
      <c r="P45" t="str">
        <f t="shared" si="7"/>
        <v>C</v>
      </c>
    </row>
    <row r="46" spans="3:10" ht="13.5">
      <c r="C46" s="8"/>
      <c r="D46" s="10"/>
      <c r="E46" s="10"/>
      <c r="F46" s="10"/>
      <c r="G46" s="10"/>
      <c r="H46" s="10"/>
      <c r="I46" s="10"/>
      <c r="J46" s="53"/>
    </row>
    <row r="47" spans="3:10" ht="13.5">
      <c r="C47" s="8"/>
      <c r="D47" s="10"/>
      <c r="E47" s="10"/>
      <c r="F47" s="10"/>
      <c r="G47" s="10"/>
      <c r="H47" s="10"/>
      <c r="I47" s="10"/>
      <c r="J47" s="53"/>
    </row>
    <row r="48" spans="3:10" ht="13.5">
      <c r="C48" s="8"/>
      <c r="D48" s="10"/>
      <c r="E48" s="10"/>
      <c r="F48" s="10"/>
      <c r="G48" s="10"/>
      <c r="H48" s="10"/>
      <c r="I48" s="10"/>
      <c r="J48" s="53"/>
    </row>
    <row r="49" spans="3:10" ht="13.5">
      <c r="C49" s="8"/>
      <c r="D49" s="10"/>
      <c r="E49" s="10"/>
      <c r="F49" s="10"/>
      <c r="G49" s="10"/>
      <c r="H49" s="10"/>
      <c r="I49" s="10"/>
      <c r="J49" s="53"/>
    </row>
    <row r="50" spans="3:10" ht="13.5">
      <c r="C50" s="8"/>
      <c r="D50" s="10"/>
      <c r="E50" s="10"/>
      <c r="F50" s="10"/>
      <c r="G50" s="10"/>
      <c r="H50" s="10"/>
      <c r="I50" s="10"/>
      <c r="J50" s="53"/>
    </row>
    <row r="51" spans="3:10" ht="13.5">
      <c r="C51" s="8"/>
      <c r="D51" s="10"/>
      <c r="E51" s="10"/>
      <c r="F51" s="10"/>
      <c r="G51" s="10"/>
      <c r="H51" s="10"/>
      <c r="I51" s="10"/>
      <c r="J51" s="53"/>
    </row>
    <row r="52" spans="3:10" ht="13.5">
      <c r="C52" s="8"/>
      <c r="D52" s="10"/>
      <c r="E52" s="10"/>
      <c r="F52" s="10"/>
      <c r="G52" s="10"/>
      <c r="H52" s="10"/>
      <c r="I52" s="10"/>
      <c r="J52" s="53"/>
    </row>
    <row r="53" spans="3:10" ht="13.5">
      <c r="C53" s="8"/>
      <c r="D53" s="10"/>
      <c r="E53" s="10"/>
      <c r="F53" s="10"/>
      <c r="G53" s="10"/>
      <c r="H53" s="10"/>
      <c r="I53" s="10"/>
      <c r="J53" s="53"/>
    </row>
    <row r="54" spans="3:10" ht="13.5">
      <c r="C54" s="8"/>
      <c r="D54" s="10"/>
      <c r="E54" s="10"/>
      <c r="F54" s="10"/>
      <c r="G54" s="10"/>
      <c r="H54" s="10"/>
      <c r="I54" s="10"/>
      <c r="J54" s="53"/>
    </row>
    <row r="55" spans="3:10" ht="13.5">
      <c r="C55" s="8"/>
      <c r="D55" s="10"/>
      <c r="E55" s="10"/>
      <c r="F55" s="10"/>
      <c r="G55" s="10"/>
      <c r="H55" s="10"/>
      <c r="I55" s="10"/>
      <c r="J55" s="53"/>
    </row>
    <row r="56" spans="3:10" ht="13.5">
      <c r="C56" s="8"/>
      <c r="D56" s="10"/>
      <c r="E56" s="10"/>
      <c r="F56" s="10"/>
      <c r="G56" s="10"/>
      <c r="H56" s="10"/>
      <c r="I56" s="10"/>
      <c r="J56" s="53"/>
    </row>
    <row r="57" spans="3:10" ht="13.5">
      <c r="C57" s="8"/>
      <c r="D57" s="10"/>
      <c r="E57" s="10"/>
      <c r="F57" s="10"/>
      <c r="G57" s="10"/>
      <c r="H57" s="10"/>
      <c r="I57" s="10"/>
      <c r="J57" s="53"/>
    </row>
    <row r="58" spans="3:10" ht="13.5">
      <c r="C58" s="8"/>
      <c r="D58" s="10"/>
      <c r="E58" s="10"/>
      <c r="F58" s="10"/>
      <c r="G58" s="10"/>
      <c r="H58" s="10"/>
      <c r="I58" s="10"/>
      <c r="J58" s="53"/>
    </row>
    <row r="59" spans="3:10" ht="13.5">
      <c r="C59" s="8"/>
      <c r="D59" s="10"/>
      <c r="E59" s="10"/>
      <c r="F59" s="10"/>
      <c r="G59" s="10"/>
      <c r="H59" s="10"/>
      <c r="I59" s="10"/>
      <c r="J59" s="53"/>
    </row>
    <row r="60" spans="3:10" ht="13.5">
      <c r="C60" s="8"/>
      <c r="D60" s="10"/>
      <c r="E60" s="10"/>
      <c r="F60" s="10"/>
      <c r="G60" s="10"/>
      <c r="H60" s="10"/>
      <c r="I60" s="10"/>
      <c r="J60" s="53"/>
    </row>
    <row r="61" spans="3:10" ht="13.5">
      <c r="C61" s="8"/>
      <c r="D61" s="10"/>
      <c r="E61" s="10"/>
      <c r="F61" s="10"/>
      <c r="G61" s="10"/>
      <c r="H61" s="10"/>
      <c r="I61" s="10"/>
      <c r="J61" s="53"/>
    </row>
    <row r="62" spans="3:10" ht="13.5">
      <c r="C62" s="8"/>
      <c r="D62" s="10"/>
      <c r="E62" s="10"/>
      <c r="F62" s="10"/>
      <c r="G62" s="10"/>
      <c r="H62" s="10"/>
      <c r="I62" s="10"/>
      <c r="J62" s="53"/>
    </row>
    <row r="63" spans="3:10" ht="13.5">
      <c r="C63" s="8"/>
      <c r="D63" s="10"/>
      <c r="E63" s="10"/>
      <c r="F63" s="10"/>
      <c r="G63" s="10"/>
      <c r="H63" s="10"/>
      <c r="I63" s="10"/>
      <c r="J63" s="53"/>
    </row>
    <row r="64" spans="3:10" ht="13.5">
      <c r="C64" s="8"/>
      <c r="D64" s="10"/>
      <c r="E64" s="10"/>
      <c r="F64" s="10"/>
      <c r="G64" s="10"/>
      <c r="H64" s="10"/>
      <c r="I64" s="10"/>
      <c r="J64" s="53"/>
    </row>
    <row r="65" spans="3:10" ht="13.5">
      <c r="C65" s="8"/>
      <c r="D65" s="10"/>
      <c r="E65" s="10"/>
      <c r="F65" s="10"/>
      <c r="G65" s="10"/>
      <c r="H65" s="10"/>
      <c r="I65" s="10"/>
      <c r="J65" s="53"/>
    </row>
    <row r="66" spans="3:10" ht="13.5">
      <c r="C66" s="8"/>
      <c r="D66" s="10"/>
      <c r="E66" s="10"/>
      <c r="F66" s="10"/>
      <c r="G66" s="10"/>
      <c r="H66" s="10"/>
      <c r="I66" s="10"/>
      <c r="J66" s="53"/>
    </row>
    <row r="67" spans="3:10" ht="13.5">
      <c r="C67" s="8"/>
      <c r="D67" s="10"/>
      <c r="E67" s="10"/>
      <c r="F67" s="10"/>
      <c r="G67" s="10"/>
      <c r="H67" s="10"/>
      <c r="I67" s="10"/>
      <c r="J67" s="53"/>
    </row>
    <row r="68" spans="3:10" ht="13.5">
      <c r="C68" s="8"/>
      <c r="D68" s="10"/>
      <c r="E68" s="10"/>
      <c r="F68" s="10"/>
      <c r="G68" s="10"/>
      <c r="H68" s="10"/>
      <c r="I68" s="10"/>
      <c r="J68" s="53"/>
    </row>
    <row r="69" spans="3:10" ht="13.5">
      <c r="C69" s="8"/>
      <c r="D69" s="10"/>
      <c r="E69" s="10"/>
      <c r="F69" s="10"/>
      <c r="G69" s="10"/>
      <c r="H69" s="10"/>
      <c r="I69" s="10"/>
      <c r="J69" s="53"/>
    </row>
    <row r="70" spans="3:10" ht="13.5">
      <c r="C70" s="8"/>
      <c r="D70" s="10"/>
      <c r="E70" s="10"/>
      <c r="F70" s="10"/>
      <c r="G70" s="10"/>
      <c r="H70" s="10"/>
      <c r="I70" s="10"/>
      <c r="J70" s="53"/>
    </row>
    <row r="71" spans="3:10" ht="13.5">
      <c r="C71" s="8"/>
      <c r="D71" s="10"/>
      <c r="E71" s="10"/>
      <c r="F71" s="10"/>
      <c r="G71" s="10"/>
      <c r="H71" s="10"/>
      <c r="I71" s="10"/>
      <c r="J71" s="53"/>
    </row>
    <row r="72" spans="3:10" ht="13.5">
      <c r="C72" s="8"/>
      <c r="D72" s="10"/>
      <c r="E72" s="10"/>
      <c r="F72" s="10"/>
      <c r="G72" s="10"/>
      <c r="H72" s="10"/>
      <c r="I72" s="10"/>
      <c r="J72" s="53"/>
    </row>
    <row r="73" spans="3:10" ht="13.5">
      <c r="C73" s="8"/>
      <c r="D73" s="10"/>
      <c r="E73" s="10"/>
      <c r="F73" s="10"/>
      <c r="G73" s="10"/>
      <c r="H73" s="10"/>
      <c r="I73" s="10"/>
      <c r="J73" s="53"/>
    </row>
    <row r="74" spans="3:10" ht="13.5">
      <c r="C74" s="8"/>
      <c r="D74" s="10"/>
      <c r="E74" s="10"/>
      <c r="F74" s="10"/>
      <c r="G74" s="10"/>
      <c r="H74" s="10"/>
      <c r="I74" s="10"/>
      <c r="J74" s="53"/>
    </row>
    <row r="75" spans="3:10" ht="13.5">
      <c r="C75" s="8"/>
      <c r="D75" s="10"/>
      <c r="E75" s="10"/>
      <c r="F75" s="10"/>
      <c r="G75" s="10"/>
      <c r="H75" s="10"/>
      <c r="I75" s="10"/>
      <c r="J75" s="53"/>
    </row>
    <row r="76" spans="3:10" ht="13.5">
      <c r="C76" s="8"/>
      <c r="D76" s="10"/>
      <c r="E76" s="10"/>
      <c r="F76" s="10"/>
      <c r="G76" s="10"/>
      <c r="H76" s="10"/>
      <c r="I76" s="10"/>
      <c r="J76" s="53"/>
    </row>
    <row r="77" spans="3:10" ht="13.5">
      <c r="C77" s="8"/>
      <c r="D77" s="10"/>
      <c r="E77" s="10"/>
      <c r="F77" s="10"/>
      <c r="G77" s="10"/>
      <c r="H77" s="10"/>
      <c r="I77" s="10"/>
      <c r="J77" s="53"/>
    </row>
    <row r="78" spans="3:10" ht="13.5">
      <c r="C78" s="8"/>
      <c r="D78" s="10"/>
      <c r="E78" s="10"/>
      <c r="F78" s="10"/>
      <c r="G78" s="10"/>
      <c r="H78" s="10"/>
      <c r="I78" s="10"/>
      <c r="J78" s="53"/>
    </row>
    <row r="79" spans="3:10" ht="13.5">
      <c r="C79" s="8"/>
      <c r="D79" s="10"/>
      <c r="E79" s="10"/>
      <c r="F79" s="10"/>
      <c r="G79" s="10"/>
      <c r="H79" s="10"/>
      <c r="I79" s="10"/>
      <c r="J79" s="53"/>
    </row>
    <row r="80" spans="3:10" ht="13.5">
      <c r="C80" s="8"/>
      <c r="D80" s="10"/>
      <c r="E80" s="10"/>
      <c r="F80" s="10"/>
      <c r="G80" s="10"/>
      <c r="H80" s="10"/>
      <c r="I80" s="10"/>
      <c r="J80" s="53"/>
    </row>
    <row r="81" spans="3:10" ht="13.5">
      <c r="C81" s="8"/>
      <c r="D81" s="10"/>
      <c r="E81" s="10"/>
      <c r="F81" s="10"/>
      <c r="G81" s="10"/>
      <c r="H81" s="10"/>
      <c r="I81" s="10"/>
      <c r="J81" s="53"/>
    </row>
    <row r="82" spans="3:10" ht="13.5">
      <c r="C82" s="8"/>
      <c r="D82" s="10"/>
      <c r="E82" s="10"/>
      <c r="F82" s="10"/>
      <c r="G82" s="10"/>
      <c r="H82" s="10"/>
      <c r="I82" s="10"/>
      <c r="J82" s="53"/>
    </row>
    <row r="83" spans="3:10" ht="13.5">
      <c r="C83" s="8"/>
      <c r="D83" s="10"/>
      <c r="E83" s="10"/>
      <c r="F83" s="10"/>
      <c r="G83" s="10"/>
      <c r="H83" s="10"/>
      <c r="I83" s="10"/>
      <c r="J83" s="53"/>
    </row>
    <row r="84" spans="3:10" ht="13.5">
      <c r="C84" s="8"/>
      <c r="D84" s="10"/>
      <c r="E84" s="10"/>
      <c r="F84" s="10"/>
      <c r="G84" s="10"/>
      <c r="H84" s="10"/>
      <c r="I84" s="10"/>
      <c r="J84" s="53"/>
    </row>
    <row r="85" spans="3:10" ht="13.5">
      <c r="C85" s="8"/>
      <c r="D85" s="10"/>
      <c r="E85" s="10"/>
      <c r="F85" s="10"/>
      <c r="G85" s="10"/>
      <c r="H85" s="10"/>
      <c r="I85" s="10"/>
      <c r="J85" s="53"/>
    </row>
    <row r="86" spans="3:10" ht="13.5">
      <c r="C86" s="8"/>
      <c r="D86" s="10"/>
      <c r="E86" s="10"/>
      <c r="F86" s="10"/>
      <c r="G86" s="10"/>
      <c r="H86" s="10"/>
      <c r="I86" s="10"/>
      <c r="J86" s="53"/>
    </row>
    <row r="87" spans="3:10" ht="13.5">
      <c r="C87" s="8"/>
      <c r="D87" s="10"/>
      <c r="E87" s="10"/>
      <c r="F87" s="10"/>
      <c r="G87" s="10"/>
      <c r="H87" s="10"/>
      <c r="I87" s="10"/>
      <c r="J87" s="53"/>
    </row>
    <row r="88" spans="3:10" ht="13.5">
      <c r="C88" s="8"/>
      <c r="D88" s="10"/>
      <c r="E88" s="10"/>
      <c r="F88" s="10"/>
      <c r="G88" s="10"/>
      <c r="H88" s="10"/>
      <c r="I88" s="10"/>
      <c r="J88" s="53"/>
    </row>
    <row r="89" spans="3:10" ht="13.5">
      <c r="C89" s="8"/>
      <c r="D89" s="10"/>
      <c r="E89" s="10"/>
      <c r="F89" s="10"/>
      <c r="G89" s="10"/>
      <c r="H89" s="10"/>
      <c r="I89" s="10"/>
      <c r="J89" s="53"/>
    </row>
  </sheetData>
  <mergeCells count="5">
    <mergeCell ref="C3:D3"/>
    <mergeCell ref="E3:F3"/>
    <mergeCell ref="G3:H3"/>
    <mergeCell ref="I4:J4"/>
    <mergeCell ref="I3:J3"/>
  </mergeCells>
  <printOptions/>
  <pageMargins left="0.984251968503937" right="0.7874015748031497" top="0.7480314960629921" bottom="0.984251968503937" header="0.5118110236220472" footer="0.5118110236220472"/>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B1:Q60"/>
  <sheetViews>
    <sheetView tabSelected="1" view="pageBreakPreview" zoomScaleSheetLayoutView="100" workbookViewId="0" topLeftCell="A1">
      <selection activeCell="E11" sqref="E11"/>
    </sheetView>
  </sheetViews>
  <sheetFormatPr defaultColWidth="9.00390625" defaultRowHeight="13.5"/>
  <cols>
    <col min="1" max="1" width="1.875" style="0" customWidth="1"/>
    <col min="2" max="2" width="9.00390625" style="0" hidden="1" customWidth="1"/>
    <col min="3" max="3" width="12.375" style="0" bestFit="1" customWidth="1"/>
    <col min="4" max="4" width="9.00390625" style="21" customWidth="1"/>
    <col min="5" max="5" width="9.00390625" style="21" bestFit="1" customWidth="1"/>
    <col min="6" max="6" width="4.625" style="21" bestFit="1" customWidth="1"/>
    <col min="7" max="7" width="7.125" style="21" bestFit="1" customWidth="1"/>
    <col min="8" max="8" width="4.625" style="21" bestFit="1" customWidth="1"/>
    <col min="9" max="9" width="7.125" style="21" bestFit="1" customWidth="1"/>
    <col min="10" max="10" width="12.625" style="0" bestFit="1" customWidth="1"/>
  </cols>
  <sheetData>
    <row r="1" spans="4:9" ht="13.5">
      <c r="D1" s="21">
        <f aca="true" t="shared" si="0" ref="D1:I1">$G$4-(SUM(D7:D9))</f>
        <v>0</v>
      </c>
      <c r="E1" s="21">
        <f t="shared" si="0"/>
        <v>0</v>
      </c>
      <c r="F1" s="21">
        <f t="shared" si="0"/>
        <v>0</v>
      </c>
      <c r="G1" s="21">
        <f t="shared" si="0"/>
        <v>0</v>
      </c>
      <c r="H1" s="21">
        <f t="shared" si="0"/>
        <v>0</v>
      </c>
      <c r="I1" s="21">
        <f t="shared" si="0"/>
        <v>0</v>
      </c>
    </row>
    <row r="2" ht="14.25" thickBot="1"/>
    <row r="3" spans="3:10" s="20" customFormat="1" ht="18" thickBot="1">
      <c r="C3" s="264" t="s">
        <v>1283</v>
      </c>
      <c r="D3" s="265"/>
      <c r="E3" s="264" t="s">
        <v>1298</v>
      </c>
      <c r="F3" s="265"/>
      <c r="G3" s="264" t="s">
        <v>1707</v>
      </c>
      <c r="H3" s="265"/>
      <c r="I3" s="264" t="s">
        <v>1299</v>
      </c>
      <c r="J3" s="265"/>
    </row>
    <row r="4" spans="3:10" ht="25.5" customHeight="1" thickBot="1">
      <c r="C4" s="205" t="s">
        <v>1706</v>
      </c>
      <c r="D4" s="206"/>
      <c r="E4" s="205">
        <v>49</v>
      </c>
      <c r="F4" s="206"/>
      <c r="G4" s="205">
        <f>COUNTA(C12:C150)</f>
        <v>49</v>
      </c>
      <c r="H4" s="206"/>
      <c r="I4" s="256">
        <f>G4/E4</f>
        <v>1</v>
      </c>
      <c r="J4" s="256"/>
    </row>
    <row r="5" ht="3" customHeight="1" thickBot="1"/>
    <row r="6" spans="3:10" ht="13.5">
      <c r="C6" s="11" t="s">
        <v>1705</v>
      </c>
      <c r="D6" s="32" t="s">
        <v>1284</v>
      </c>
      <c r="E6" s="32" t="s">
        <v>1285</v>
      </c>
      <c r="F6" s="10" t="s">
        <v>1286</v>
      </c>
      <c r="G6" s="10" t="s">
        <v>1287</v>
      </c>
      <c r="H6" s="10" t="s">
        <v>1288</v>
      </c>
      <c r="I6" s="10" t="s">
        <v>1289</v>
      </c>
      <c r="J6" s="4"/>
    </row>
    <row r="7" spans="3:16" ht="13.5">
      <c r="C7" s="12" t="s">
        <v>1292</v>
      </c>
      <c r="D7" s="10">
        <f>COUNTIF($D$12:$D$123,C7)</f>
        <v>1</v>
      </c>
      <c r="E7" s="10">
        <f>COUNTIF($E$12:$E$123,C7)</f>
        <v>2</v>
      </c>
      <c r="F7" s="10">
        <f>COUNTIF($F$12:$F$123,C7)</f>
        <v>10</v>
      </c>
      <c r="G7" s="10">
        <f>COUNTIF($G$12:$G$123,C7)</f>
        <v>19</v>
      </c>
      <c r="H7" s="10">
        <f>COUNTIF($H$12:$H$123,C7)</f>
        <v>20</v>
      </c>
      <c r="I7" s="10">
        <f>COUNTIF($I$12:$I$123,C7)</f>
        <v>16</v>
      </c>
      <c r="J7" s="4"/>
      <c r="K7">
        <v>1</v>
      </c>
      <c r="L7">
        <v>2</v>
      </c>
      <c r="M7">
        <v>10</v>
      </c>
      <c r="N7">
        <v>19</v>
      </c>
      <c r="O7">
        <v>20</v>
      </c>
      <c r="P7">
        <v>16</v>
      </c>
    </row>
    <row r="8" spans="3:16" ht="13.5">
      <c r="C8" s="12" t="s">
        <v>1294</v>
      </c>
      <c r="D8" s="10">
        <f>COUNTIF($D$12:$D$123,C8)</f>
        <v>48</v>
      </c>
      <c r="E8" s="10">
        <f>COUNTIF($E$12:$E$123,C8)</f>
        <v>1</v>
      </c>
      <c r="F8" s="10">
        <f>COUNTIF($F$12:$F$123,C8)</f>
        <v>39</v>
      </c>
      <c r="G8" s="10">
        <f>COUNTIF($G$12:$G$123,C8)</f>
        <v>0</v>
      </c>
      <c r="H8" s="10">
        <f>COUNTIF($H$12:$H$123,C8)</f>
        <v>0</v>
      </c>
      <c r="I8" s="10">
        <f>COUNTIF($I$12:$I$123,C8)</f>
        <v>0</v>
      </c>
      <c r="J8" s="4"/>
      <c r="K8">
        <v>48</v>
      </c>
      <c r="L8">
        <v>1</v>
      </c>
      <c r="M8">
        <v>39</v>
      </c>
      <c r="N8">
        <v>0</v>
      </c>
      <c r="O8">
        <v>0</v>
      </c>
      <c r="P8">
        <v>0</v>
      </c>
    </row>
    <row r="9" spans="3:16" ht="14.25" thickBot="1">
      <c r="C9" s="13" t="s">
        <v>1296</v>
      </c>
      <c r="D9" s="10">
        <f>COUNTIF($D$12:$D$123,C9)</f>
        <v>0</v>
      </c>
      <c r="E9" s="10">
        <f>COUNTIF($E$12:$E$123,C9)</f>
        <v>46</v>
      </c>
      <c r="F9" s="10">
        <f>COUNTIF($F$12:$F$123,C9)</f>
        <v>0</v>
      </c>
      <c r="G9" s="10">
        <f>COUNTIF($G$12:$G$123,C9)</f>
        <v>30</v>
      </c>
      <c r="H9" s="10">
        <f>COUNTIF($H$12:$H$123,C9)</f>
        <v>29</v>
      </c>
      <c r="I9" s="10">
        <f>COUNTIF($I$12:$I$123,C9)</f>
        <v>33</v>
      </c>
      <c r="J9" s="4"/>
      <c r="K9">
        <v>0</v>
      </c>
      <c r="L9">
        <v>46</v>
      </c>
      <c r="M9">
        <v>0</v>
      </c>
      <c r="N9">
        <v>30</v>
      </c>
      <c r="O9">
        <v>29</v>
      </c>
      <c r="P9">
        <v>33</v>
      </c>
    </row>
    <row r="10" spans="4:10" s="2" customFormat="1" ht="13.5">
      <c r="D10" s="31"/>
      <c r="E10" s="31"/>
      <c r="F10" s="31"/>
      <c r="G10" s="31"/>
      <c r="H10" s="31"/>
      <c r="I10" s="31"/>
      <c r="J10" s="3"/>
    </row>
    <row r="11" spans="3:10" s="2" customFormat="1" ht="13.5">
      <c r="C11" s="5" t="s">
        <v>1297</v>
      </c>
      <c r="D11" s="10" t="s">
        <v>1284</v>
      </c>
      <c r="E11" s="10" t="s">
        <v>1285</v>
      </c>
      <c r="F11" s="10" t="s">
        <v>1286</v>
      </c>
      <c r="G11" s="10" t="s">
        <v>1287</v>
      </c>
      <c r="H11" s="10" t="s">
        <v>1288</v>
      </c>
      <c r="I11" s="10" t="s">
        <v>1289</v>
      </c>
      <c r="J11" s="1" t="s">
        <v>1290</v>
      </c>
    </row>
    <row r="12" spans="3:17" ht="54">
      <c r="C12" s="6" t="s">
        <v>1300</v>
      </c>
      <c r="D12" s="7" t="s">
        <v>1294</v>
      </c>
      <c r="E12" s="7" t="s">
        <v>1295</v>
      </c>
      <c r="F12" s="7" t="s">
        <v>1293</v>
      </c>
      <c r="G12" s="7" t="s">
        <v>1295</v>
      </c>
      <c r="H12" s="7" t="s">
        <v>1295</v>
      </c>
      <c r="I12" s="7" t="s">
        <v>1295</v>
      </c>
      <c r="J12" s="8" t="s">
        <v>1701</v>
      </c>
      <c r="K12" t="str">
        <f>ASC(D12)</f>
        <v>b</v>
      </c>
      <c r="L12" t="str">
        <f aca="true" t="shared" si="1" ref="L12:Q27">ASC(E12)</f>
        <v>c</v>
      </c>
      <c r="M12" t="str">
        <f t="shared" si="1"/>
        <v>b</v>
      </c>
      <c r="N12" t="str">
        <f t="shared" si="1"/>
        <v>c</v>
      </c>
      <c r="O12" t="str">
        <f t="shared" si="1"/>
        <v>c</v>
      </c>
      <c r="P12" t="str">
        <f t="shared" si="1"/>
        <v>c</v>
      </c>
      <c r="Q12" t="str">
        <f t="shared" si="1"/>
        <v>※3 5万円</v>
      </c>
    </row>
    <row r="13" spans="3:17" ht="40.5">
      <c r="C13" s="6" t="s">
        <v>1301</v>
      </c>
      <c r="D13" s="7" t="s">
        <v>1294</v>
      </c>
      <c r="E13" s="7" t="s">
        <v>1295</v>
      </c>
      <c r="F13" s="7" t="s">
        <v>1293</v>
      </c>
      <c r="G13" s="9" t="s">
        <v>1291</v>
      </c>
      <c r="H13" s="9" t="s">
        <v>1291</v>
      </c>
      <c r="I13" s="9" t="s">
        <v>1291</v>
      </c>
      <c r="J13" s="8" t="s">
        <v>1701</v>
      </c>
      <c r="K13" t="str">
        <f aca="true" t="shared" si="2" ref="K13:K30">ASC(D13)</f>
        <v>b</v>
      </c>
      <c r="L13" t="str">
        <f t="shared" si="1"/>
        <v>c</v>
      </c>
      <c r="M13" t="str">
        <f t="shared" si="1"/>
        <v>b</v>
      </c>
      <c r="N13" t="str">
        <f t="shared" si="1"/>
        <v>a</v>
      </c>
      <c r="O13" t="str">
        <f t="shared" si="1"/>
        <v>a</v>
      </c>
      <c r="P13" t="str">
        <f t="shared" si="1"/>
        <v>a</v>
      </c>
      <c r="Q13" t="str">
        <f t="shared" si="1"/>
        <v>※3 5万円</v>
      </c>
    </row>
    <row r="14" spans="3:17" ht="18.75">
      <c r="C14" s="6" t="s">
        <v>1302</v>
      </c>
      <c r="D14" s="7" t="s">
        <v>1293</v>
      </c>
      <c r="E14" s="7" t="s">
        <v>1295</v>
      </c>
      <c r="F14" s="9" t="s">
        <v>1291</v>
      </c>
      <c r="G14" s="9" t="s">
        <v>1291</v>
      </c>
      <c r="H14" s="9" t="s">
        <v>1291</v>
      </c>
      <c r="I14" s="9" t="s">
        <v>1291</v>
      </c>
      <c r="J14" s="8" t="s">
        <v>1700</v>
      </c>
      <c r="K14" t="str">
        <f t="shared" si="2"/>
        <v>b</v>
      </c>
      <c r="L14" t="str">
        <f t="shared" si="1"/>
        <v>c</v>
      </c>
      <c r="M14" t="str">
        <f t="shared" si="1"/>
        <v>a</v>
      </c>
      <c r="N14" t="str">
        <f t="shared" si="1"/>
        <v>a</v>
      </c>
      <c r="O14" t="str">
        <f t="shared" si="1"/>
        <v>a</v>
      </c>
      <c r="P14" t="str">
        <f t="shared" si="1"/>
        <v>a</v>
      </c>
      <c r="Q14">
        <f t="shared" si="1"/>
      </c>
    </row>
    <row r="15" spans="3:17" ht="18.75">
      <c r="C15" s="6" t="s">
        <v>1303</v>
      </c>
      <c r="D15" s="7" t="s">
        <v>1293</v>
      </c>
      <c r="E15" s="7" t="s">
        <v>1295</v>
      </c>
      <c r="F15" s="9" t="s">
        <v>1291</v>
      </c>
      <c r="G15" s="9" t="s">
        <v>1291</v>
      </c>
      <c r="H15" s="9" t="s">
        <v>1291</v>
      </c>
      <c r="I15" s="9" t="s">
        <v>1291</v>
      </c>
      <c r="J15" s="8" t="s">
        <v>1700</v>
      </c>
      <c r="K15" t="str">
        <f t="shared" si="2"/>
        <v>b</v>
      </c>
      <c r="L15" t="str">
        <f t="shared" si="1"/>
        <v>c</v>
      </c>
      <c r="M15" t="str">
        <f t="shared" si="1"/>
        <v>a</v>
      </c>
      <c r="N15" t="str">
        <f t="shared" si="1"/>
        <v>a</v>
      </c>
      <c r="O15" t="str">
        <f t="shared" si="1"/>
        <v>a</v>
      </c>
      <c r="P15" t="str">
        <f t="shared" si="1"/>
        <v>a</v>
      </c>
      <c r="Q15">
        <f t="shared" si="1"/>
      </c>
    </row>
    <row r="16" spans="3:17" ht="18.75">
      <c r="C16" s="6" t="s">
        <v>1304</v>
      </c>
      <c r="D16" s="9" t="s">
        <v>1291</v>
      </c>
      <c r="E16" s="7" t="s">
        <v>1295</v>
      </c>
      <c r="F16" s="9" t="s">
        <v>1291</v>
      </c>
      <c r="G16" s="9" t="s">
        <v>1291</v>
      </c>
      <c r="H16" s="9" t="s">
        <v>1291</v>
      </c>
      <c r="I16" s="9" t="s">
        <v>1291</v>
      </c>
      <c r="J16" s="8" t="s">
        <v>1700</v>
      </c>
      <c r="K16" t="str">
        <f t="shared" si="2"/>
        <v>a</v>
      </c>
      <c r="L16" t="str">
        <f t="shared" si="1"/>
        <v>c</v>
      </c>
      <c r="M16" t="str">
        <f t="shared" si="1"/>
        <v>a</v>
      </c>
      <c r="N16" t="str">
        <f t="shared" si="1"/>
        <v>a</v>
      </c>
      <c r="O16" t="str">
        <f t="shared" si="1"/>
        <v>a</v>
      </c>
      <c r="P16" t="str">
        <f t="shared" si="1"/>
        <v>a</v>
      </c>
      <c r="Q16">
        <f t="shared" si="1"/>
      </c>
    </row>
    <row r="17" spans="3:17" ht="18.75">
      <c r="C17" s="6" t="s">
        <v>1305</v>
      </c>
      <c r="D17" s="7" t="s">
        <v>1293</v>
      </c>
      <c r="E17" s="7" t="s">
        <v>1295</v>
      </c>
      <c r="F17" s="9" t="s">
        <v>1291</v>
      </c>
      <c r="G17" s="9" t="s">
        <v>1291</v>
      </c>
      <c r="H17" s="9" t="s">
        <v>1291</v>
      </c>
      <c r="I17" s="9" t="s">
        <v>1291</v>
      </c>
      <c r="J17" s="8" t="s">
        <v>1700</v>
      </c>
      <c r="K17" t="str">
        <f t="shared" si="2"/>
        <v>b</v>
      </c>
      <c r="L17" t="str">
        <f t="shared" si="1"/>
        <v>c</v>
      </c>
      <c r="M17" t="str">
        <f t="shared" si="1"/>
        <v>a</v>
      </c>
      <c r="N17" t="str">
        <f t="shared" si="1"/>
        <v>a</v>
      </c>
      <c r="O17" t="str">
        <f t="shared" si="1"/>
        <v>a</v>
      </c>
      <c r="P17" t="str">
        <f t="shared" si="1"/>
        <v>a</v>
      </c>
      <c r="Q17">
        <f t="shared" si="1"/>
      </c>
    </row>
    <row r="18" spans="3:17" ht="18.75">
      <c r="C18" s="6" t="s">
        <v>1687</v>
      </c>
      <c r="D18" s="7" t="s">
        <v>1293</v>
      </c>
      <c r="E18" s="7" t="s">
        <v>1295</v>
      </c>
      <c r="F18" s="7" t="s">
        <v>1293</v>
      </c>
      <c r="G18" s="7" t="s">
        <v>1295</v>
      </c>
      <c r="H18" s="9" t="s">
        <v>1291</v>
      </c>
      <c r="I18" s="9" t="s">
        <v>1291</v>
      </c>
      <c r="J18" s="8" t="s">
        <v>1702</v>
      </c>
      <c r="K18" t="str">
        <f t="shared" si="2"/>
        <v>b</v>
      </c>
      <c r="L18" t="str">
        <f t="shared" si="1"/>
        <v>c</v>
      </c>
      <c r="M18" t="str">
        <f t="shared" si="1"/>
        <v>b</v>
      </c>
      <c r="N18" t="str">
        <f t="shared" si="1"/>
        <v>c</v>
      </c>
      <c r="O18" t="str">
        <f t="shared" si="1"/>
        <v>a</v>
      </c>
      <c r="P18" t="str">
        <f t="shared" si="1"/>
        <v>a</v>
      </c>
      <c r="Q18" t="str">
        <f t="shared" si="1"/>
        <v> ※3 1万円</v>
      </c>
    </row>
    <row r="19" spans="3:17" ht="18.75">
      <c r="C19" s="6" t="s">
        <v>1688</v>
      </c>
      <c r="D19" s="7" t="s">
        <v>1293</v>
      </c>
      <c r="E19" s="7" t="s">
        <v>1295</v>
      </c>
      <c r="F19" s="9" t="s">
        <v>1291</v>
      </c>
      <c r="G19" s="9" t="s">
        <v>1291</v>
      </c>
      <c r="H19" s="9" t="s">
        <v>1291</v>
      </c>
      <c r="I19" s="9" t="s">
        <v>1291</v>
      </c>
      <c r="J19" s="8" t="s">
        <v>1700</v>
      </c>
      <c r="K19" t="str">
        <f t="shared" si="2"/>
        <v>b</v>
      </c>
      <c r="L19" t="str">
        <f t="shared" si="1"/>
        <v>c</v>
      </c>
      <c r="M19" t="str">
        <f t="shared" si="1"/>
        <v>a</v>
      </c>
      <c r="N19" t="str">
        <f t="shared" si="1"/>
        <v>a</v>
      </c>
      <c r="O19" t="str">
        <f t="shared" si="1"/>
        <v>a</v>
      </c>
      <c r="P19" t="str">
        <f t="shared" si="1"/>
        <v>a</v>
      </c>
      <c r="Q19">
        <f t="shared" si="1"/>
      </c>
    </row>
    <row r="20" spans="3:17" ht="18.75">
      <c r="C20" s="6" t="s">
        <v>1689</v>
      </c>
      <c r="D20" s="7" t="s">
        <v>1293</v>
      </c>
      <c r="E20" s="7" t="s">
        <v>1295</v>
      </c>
      <c r="F20" s="7" t="s">
        <v>1294</v>
      </c>
      <c r="G20" s="9" t="s">
        <v>1291</v>
      </c>
      <c r="H20" s="9" t="s">
        <v>1291</v>
      </c>
      <c r="I20" s="7" t="s">
        <v>1295</v>
      </c>
      <c r="J20" s="8" t="s">
        <v>1703</v>
      </c>
      <c r="K20" t="str">
        <f t="shared" si="2"/>
        <v>b</v>
      </c>
      <c r="L20" t="str">
        <f t="shared" si="1"/>
        <v>c</v>
      </c>
      <c r="M20" t="str">
        <f t="shared" si="1"/>
        <v>b</v>
      </c>
      <c r="N20" t="str">
        <f t="shared" si="1"/>
        <v>a</v>
      </c>
      <c r="O20" t="str">
        <f t="shared" si="1"/>
        <v>a</v>
      </c>
      <c r="P20" t="str">
        <f t="shared" si="1"/>
        <v>c</v>
      </c>
      <c r="Q20" t="str">
        <f t="shared" si="1"/>
        <v>※3 1万円</v>
      </c>
    </row>
    <row r="21" spans="3:17" ht="18.75">
      <c r="C21" s="6" t="s">
        <v>1690</v>
      </c>
      <c r="D21" s="7" t="s">
        <v>1293</v>
      </c>
      <c r="E21" s="7" t="s">
        <v>1295</v>
      </c>
      <c r="F21" s="7" t="s">
        <v>1294</v>
      </c>
      <c r="G21" s="9" t="s">
        <v>1291</v>
      </c>
      <c r="H21" s="9" t="s">
        <v>1291</v>
      </c>
      <c r="I21" s="9" t="s">
        <v>1291</v>
      </c>
      <c r="J21" s="8" t="s">
        <v>1703</v>
      </c>
      <c r="K21" t="str">
        <f t="shared" si="2"/>
        <v>b</v>
      </c>
      <c r="L21" t="str">
        <f t="shared" si="1"/>
        <v>c</v>
      </c>
      <c r="M21" t="str">
        <f t="shared" si="1"/>
        <v>b</v>
      </c>
      <c r="N21" t="str">
        <f t="shared" si="1"/>
        <v>a</v>
      </c>
      <c r="O21" t="str">
        <f t="shared" si="1"/>
        <v>a</v>
      </c>
      <c r="P21" t="str">
        <f t="shared" si="1"/>
        <v>a</v>
      </c>
      <c r="Q21" t="str">
        <f t="shared" si="1"/>
        <v>※3 1万円</v>
      </c>
    </row>
    <row r="22" spans="3:17" ht="18.75">
      <c r="C22" s="6" t="s">
        <v>1691</v>
      </c>
      <c r="D22" s="7" t="s">
        <v>1293</v>
      </c>
      <c r="E22" s="7" t="s">
        <v>1295</v>
      </c>
      <c r="F22" s="7" t="s">
        <v>1294</v>
      </c>
      <c r="G22" s="9" t="s">
        <v>1291</v>
      </c>
      <c r="H22" s="9" t="s">
        <v>1291</v>
      </c>
      <c r="I22" s="7" t="s">
        <v>1295</v>
      </c>
      <c r="J22" s="8" t="s">
        <v>1703</v>
      </c>
      <c r="K22" t="str">
        <f t="shared" si="2"/>
        <v>b</v>
      </c>
      <c r="L22" t="str">
        <f t="shared" si="1"/>
        <v>c</v>
      </c>
      <c r="M22" t="str">
        <f t="shared" si="1"/>
        <v>b</v>
      </c>
      <c r="N22" t="str">
        <f t="shared" si="1"/>
        <v>a</v>
      </c>
      <c r="O22" t="str">
        <f t="shared" si="1"/>
        <v>a</v>
      </c>
      <c r="P22" t="str">
        <f t="shared" si="1"/>
        <v>c</v>
      </c>
      <c r="Q22" t="str">
        <f t="shared" si="1"/>
        <v>※3 1万円</v>
      </c>
    </row>
    <row r="23" spans="3:17" ht="18.75">
      <c r="C23" s="6" t="s">
        <v>1692</v>
      </c>
      <c r="D23" s="7" t="s">
        <v>1293</v>
      </c>
      <c r="E23" s="7" t="s">
        <v>1295</v>
      </c>
      <c r="F23" s="7" t="s">
        <v>1294</v>
      </c>
      <c r="G23" s="9" t="s">
        <v>1291</v>
      </c>
      <c r="H23" s="9" t="s">
        <v>1291</v>
      </c>
      <c r="I23" s="7" t="s">
        <v>1295</v>
      </c>
      <c r="J23" s="8" t="s">
        <v>1703</v>
      </c>
      <c r="K23" t="str">
        <f t="shared" si="2"/>
        <v>b</v>
      </c>
      <c r="L23" t="str">
        <f t="shared" si="1"/>
        <v>c</v>
      </c>
      <c r="N23" t="str">
        <f t="shared" si="1"/>
        <v>a</v>
      </c>
      <c r="O23" t="str">
        <f t="shared" si="1"/>
        <v>a</v>
      </c>
      <c r="P23" t="str">
        <f t="shared" si="1"/>
        <v>c</v>
      </c>
      <c r="Q23" t="str">
        <f t="shared" si="1"/>
        <v>※3 1万円</v>
      </c>
    </row>
    <row r="24" spans="3:17" ht="18.75">
      <c r="C24" s="6" t="s">
        <v>1693</v>
      </c>
      <c r="D24" s="7" t="s">
        <v>1293</v>
      </c>
      <c r="E24" s="7" t="s">
        <v>1295</v>
      </c>
      <c r="F24" s="7" t="s">
        <v>1294</v>
      </c>
      <c r="G24" s="9" t="s">
        <v>1291</v>
      </c>
      <c r="H24" s="9" t="s">
        <v>1291</v>
      </c>
      <c r="I24" s="7" t="s">
        <v>1295</v>
      </c>
      <c r="J24" s="8" t="s">
        <v>1703</v>
      </c>
      <c r="K24" t="str">
        <f t="shared" si="2"/>
        <v>b</v>
      </c>
      <c r="L24" t="str">
        <f t="shared" si="1"/>
        <v>c</v>
      </c>
      <c r="M24" t="str">
        <f t="shared" si="1"/>
        <v>b</v>
      </c>
      <c r="N24" t="str">
        <f t="shared" si="1"/>
        <v>a</v>
      </c>
      <c r="O24" t="str">
        <f t="shared" si="1"/>
        <v>a</v>
      </c>
      <c r="P24" t="str">
        <f t="shared" si="1"/>
        <v>c</v>
      </c>
      <c r="Q24" t="str">
        <f t="shared" si="1"/>
        <v>※3 1万円</v>
      </c>
    </row>
    <row r="25" spans="3:17" ht="94.5">
      <c r="C25" s="6" t="s">
        <v>1694</v>
      </c>
      <c r="D25" s="7" t="s">
        <v>1293</v>
      </c>
      <c r="E25" s="7" t="s">
        <v>1295</v>
      </c>
      <c r="F25" s="7" t="s">
        <v>1294</v>
      </c>
      <c r="G25" s="9" t="s">
        <v>1291</v>
      </c>
      <c r="H25" s="9" t="s">
        <v>1291</v>
      </c>
      <c r="I25" s="9" t="s">
        <v>1291</v>
      </c>
      <c r="J25" s="8" t="s">
        <v>1704</v>
      </c>
      <c r="K25" t="str">
        <f t="shared" si="2"/>
        <v>b</v>
      </c>
      <c r="L25" t="str">
        <f>ASC(E25)</f>
        <v>c</v>
      </c>
      <c r="M25" t="str">
        <f t="shared" si="1"/>
        <v>b</v>
      </c>
      <c r="N25" t="str">
        <f t="shared" si="1"/>
        <v>a</v>
      </c>
      <c r="O25" t="str">
        <f t="shared" si="1"/>
        <v>a</v>
      </c>
      <c r="P25" t="str">
        <f t="shared" si="1"/>
        <v>a</v>
      </c>
      <c r="Q25" t="str">
        <f t="shared" si="1"/>
        <v> ※3 1万円
政務調査費を減らし､秘書及び事務員等の配置を認め人件費を明確にすべき</v>
      </c>
    </row>
    <row r="26" spans="3:17" ht="18.75">
      <c r="C26" s="10" t="s">
        <v>1695</v>
      </c>
      <c r="D26" s="7" t="s">
        <v>1293</v>
      </c>
      <c r="E26" s="7" t="s">
        <v>1295</v>
      </c>
      <c r="F26" s="9" t="s">
        <v>1291</v>
      </c>
      <c r="G26" s="9" t="s">
        <v>1291</v>
      </c>
      <c r="H26" s="9" t="s">
        <v>1291</v>
      </c>
      <c r="I26" s="9" t="s">
        <v>1291</v>
      </c>
      <c r="J26" s="1" t="s">
        <v>1700</v>
      </c>
      <c r="K26" t="str">
        <f t="shared" si="2"/>
        <v>b</v>
      </c>
      <c r="L26" t="str">
        <f t="shared" si="1"/>
        <v>c</v>
      </c>
      <c r="M26" t="str">
        <f t="shared" si="1"/>
        <v>a</v>
      </c>
      <c r="N26" t="str">
        <f t="shared" si="1"/>
        <v>a</v>
      </c>
      <c r="O26" t="str">
        <f t="shared" si="1"/>
        <v>a</v>
      </c>
      <c r="P26" t="str">
        <f t="shared" si="1"/>
        <v>a</v>
      </c>
      <c r="Q26">
        <f t="shared" si="1"/>
      </c>
    </row>
    <row r="27" spans="3:17" ht="18.75">
      <c r="C27" s="10" t="s">
        <v>1696</v>
      </c>
      <c r="D27" s="7" t="s">
        <v>1293</v>
      </c>
      <c r="E27" s="7" t="s">
        <v>1295</v>
      </c>
      <c r="F27" s="9" t="s">
        <v>1291</v>
      </c>
      <c r="G27" s="9" t="s">
        <v>1291</v>
      </c>
      <c r="H27" s="9" t="s">
        <v>1291</v>
      </c>
      <c r="I27" s="9" t="s">
        <v>1291</v>
      </c>
      <c r="J27" s="1" t="s">
        <v>1700</v>
      </c>
      <c r="K27" t="str">
        <f t="shared" si="2"/>
        <v>b</v>
      </c>
      <c r="L27" t="str">
        <f t="shared" si="1"/>
        <v>c</v>
      </c>
      <c r="M27" t="str">
        <f t="shared" si="1"/>
        <v>a</v>
      </c>
      <c r="N27" t="str">
        <f t="shared" si="1"/>
        <v>a</v>
      </c>
      <c r="O27" t="str">
        <f t="shared" si="1"/>
        <v>a</v>
      </c>
      <c r="P27" t="str">
        <f t="shared" si="1"/>
        <v>a</v>
      </c>
      <c r="Q27">
        <f t="shared" si="1"/>
      </c>
    </row>
    <row r="28" spans="3:17" ht="18.75">
      <c r="C28" s="10" t="s">
        <v>1697</v>
      </c>
      <c r="D28" s="7" t="s">
        <v>1293</v>
      </c>
      <c r="E28" s="9" t="s">
        <v>1291</v>
      </c>
      <c r="F28" s="9" t="s">
        <v>1291</v>
      </c>
      <c r="G28" s="9" t="s">
        <v>1291</v>
      </c>
      <c r="H28" s="9" t="s">
        <v>1291</v>
      </c>
      <c r="I28" s="9" t="s">
        <v>1291</v>
      </c>
      <c r="J28" s="1" t="s">
        <v>1700</v>
      </c>
      <c r="K28" t="str">
        <f t="shared" si="2"/>
        <v>b</v>
      </c>
      <c r="L28" t="str">
        <f aca="true" t="shared" si="3" ref="L28:Q30">ASC(E28)</f>
        <v>a</v>
      </c>
      <c r="M28" t="str">
        <f t="shared" si="3"/>
        <v>a</v>
      </c>
      <c r="N28" t="str">
        <f t="shared" si="3"/>
        <v>a</v>
      </c>
      <c r="O28" t="str">
        <f t="shared" si="3"/>
        <v>a</v>
      </c>
      <c r="P28" t="str">
        <f t="shared" si="3"/>
        <v>a</v>
      </c>
      <c r="Q28">
        <f t="shared" si="3"/>
      </c>
    </row>
    <row r="29" spans="3:17" ht="18.75">
      <c r="C29" s="10" t="s">
        <v>1698</v>
      </c>
      <c r="D29" s="7" t="s">
        <v>1293</v>
      </c>
      <c r="E29" s="9" t="s">
        <v>1291</v>
      </c>
      <c r="F29" s="9" t="s">
        <v>1291</v>
      </c>
      <c r="G29" s="9" t="s">
        <v>1291</v>
      </c>
      <c r="H29" s="9" t="s">
        <v>1291</v>
      </c>
      <c r="I29" s="9" t="s">
        <v>1291</v>
      </c>
      <c r="J29" s="1" t="s">
        <v>1700</v>
      </c>
      <c r="K29" t="str">
        <f t="shared" si="2"/>
        <v>b</v>
      </c>
      <c r="L29" t="str">
        <f t="shared" si="3"/>
        <v>a</v>
      </c>
      <c r="M29" t="str">
        <f t="shared" si="3"/>
        <v>a</v>
      </c>
      <c r="N29" t="str">
        <f t="shared" si="3"/>
        <v>a</v>
      </c>
      <c r="O29" t="str">
        <f t="shared" si="3"/>
        <v>a</v>
      </c>
      <c r="P29" t="str">
        <f t="shared" si="3"/>
        <v>a</v>
      </c>
      <c r="Q29">
        <f t="shared" si="3"/>
      </c>
    </row>
    <row r="30" spans="3:17" ht="18.75">
      <c r="C30" s="10" t="s">
        <v>1699</v>
      </c>
      <c r="D30" s="7" t="s">
        <v>1293</v>
      </c>
      <c r="E30" s="7" t="s">
        <v>1293</v>
      </c>
      <c r="F30" s="9" t="s">
        <v>1291</v>
      </c>
      <c r="G30" s="9" t="s">
        <v>1291</v>
      </c>
      <c r="H30" s="9" t="s">
        <v>1291</v>
      </c>
      <c r="I30" s="9" t="s">
        <v>1291</v>
      </c>
      <c r="J30" s="1" t="s">
        <v>1700</v>
      </c>
      <c r="K30" t="str">
        <f t="shared" si="2"/>
        <v>b</v>
      </c>
      <c r="L30" t="str">
        <f t="shared" si="3"/>
        <v>b</v>
      </c>
      <c r="M30" t="str">
        <f t="shared" si="3"/>
        <v>a</v>
      </c>
      <c r="N30" t="str">
        <f t="shared" si="3"/>
        <v>a</v>
      </c>
      <c r="O30" t="str">
        <f t="shared" si="3"/>
        <v>a</v>
      </c>
      <c r="P30" t="str">
        <f t="shared" si="3"/>
        <v>a</v>
      </c>
      <c r="Q30">
        <f t="shared" si="3"/>
      </c>
    </row>
    <row r="31" spans="2:10" ht="54">
      <c r="B31">
        <v>1</v>
      </c>
      <c r="C31" s="24" t="s">
        <v>1300</v>
      </c>
      <c r="D31" s="25" t="s">
        <v>1294</v>
      </c>
      <c r="E31" s="25" t="s">
        <v>1295</v>
      </c>
      <c r="F31" s="25" t="s">
        <v>1293</v>
      </c>
      <c r="G31" s="25" t="s">
        <v>1295</v>
      </c>
      <c r="H31" s="25" t="s">
        <v>1295</v>
      </c>
      <c r="I31" s="25" t="s">
        <v>1295</v>
      </c>
      <c r="J31" s="26" t="s">
        <v>1701</v>
      </c>
    </row>
    <row r="32" spans="2:10" ht="54">
      <c r="B32">
        <v>2</v>
      </c>
      <c r="C32" s="6" t="s">
        <v>1300</v>
      </c>
      <c r="D32" s="7" t="s">
        <v>1294</v>
      </c>
      <c r="E32" s="7" t="s">
        <v>1295</v>
      </c>
      <c r="F32" s="7" t="s">
        <v>1293</v>
      </c>
      <c r="G32" s="7" t="s">
        <v>1295</v>
      </c>
      <c r="H32" s="7" t="s">
        <v>1295</v>
      </c>
      <c r="I32" s="7" t="s">
        <v>1295</v>
      </c>
      <c r="J32" s="8" t="s">
        <v>1701</v>
      </c>
    </row>
    <row r="33" spans="2:10" ht="54">
      <c r="B33">
        <v>3</v>
      </c>
      <c r="C33" s="6" t="s">
        <v>1300</v>
      </c>
      <c r="D33" s="7" t="s">
        <v>1294</v>
      </c>
      <c r="E33" s="7" t="s">
        <v>1295</v>
      </c>
      <c r="F33" s="7" t="s">
        <v>1293</v>
      </c>
      <c r="G33" s="7" t="s">
        <v>1295</v>
      </c>
      <c r="H33" s="7" t="s">
        <v>1295</v>
      </c>
      <c r="I33" s="7" t="s">
        <v>1295</v>
      </c>
      <c r="J33" s="8" t="s">
        <v>1396</v>
      </c>
    </row>
    <row r="34" spans="2:10" ht="54">
      <c r="B34">
        <v>4</v>
      </c>
      <c r="C34" s="6" t="s">
        <v>1300</v>
      </c>
      <c r="D34" s="7" t="s">
        <v>1294</v>
      </c>
      <c r="E34" s="7" t="s">
        <v>1295</v>
      </c>
      <c r="F34" s="7" t="s">
        <v>1293</v>
      </c>
      <c r="G34" s="7" t="s">
        <v>1295</v>
      </c>
      <c r="H34" s="7" t="s">
        <v>1295</v>
      </c>
      <c r="I34" s="7" t="s">
        <v>1295</v>
      </c>
      <c r="J34" s="8" t="s">
        <v>1396</v>
      </c>
    </row>
    <row r="35" spans="2:10" ht="54">
      <c r="B35">
        <v>5</v>
      </c>
      <c r="C35" s="6" t="s">
        <v>1300</v>
      </c>
      <c r="D35" s="7" t="s">
        <v>1294</v>
      </c>
      <c r="E35" s="7" t="s">
        <v>1295</v>
      </c>
      <c r="F35" s="7" t="s">
        <v>1293</v>
      </c>
      <c r="G35" s="7" t="s">
        <v>1295</v>
      </c>
      <c r="H35" s="7" t="s">
        <v>1295</v>
      </c>
      <c r="I35" s="7" t="s">
        <v>1295</v>
      </c>
      <c r="J35" s="8" t="s">
        <v>1396</v>
      </c>
    </row>
    <row r="36" spans="2:10" ht="54">
      <c r="B36">
        <v>6</v>
      </c>
      <c r="C36" s="6" t="s">
        <v>1300</v>
      </c>
      <c r="D36" s="7" t="s">
        <v>1294</v>
      </c>
      <c r="E36" s="7" t="s">
        <v>1295</v>
      </c>
      <c r="F36" s="7" t="s">
        <v>1293</v>
      </c>
      <c r="G36" s="7" t="s">
        <v>1295</v>
      </c>
      <c r="H36" s="7" t="s">
        <v>1295</v>
      </c>
      <c r="I36" s="7" t="s">
        <v>1295</v>
      </c>
      <c r="J36" s="8" t="s">
        <v>1396</v>
      </c>
    </row>
    <row r="37" spans="2:10" ht="54">
      <c r="B37">
        <v>7</v>
      </c>
      <c r="C37" s="6" t="s">
        <v>1300</v>
      </c>
      <c r="D37" s="7" t="s">
        <v>1294</v>
      </c>
      <c r="E37" s="7" t="s">
        <v>1295</v>
      </c>
      <c r="F37" s="7" t="s">
        <v>1293</v>
      </c>
      <c r="G37" s="7" t="s">
        <v>1295</v>
      </c>
      <c r="H37" s="7" t="s">
        <v>1295</v>
      </c>
      <c r="I37" s="7" t="s">
        <v>1295</v>
      </c>
      <c r="J37" s="8" t="s">
        <v>1396</v>
      </c>
    </row>
    <row r="38" spans="2:10" ht="54">
      <c r="B38">
        <v>8</v>
      </c>
      <c r="C38" s="6" t="s">
        <v>1300</v>
      </c>
      <c r="D38" s="7" t="s">
        <v>1294</v>
      </c>
      <c r="E38" s="7" t="s">
        <v>1295</v>
      </c>
      <c r="F38" s="7" t="s">
        <v>1293</v>
      </c>
      <c r="G38" s="7" t="s">
        <v>1295</v>
      </c>
      <c r="H38" s="7" t="s">
        <v>1295</v>
      </c>
      <c r="I38" s="7" t="s">
        <v>1295</v>
      </c>
      <c r="J38" s="8" t="s">
        <v>1396</v>
      </c>
    </row>
    <row r="39" spans="2:10" ht="54">
      <c r="B39">
        <v>9</v>
      </c>
      <c r="C39" s="6" t="s">
        <v>1300</v>
      </c>
      <c r="D39" s="7" t="s">
        <v>1294</v>
      </c>
      <c r="E39" s="7" t="s">
        <v>1295</v>
      </c>
      <c r="F39" s="7" t="s">
        <v>1293</v>
      </c>
      <c r="G39" s="7" t="s">
        <v>1295</v>
      </c>
      <c r="H39" s="7" t="s">
        <v>1295</v>
      </c>
      <c r="I39" s="7" t="s">
        <v>1295</v>
      </c>
      <c r="J39" s="8" t="s">
        <v>1396</v>
      </c>
    </row>
    <row r="40" spans="2:10" ht="54">
      <c r="B40">
        <v>10</v>
      </c>
      <c r="C40" s="6" t="s">
        <v>1300</v>
      </c>
      <c r="D40" s="7" t="s">
        <v>1294</v>
      </c>
      <c r="E40" s="7" t="s">
        <v>1295</v>
      </c>
      <c r="F40" s="7" t="s">
        <v>1293</v>
      </c>
      <c r="G40" s="7" t="s">
        <v>1295</v>
      </c>
      <c r="H40" s="7" t="s">
        <v>1295</v>
      </c>
      <c r="I40" s="7" t="s">
        <v>1295</v>
      </c>
      <c r="J40" s="8" t="s">
        <v>1396</v>
      </c>
    </row>
    <row r="41" spans="2:10" ht="54">
      <c r="B41">
        <v>11</v>
      </c>
      <c r="C41" s="6" t="s">
        <v>1300</v>
      </c>
      <c r="D41" s="7" t="s">
        <v>1294</v>
      </c>
      <c r="E41" s="7" t="s">
        <v>1295</v>
      </c>
      <c r="F41" s="7" t="s">
        <v>1293</v>
      </c>
      <c r="G41" s="7" t="s">
        <v>1295</v>
      </c>
      <c r="H41" s="7" t="s">
        <v>1295</v>
      </c>
      <c r="I41" s="7" t="s">
        <v>1295</v>
      </c>
      <c r="J41" s="8" t="s">
        <v>1396</v>
      </c>
    </row>
    <row r="42" spans="2:10" ht="54">
      <c r="B42">
        <v>12</v>
      </c>
      <c r="C42" s="6" t="s">
        <v>1300</v>
      </c>
      <c r="D42" s="7" t="s">
        <v>1294</v>
      </c>
      <c r="E42" s="7" t="s">
        <v>1295</v>
      </c>
      <c r="F42" s="7" t="s">
        <v>1293</v>
      </c>
      <c r="G42" s="7" t="s">
        <v>1295</v>
      </c>
      <c r="H42" s="7" t="s">
        <v>1295</v>
      </c>
      <c r="I42" s="7" t="s">
        <v>1295</v>
      </c>
      <c r="J42" s="8" t="s">
        <v>1396</v>
      </c>
    </row>
    <row r="43" spans="2:10" ht="54">
      <c r="B43">
        <v>13</v>
      </c>
      <c r="C43" s="6" t="s">
        <v>1300</v>
      </c>
      <c r="D43" s="7" t="s">
        <v>1294</v>
      </c>
      <c r="E43" s="7" t="s">
        <v>1295</v>
      </c>
      <c r="F43" s="7" t="s">
        <v>1293</v>
      </c>
      <c r="G43" s="7" t="s">
        <v>1295</v>
      </c>
      <c r="H43" s="7" t="s">
        <v>1295</v>
      </c>
      <c r="I43" s="7" t="s">
        <v>1295</v>
      </c>
      <c r="J43" s="8" t="s">
        <v>1396</v>
      </c>
    </row>
    <row r="44" spans="2:10" ht="54">
      <c r="B44">
        <v>14</v>
      </c>
      <c r="C44" s="6" t="s">
        <v>1300</v>
      </c>
      <c r="D44" s="7" t="s">
        <v>1294</v>
      </c>
      <c r="E44" s="7" t="s">
        <v>1295</v>
      </c>
      <c r="F44" s="7" t="s">
        <v>1293</v>
      </c>
      <c r="G44" s="7" t="s">
        <v>1295</v>
      </c>
      <c r="H44" s="7" t="s">
        <v>1295</v>
      </c>
      <c r="I44" s="7" t="s">
        <v>1295</v>
      </c>
      <c r="J44" s="8" t="s">
        <v>1396</v>
      </c>
    </row>
    <row r="45" spans="2:10" ht="54">
      <c r="B45">
        <v>15</v>
      </c>
      <c r="C45" s="6" t="s">
        <v>1300</v>
      </c>
      <c r="D45" s="7" t="s">
        <v>1294</v>
      </c>
      <c r="E45" s="7" t="s">
        <v>1295</v>
      </c>
      <c r="F45" s="7" t="s">
        <v>1293</v>
      </c>
      <c r="G45" s="7" t="s">
        <v>1295</v>
      </c>
      <c r="H45" s="7" t="s">
        <v>1295</v>
      </c>
      <c r="I45" s="7" t="s">
        <v>1295</v>
      </c>
      <c r="J45" s="8" t="s">
        <v>1396</v>
      </c>
    </row>
    <row r="46" spans="2:10" ht="54">
      <c r="B46">
        <v>16</v>
      </c>
      <c r="C46" s="6" t="s">
        <v>1300</v>
      </c>
      <c r="D46" s="7" t="s">
        <v>1294</v>
      </c>
      <c r="E46" s="7" t="s">
        <v>1295</v>
      </c>
      <c r="F46" s="7" t="s">
        <v>1293</v>
      </c>
      <c r="G46" s="7" t="s">
        <v>1295</v>
      </c>
      <c r="H46" s="7" t="s">
        <v>1295</v>
      </c>
      <c r="I46" s="7" t="s">
        <v>1295</v>
      </c>
      <c r="J46" s="8" t="s">
        <v>1396</v>
      </c>
    </row>
    <row r="47" spans="2:10" ht="54">
      <c r="B47">
        <v>17</v>
      </c>
      <c r="C47" s="6" t="s">
        <v>1300</v>
      </c>
      <c r="D47" s="7" t="s">
        <v>1294</v>
      </c>
      <c r="E47" s="7" t="s">
        <v>1295</v>
      </c>
      <c r="F47" s="7" t="s">
        <v>1293</v>
      </c>
      <c r="G47" s="7" t="s">
        <v>1295</v>
      </c>
      <c r="H47" s="7" t="s">
        <v>1295</v>
      </c>
      <c r="I47" s="7" t="s">
        <v>1295</v>
      </c>
      <c r="J47" s="8" t="s">
        <v>1396</v>
      </c>
    </row>
    <row r="48" spans="2:10" ht="54">
      <c r="B48">
        <v>18</v>
      </c>
      <c r="C48" s="6" t="s">
        <v>1300</v>
      </c>
      <c r="D48" s="7" t="s">
        <v>1294</v>
      </c>
      <c r="E48" s="7" t="s">
        <v>1295</v>
      </c>
      <c r="F48" s="7" t="s">
        <v>1293</v>
      </c>
      <c r="G48" s="7" t="s">
        <v>1295</v>
      </c>
      <c r="H48" s="7" t="s">
        <v>1295</v>
      </c>
      <c r="I48" s="7" t="s">
        <v>1295</v>
      </c>
      <c r="J48" s="8" t="s">
        <v>1396</v>
      </c>
    </row>
    <row r="49" spans="2:10" ht="54">
      <c r="B49">
        <v>19</v>
      </c>
      <c r="C49" s="6" t="s">
        <v>1300</v>
      </c>
      <c r="D49" s="7" t="s">
        <v>1294</v>
      </c>
      <c r="E49" s="7" t="s">
        <v>1295</v>
      </c>
      <c r="F49" s="7" t="s">
        <v>1293</v>
      </c>
      <c r="G49" s="7" t="s">
        <v>1295</v>
      </c>
      <c r="H49" s="7" t="s">
        <v>1295</v>
      </c>
      <c r="I49" s="7" t="s">
        <v>1295</v>
      </c>
      <c r="J49" s="8" t="s">
        <v>1396</v>
      </c>
    </row>
    <row r="50" spans="2:10" ht="54">
      <c r="B50">
        <v>20</v>
      </c>
      <c r="C50" s="6" t="s">
        <v>1300</v>
      </c>
      <c r="D50" s="7" t="s">
        <v>1294</v>
      </c>
      <c r="E50" s="7" t="s">
        <v>1295</v>
      </c>
      <c r="F50" s="7" t="s">
        <v>1293</v>
      </c>
      <c r="G50" s="7" t="s">
        <v>1295</v>
      </c>
      <c r="H50" s="7" t="s">
        <v>1295</v>
      </c>
      <c r="I50" s="7" t="s">
        <v>1295</v>
      </c>
      <c r="J50" s="8" t="s">
        <v>1396</v>
      </c>
    </row>
    <row r="51" spans="2:10" ht="54">
      <c r="B51">
        <v>21</v>
      </c>
      <c r="C51" s="6" t="s">
        <v>1300</v>
      </c>
      <c r="D51" s="7" t="s">
        <v>1294</v>
      </c>
      <c r="E51" s="7" t="s">
        <v>1295</v>
      </c>
      <c r="F51" s="7" t="s">
        <v>1293</v>
      </c>
      <c r="G51" s="7" t="s">
        <v>1295</v>
      </c>
      <c r="H51" s="7" t="s">
        <v>1295</v>
      </c>
      <c r="I51" s="7" t="s">
        <v>1295</v>
      </c>
      <c r="J51" s="8" t="s">
        <v>1396</v>
      </c>
    </row>
    <row r="52" spans="2:10" ht="54">
      <c r="B52">
        <v>22</v>
      </c>
      <c r="C52" s="6" t="s">
        <v>1300</v>
      </c>
      <c r="D52" s="7" t="s">
        <v>1294</v>
      </c>
      <c r="E52" s="7" t="s">
        <v>1295</v>
      </c>
      <c r="F52" s="7" t="s">
        <v>1293</v>
      </c>
      <c r="G52" s="7" t="s">
        <v>1295</v>
      </c>
      <c r="H52" s="7" t="s">
        <v>1295</v>
      </c>
      <c r="I52" s="7" t="s">
        <v>1295</v>
      </c>
      <c r="J52" s="8" t="s">
        <v>1396</v>
      </c>
    </row>
    <row r="53" spans="2:10" ht="54">
      <c r="B53">
        <v>23</v>
      </c>
      <c r="C53" s="6" t="s">
        <v>1300</v>
      </c>
      <c r="D53" s="7" t="s">
        <v>1294</v>
      </c>
      <c r="E53" s="7" t="s">
        <v>1295</v>
      </c>
      <c r="F53" s="7" t="s">
        <v>1293</v>
      </c>
      <c r="G53" s="7" t="s">
        <v>1295</v>
      </c>
      <c r="H53" s="7" t="s">
        <v>1295</v>
      </c>
      <c r="I53" s="7" t="s">
        <v>1295</v>
      </c>
      <c r="J53" s="8" t="s">
        <v>1396</v>
      </c>
    </row>
    <row r="54" spans="2:10" ht="54">
      <c r="B54">
        <v>24</v>
      </c>
      <c r="C54" s="6" t="s">
        <v>1300</v>
      </c>
      <c r="D54" s="7" t="s">
        <v>1294</v>
      </c>
      <c r="E54" s="7" t="s">
        <v>1295</v>
      </c>
      <c r="F54" s="7" t="s">
        <v>1293</v>
      </c>
      <c r="G54" s="7" t="s">
        <v>1295</v>
      </c>
      <c r="H54" s="7" t="s">
        <v>1295</v>
      </c>
      <c r="I54" s="7" t="s">
        <v>1295</v>
      </c>
      <c r="J54" s="8" t="s">
        <v>1396</v>
      </c>
    </row>
    <row r="55" spans="2:10" ht="54">
      <c r="B55">
        <v>25</v>
      </c>
      <c r="C55" s="6" t="s">
        <v>1300</v>
      </c>
      <c r="D55" s="7" t="s">
        <v>1294</v>
      </c>
      <c r="E55" s="7" t="s">
        <v>1295</v>
      </c>
      <c r="F55" s="7" t="s">
        <v>1293</v>
      </c>
      <c r="G55" s="7" t="s">
        <v>1295</v>
      </c>
      <c r="H55" s="7" t="s">
        <v>1295</v>
      </c>
      <c r="I55" s="7" t="s">
        <v>1295</v>
      </c>
      <c r="J55" s="8" t="s">
        <v>1396</v>
      </c>
    </row>
    <row r="56" spans="2:10" ht="54">
      <c r="B56">
        <v>26</v>
      </c>
      <c r="C56" s="6" t="s">
        <v>1300</v>
      </c>
      <c r="D56" s="7" t="s">
        <v>1294</v>
      </c>
      <c r="E56" s="7" t="s">
        <v>1295</v>
      </c>
      <c r="F56" s="7" t="s">
        <v>1293</v>
      </c>
      <c r="G56" s="7" t="s">
        <v>1295</v>
      </c>
      <c r="H56" s="7" t="s">
        <v>1295</v>
      </c>
      <c r="I56" s="7" t="s">
        <v>1295</v>
      </c>
      <c r="J56" s="8" t="s">
        <v>1396</v>
      </c>
    </row>
    <row r="57" spans="2:10" ht="54">
      <c r="B57">
        <v>27</v>
      </c>
      <c r="C57" s="6" t="s">
        <v>1300</v>
      </c>
      <c r="D57" s="7" t="s">
        <v>1294</v>
      </c>
      <c r="E57" s="7" t="s">
        <v>1295</v>
      </c>
      <c r="F57" s="7" t="s">
        <v>1293</v>
      </c>
      <c r="G57" s="7" t="s">
        <v>1295</v>
      </c>
      <c r="H57" s="7" t="s">
        <v>1295</v>
      </c>
      <c r="I57" s="7" t="s">
        <v>1295</v>
      </c>
      <c r="J57" s="8" t="s">
        <v>1396</v>
      </c>
    </row>
    <row r="58" spans="2:10" ht="54">
      <c r="B58">
        <v>28</v>
      </c>
      <c r="C58" s="6" t="s">
        <v>1300</v>
      </c>
      <c r="D58" s="7" t="s">
        <v>1294</v>
      </c>
      <c r="E58" s="7" t="s">
        <v>1295</v>
      </c>
      <c r="F58" s="7" t="s">
        <v>1293</v>
      </c>
      <c r="G58" s="7" t="s">
        <v>1295</v>
      </c>
      <c r="H58" s="7" t="s">
        <v>1295</v>
      </c>
      <c r="I58" s="7" t="s">
        <v>1295</v>
      </c>
      <c r="J58" s="8" t="s">
        <v>1396</v>
      </c>
    </row>
    <row r="59" spans="3:10" ht="40.5">
      <c r="C59" s="6" t="s">
        <v>1301</v>
      </c>
      <c r="D59" s="7" t="s">
        <v>1294</v>
      </c>
      <c r="E59" s="7" t="s">
        <v>1295</v>
      </c>
      <c r="F59" s="7" t="s">
        <v>1293</v>
      </c>
      <c r="G59" s="9" t="s">
        <v>1291</v>
      </c>
      <c r="H59" s="9" t="s">
        <v>1291</v>
      </c>
      <c r="I59" s="9" t="s">
        <v>1291</v>
      </c>
      <c r="J59" s="8" t="s">
        <v>1701</v>
      </c>
    </row>
    <row r="60" spans="3:10" ht="40.5">
      <c r="C60" s="6" t="s">
        <v>1301</v>
      </c>
      <c r="D60" s="7" t="s">
        <v>1294</v>
      </c>
      <c r="E60" s="7" t="s">
        <v>1295</v>
      </c>
      <c r="F60" s="7" t="s">
        <v>1293</v>
      </c>
      <c r="G60" s="9" t="s">
        <v>1291</v>
      </c>
      <c r="H60" s="9" t="s">
        <v>1291</v>
      </c>
      <c r="I60" s="9" t="s">
        <v>1291</v>
      </c>
      <c r="J60" s="8" t="s">
        <v>1701</v>
      </c>
    </row>
  </sheetData>
  <mergeCells count="5">
    <mergeCell ref="I4:J4"/>
    <mergeCell ref="C3:D3"/>
    <mergeCell ref="E3:F3"/>
    <mergeCell ref="G3:H3"/>
    <mergeCell ref="I3:J3"/>
  </mergeCells>
  <printOptions/>
  <pageMargins left="0.75" right="0.75" top="1" bottom="1" header="0.512" footer="0.512"/>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C1:J89"/>
  <sheetViews>
    <sheetView tabSelected="1" view="pageBreakPreview" zoomScaleSheetLayoutView="100" workbookViewId="0" topLeftCell="B1">
      <selection activeCell="E11" sqref="E11"/>
    </sheetView>
  </sheetViews>
  <sheetFormatPr defaultColWidth="9.00390625" defaultRowHeight="13.5"/>
  <cols>
    <col min="1" max="1" width="4.875" style="0" hidden="1" customWidth="1"/>
    <col min="2" max="2" width="0.6171875" style="0" customWidth="1"/>
    <col min="3" max="3" width="18.375" style="29" bestFit="1" customWidth="1"/>
    <col min="4" max="5" width="5.00390625" style="21" customWidth="1"/>
    <col min="6" max="6" width="7.00390625" style="198" customWidth="1"/>
    <col min="7" max="9" width="5.00390625" style="21" customWidth="1"/>
    <col min="10" max="10" width="30.125" style="29" customWidth="1"/>
  </cols>
  <sheetData>
    <row r="1" spans="4:9" ht="13.5">
      <c r="D1" s="21">
        <f aca="true" t="shared" si="0" ref="D1:I1">$G$4-SUM(D7:D9)</f>
        <v>1</v>
      </c>
      <c r="E1" s="21">
        <f t="shared" si="0"/>
        <v>2</v>
      </c>
      <c r="F1" s="198">
        <f t="shared" si="0"/>
        <v>2</v>
      </c>
      <c r="G1" s="21">
        <f t="shared" si="0"/>
        <v>1</v>
      </c>
      <c r="H1" s="21">
        <f t="shared" si="0"/>
        <v>0</v>
      </c>
      <c r="I1" s="21">
        <f t="shared" si="0"/>
        <v>0</v>
      </c>
    </row>
    <row r="2" ht="14.25" thickBot="1"/>
    <row r="3" spans="3:10" s="122" customFormat="1" ht="15" thickBot="1">
      <c r="C3" s="254" t="s">
        <v>1283</v>
      </c>
      <c r="D3" s="255"/>
      <c r="E3" s="254" t="s">
        <v>1298</v>
      </c>
      <c r="F3" s="255"/>
      <c r="G3" s="254" t="s">
        <v>1707</v>
      </c>
      <c r="H3" s="255"/>
      <c r="I3" s="254" t="s">
        <v>1299</v>
      </c>
      <c r="J3" s="255"/>
    </row>
    <row r="4" spans="3:10" ht="25.5" customHeight="1" thickBot="1">
      <c r="C4" s="205" t="s">
        <v>859</v>
      </c>
      <c r="D4" s="206"/>
      <c r="E4" s="205">
        <v>41</v>
      </c>
      <c r="F4" s="206"/>
      <c r="G4" s="205">
        <f>COUNTA(C12:C151)-1</f>
        <v>39</v>
      </c>
      <c r="H4" s="206"/>
      <c r="I4" s="256">
        <f>G4/E4</f>
        <v>0.9512195121951219</v>
      </c>
      <c r="J4" s="256"/>
    </row>
    <row r="5" spans="3:4" ht="11.25" customHeight="1" thickBot="1">
      <c r="C5" s="34"/>
      <c r="D5" s="23"/>
    </row>
    <row r="6" spans="3:10" ht="14.25" thickBot="1">
      <c r="C6" s="35" t="s">
        <v>1705</v>
      </c>
      <c r="D6" s="40" t="s">
        <v>1284</v>
      </c>
      <c r="E6" s="40" t="s">
        <v>1285</v>
      </c>
      <c r="F6" s="199" t="s">
        <v>1286</v>
      </c>
      <c r="G6" s="40" t="s">
        <v>1287</v>
      </c>
      <c r="H6" s="40" t="s">
        <v>1288</v>
      </c>
      <c r="I6" s="43" t="s">
        <v>1289</v>
      </c>
      <c r="J6" s="38"/>
    </row>
    <row r="7" spans="3:10" ht="13.5">
      <c r="C7" s="36" t="s">
        <v>856</v>
      </c>
      <c r="D7" s="32">
        <f>COUNTIF($D$12:$D$151,C7)</f>
        <v>0</v>
      </c>
      <c r="E7" s="32">
        <f>COUNTIF($E$12:$E$151,C7)</f>
        <v>2</v>
      </c>
      <c r="F7" s="197">
        <f>COUNTIF($F$12:$F$151,C7)</f>
        <v>10</v>
      </c>
      <c r="G7" s="32">
        <f>COUNTIF($G$12:$G$151,C7)</f>
        <v>11</v>
      </c>
      <c r="H7" s="32">
        <f>COUNTIF($H$12:$H$151,C7)</f>
        <v>12</v>
      </c>
      <c r="I7" s="44">
        <f>COUNTIF($I$12:$I$151,C7)</f>
        <v>11</v>
      </c>
      <c r="J7" s="38"/>
    </row>
    <row r="8" spans="3:10" ht="13.5">
      <c r="C8" s="36" t="s">
        <v>857</v>
      </c>
      <c r="D8" s="10">
        <f>COUNTIF($D$12:$D$151,C8)</f>
        <v>31</v>
      </c>
      <c r="E8" s="10">
        <f>COUNTIF($E$12:$E$151,C8)</f>
        <v>35</v>
      </c>
      <c r="F8" s="6">
        <f>COUNTIF($F$12:$F$151,C8)</f>
        <v>27</v>
      </c>
      <c r="G8" s="10">
        <f>COUNTIF($G$12:$G$151,C8)</f>
        <v>0</v>
      </c>
      <c r="H8" s="10">
        <f>COUNTIF($H$12:$H$151,C8)</f>
        <v>0</v>
      </c>
      <c r="I8" s="45">
        <f>COUNTIF($I$12:$I$151,C8)</f>
        <v>1</v>
      </c>
      <c r="J8" s="38"/>
    </row>
    <row r="9" spans="3:10" ht="14.25" thickBot="1">
      <c r="C9" s="37" t="s">
        <v>858</v>
      </c>
      <c r="D9" s="41">
        <f>COUNTIF($D$12:$D$151,C9)</f>
        <v>7</v>
      </c>
      <c r="E9" s="41">
        <f>COUNTIF($E$12:$E$151,C9)</f>
        <v>0</v>
      </c>
      <c r="F9" s="200">
        <f>COUNTIF($F$12:$F$151,C9)</f>
        <v>0</v>
      </c>
      <c r="G9" s="41">
        <f>COUNTIF($G$12:$G$151,C9)</f>
        <v>27</v>
      </c>
      <c r="H9" s="41">
        <f>COUNTIF($H$12:$H$151,C9)</f>
        <v>27</v>
      </c>
      <c r="I9" s="46">
        <f>COUNTIF($I$12:$I$151,C9)</f>
        <v>27</v>
      </c>
      <c r="J9" s="38"/>
    </row>
    <row r="10" spans="3:10" s="2" customFormat="1" ht="13.5">
      <c r="C10" s="38"/>
      <c r="D10" s="42"/>
      <c r="E10" s="42"/>
      <c r="F10" s="201"/>
      <c r="G10" s="42"/>
      <c r="H10" s="42"/>
      <c r="I10" s="42"/>
      <c r="J10" s="38"/>
    </row>
    <row r="11" spans="3:10" s="2" customFormat="1" ht="13.5">
      <c r="C11" s="26" t="s">
        <v>1297</v>
      </c>
      <c r="D11" s="10" t="s">
        <v>1284</v>
      </c>
      <c r="E11" s="10" t="s">
        <v>1285</v>
      </c>
      <c r="F11" s="6" t="s">
        <v>1286</v>
      </c>
      <c r="G11" s="10" t="s">
        <v>1287</v>
      </c>
      <c r="H11" s="10" t="s">
        <v>1288</v>
      </c>
      <c r="I11" s="10" t="s">
        <v>1289</v>
      </c>
      <c r="J11" s="26" t="s">
        <v>1290</v>
      </c>
    </row>
    <row r="12" spans="3:10" ht="13.5">
      <c r="C12" s="18" t="s">
        <v>860</v>
      </c>
      <c r="D12" s="18" t="s">
        <v>1296</v>
      </c>
      <c r="E12" s="18" t="s">
        <v>1294</v>
      </c>
      <c r="F12" s="67" t="s">
        <v>1292</v>
      </c>
      <c r="G12" s="18" t="s">
        <v>1292</v>
      </c>
      <c r="H12" s="18" t="s">
        <v>1292</v>
      </c>
      <c r="I12" s="18" t="s">
        <v>1292</v>
      </c>
      <c r="J12" s="67"/>
    </row>
    <row r="13" spans="3:10" ht="13.5">
      <c r="C13" s="18" t="s">
        <v>861</v>
      </c>
      <c r="D13" s="18" t="s">
        <v>1294</v>
      </c>
      <c r="E13" s="18" t="s">
        <v>1292</v>
      </c>
      <c r="F13" s="67" t="s">
        <v>1292</v>
      </c>
      <c r="G13" s="18" t="s">
        <v>1292</v>
      </c>
      <c r="H13" s="18" t="s">
        <v>1292</v>
      </c>
      <c r="I13" s="18" t="s">
        <v>1292</v>
      </c>
      <c r="J13" s="67"/>
    </row>
    <row r="14" spans="3:10" ht="13.5">
      <c r="C14" s="18" t="s">
        <v>862</v>
      </c>
      <c r="D14" s="18" t="s">
        <v>1294</v>
      </c>
      <c r="E14" s="18" t="s">
        <v>1292</v>
      </c>
      <c r="F14" s="67" t="s">
        <v>1292</v>
      </c>
      <c r="G14" s="18" t="s">
        <v>1292</v>
      </c>
      <c r="H14" s="18" t="s">
        <v>1292</v>
      </c>
      <c r="I14" s="18" t="s">
        <v>1292</v>
      </c>
      <c r="J14" s="67"/>
    </row>
    <row r="15" spans="3:10" ht="13.5">
      <c r="C15" s="18" t="s">
        <v>864</v>
      </c>
      <c r="D15" s="18" t="s">
        <v>2082</v>
      </c>
      <c r="E15" s="18" t="s">
        <v>2082</v>
      </c>
      <c r="F15" s="67" t="s">
        <v>2082</v>
      </c>
      <c r="G15" s="18" t="s">
        <v>1319</v>
      </c>
      <c r="H15" s="18" t="s">
        <v>1319</v>
      </c>
      <c r="I15" s="18" t="s">
        <v>1319</v>
      </c>
      <c r="J15" s="67" t="s">
        <v>1309</v>
      </c>
    </row>
    <row r="16" spans="3:10" ht="13.5">
      <c r="C16" s="18" t="s">
        <v>865</v>
      </c>
      <c r="D16" s="18" t="s">
        <v>340</v>
      </c>
      <c r="E16" s="18" t="s">
        <v>340</v>
      </c>
      <c r="F16" s="67" t="s">
        <v>340</v>
      </c>
      <c r="G16" s="18" t="s">
        <v>1311</v>
      </c>
      <c r="H16" s="18" t="s">
        <v>1311</v>
      </c>
      <c r="I16" s="18" t="s">
        <v>1311</v>
      </c>
      <c r="J16" s="67" t="s">
        <v>1309</v>
      </c>
    </row>
    <row r="17" spans="3:10" ht="13.5">
      <c r="C17" s="18" t="s">
        <v>866</v>
      </c>
      <c r="D17" s="18" t="s">
        <v>340</v>
      </c>
      <c r="E17" s="18" t="s">
        <v>340</v>
      </c>
      <c r="F17" s="67" t="s">
        <v>340</v>
      </c>
      <c r="G17" s="18" t="s">
        <v>1311</v>
      </c>
      <c r="H17" s="18" t="s">
        <v>1311</v>
      </c>
      <c r="I17" s="18" t="s">
        <v>1311</v>
      </c>
      <c r="J17" s="67" t="s">
        <v>1309</v>
      </c>
    </row>
    <row r="18" spans="3:10" ht="13.5">
      <c r="C18" s="18" t="s">
        <v>867</v>
      </c>
      <c r="D18" s="18" t="s">
        <v>1311</v>
      </c>
      <c r="E18" s="18" t="s">
        <v>340</v>
      </c>
      <c r="F18" s="67" t="s">
        <v>340</v>
      </c>
      <c r="G18" s="18" t="s">
        <v>1311</v>
      </c>
      <c r="H18" s="18" t="s">
        <v>1311</v>
      </c>
      <c r="I18" s="18" t="s">
        <v>1311</v>
      </c>
      <c r="J18" s="67" t="s">
        <v>1310</v>
      </c>
    </row>
    <row r="19" spans="3:10" ht="13.5">
      <c r="C19" s="18" t="s">
        <v>868</v>
      </c>
      <c r="D19" s="18" t="s">
        <v>683</v>
      </c>
      <c r="E19" s="18" t="s">
        <v>683</v>
      </c>
      <c r="F19" s="67" t="s">
        <v>683</v>
      </c>
      <c r="G19" s="18" t="s">
        <v>684</v>
      </c>
      <c r="H19" s="18" t="s">
        <v>684</v>
      </c>
      <c r="I19" s="18" t="s">
        <v>684</v>
      </c>
      <c r="J19" s="67" t="s">
        <v>1309</v>
      </c>
    </row>
    <row r="20" spans="3:10" ht="13.5">
      <c r="C20" s="18" t="s">
        <v>869</v>
      </c>
      <c r="D20" s="18" t="s">
        <v>1311</v>
      </c>
      <c r="E20" s="18" t="s">
        <v>340</v>
      </c>
      <c r="F20" s="67" t="s">
        <v>340</v>
      </c>
      <c r="G20" s="18" t="s">
        <v>1311</v>
      </c>
      <c r="H20" s="18" t="s">
        <v>1311</v>
      </c>
      <c r="I20" s="18" t="s">
        <v>1311</v>
      </c>
      <c r="J20" s="67" t="s">
        <v>1309</v>
      </c>
    </row>
    <row r="21" spans="3:10" ht="13.5">
      <c r="C21" s="18" t="s">
        <v>870</v>
      </c>
      <c r="D21" s="18" t="s">
        <v>340</v>
      </c>
      <c r="E21" s="18" t="s">
        <v>340</v>
      </c>
      <c r="F21" s="67" t="s">
        <v>340</v>
      </c>
      <c r="G21" s="18" t="s">
        <v>1311</v>
      </c>
      <c r="H21" s="18" t="s">
        <v>1311</v>
      </c>
      <c r="I21" s="18" t="s">
        <v>1311</v>
      </c>
      <c r="J21" s="67" t="s">
        <v>1309</v>
      </c>
    </row>
    <row r="22" spans="3:10" ht="13.5">
      <c r="C22" s="18" t="s">
        <v>871</v>
      </c>
      <c r="D22" s="18" t="s">
        <v>340</v>
      </c>
      <c r="E22" s="18" t="s">
        <v>340</v>
      </c>
      <c r="F22" s="67" t="s">
        <v>340</v>
      </c>
      <c r="G22" s="18" t="s">
        <v>1311</v>
      </c>
      <c r="H22" s="18" t="s">
        <v>1311</v>
      </c>
      <c r="I22" s="18" t="s">
        <v>1311</v>
      </c>
      <c r="J22" s="67" t="s">
        <v>1309</v>
      </c>
    </row>
    <row r="23" spans="3:10" ht="27">
      <c r="C23" s="18" t="s">
        <v>872</v>
      </c>
      <c r="D23" s="18" t="s">
        <v>340</v>
      </c>
      <c r="E23" s="18" t="s">
        <v>622</v>
      </c>
      <c r="F23" s="67" t="s">
        <v>1312</v>
      </c>
      <c r="G23" s="18" t="s">
        <v>1751</v>
      </c>
      <c r="H23" s="18" t="s">
        <v>1751</v>
      </c>
      <c r="I23" s="18" t="s">
        <v>1751</v>
      </c>
      <c r="J23" s="67" t="s">
        <v>1313</v>
      </c>
    </row>
    <row r="24" spans="3:10" ht="13.5">
      <c r="C24" s="18" t="s">
        <v>873</v>
      </c>
      <c r="D24" s="18" t="s">
        <v>340</v>
      </c>
      <c r="E24" s="18" t="s">
        <v>340</v>
      </c>
      <c r="F24" s="67" t="s">
        <v>340</v>
      </c>
      <c r="G24" s="18" t="s">
        <v>1311</v>
      </c>
      <c r="H24" s="18" t="s">
        <v>1311</v>
      </c>
      <c r="I24" s="18" t="s">
        <v>1311</v>
      </c>
      <c r="J24" s="67" t="s">
        <v>1309</v>
      </c>
    </row>
    <row r="25" spans="3:10" ht="13.5">
      <c r="C25" s="18" t="s">
        <v>874</v>
      </c>
      <c r="D25" s="18" t="s">
        <v>340</v>
      </c>
      <c r="E25" s="18" t="s">
        <v>340</v>
      </c>
      <c r="F25" s="67" t="s">
        <v>340</v>
      </c>
      <c r="G25" s="18" t="s">
        <v>1311</v>
      </c>
      <c r="H25" s="18" t="s">
        <v>1311</v>
      </c>
      <c r="I25" s="18" t="s">
        <v>1311</v>
      </c>
      <c r="J25" s="67" t="s">
        <v>1309</v>
      </c>
    </row>
    <row r="26" spans="3:10" ht="13.5">
      <c r="C26" s="18" t="s">
        <v>875</v>
      </c>
      <c r="D26" s="18" t="s">
        <v>340</v>
      </c>
      <c r="E26" s="18" t="s">
        <v>340</v>
      </c>
      <c r="F26" s="67" t="s">
        <v>340</v>
      </c>
      <c r="G26" s="18" t="s">
        <v>1311</v>
      </c>
      <c r="H26" s="18" t="s">
        <v>1311</v>
      </c>
      <c r="I26" s="18" t="s">
        <v>1311</v>
      </c>
      <c r="J26" s="67" t="s">
        <v>1309</v>
      </c>
    </row>
    <row r="27" spans="3:10" ht="13.5">
      <c r="C27" s="18" t="s">
        <v>876</v>
      </c>
      <c r="D27" s="18" t="s">
        <v>1311</v>
      </c>
      <c r="E27" s="18" t="s">
        <v>340</v>
      </c>
      <c r="F27" s="67" t="s">
        <v>340</v>
      </c>
      <c r="G27" s="18" t="s">
        <v>1311</v>
      </c>
      <c r="H27" s="18" t="s">
        <v>1311</v>
      </c>
      <c r="I27" s="18" t="s">
        <v>1311</v>
      </c>
      <c r="J27" s="67" t="s">
        <v>1314</v>
      </c>
    </row>
    <row r="28" spans="3:10" ht="13.5">
      <c r="C28" s="18" t="s">
        <v>877</v>
      </c>
      <c r="D28" s="18" t="s">
        <v>1311</v>
      </c>
      <c r="E28" s="18" t="s">
        <v>340</v>
      </c>
      <c r="F28" s="67" t="s">
        <v>340</v>
      </c>
      <c r="G28" s="18" t="s">
        <v>1311</v>
      </c>
      <c r="H28" s="18" t="s">
        <v>1311</v>
      </c>
      <c r="I28" s="18" t="s">
        <v>1311</v>
      </c>
      <c r="J28" s="67" t="s">
        <v>1315</v>
      </c>
    </row>
    <row r="29" spans="3:10" ht="13.5">
      <c r="C29" s="18" t="s">
        <v>878</v>
      </c>
      <c r="D29" s="18" t="s">
        <v>340</v>
      </c>
      <c r="E29" s="18" t="s">
        <v>340</v>
      </c>
      <c r="F29" s="67" t="s">
        <v>340</v>
      </c>
      <c r="G29" s="18" t="s">
        <v>1311</v>
      </c>
      <c r="H29" s="18" t="s">
        <v>1311</v>
      </c>
      <c r="I29" s="18" t="s">
        <v>1311</v>
      </c>
      <c r="J29" s="67" t="s">
        <v>1309</v>
      </c>
    </row>
    <row r="30" spans="3:10" ht="13.5">
      <c r="C30" s="18" t="s">
        <v>879</v>
      </c>
      <c r="D30" s="18" t="s">
        <v>340</v>
      </c>
      <c r="E30" s="18" t="s">
        <v>340</v>
      </c>
      <c r="F30" s="67" t="s">
        <v>340</v>
      </c>
      <c r="G30" s="18" t="s">
        <v>1311</v>
      </c>
      <c r="H30" s="18" t="s">
        <v>1311</v>
      </c>
      <c r="I30" s="18" t="s">
        <v>1311</v>
      </c>
      <c r="J30" s="67" t="s">
        <v>1316</v>
      </c>
    </row>
    <row r="31" spans="3:10" ht="13.5">
      <c r="C31" s="18" t="s">
        <v>880</v>
      </c>
      <c r="D31" s="18" t="s">
        <v>340</v>
      </c>
      <c r="E31" s="18" t="s">
        <v>340</v>
      </c>
      <c r="F31" s="67" t="s">
        <v>340</v>
      </c>
      <c r="G31" s="18" t="s">
        <v>1311</v>
      </c>
      <c r="H31" s="18" t="s">
        <v>1311</v>
      </c>
      <c r="I31" s="18" t="s">
        <v>1311</v>
      </c>
      <c r="J31" s="67" t="s">
        <v>1309</v>
      </c>
    </row>
    <row r="32" spans="3:10" ht="13.5">
      <c r="C32" s="18" t="s">
        <v>881</v>
      </c>
      <c r="D32" s="18" t="s">
        <v>622</v>
      </c>
      <c r="E32" s="18" t="s">
        <v>340</v>
      </c>
      <c r="F32" s="67" t="s">
        <v>340</v>
      </c>
      <c r="G32" s="18" t="s">
        <v>1311</v>
      </c>
      <c r="H32" s="18" t="s">
        <v>1311</v>
      </c>
      <c r="I32" s="18" t="s">
        <v>1311</v>
      </c>
      <c r="J32" s="67" t="s">
        <v>1309</v>
      </c>
    </row>
    <row r="33" spans="3:10" ht="13.5">
      <c r="C33" s="18" t="s">
        <v>882</v>
      </c>
      <c r="D33" s="18" t="s">
        <v>1311</v>
      </c>
      <c r="E33" s="18" t="s">
        <v>340</v>
      </c>
      <c r="F33" s="67" t="s">
        <v>340</v>
      </c>
      <c r="G33" s="18" t="s">
        <v>1311</v>
      </c>
      <c r="H33" s="18" t="s">
        <v>1311</v>
      </c>
      <c r="I33" s="18" t="s">
        <v>1311</v>
      </c>
      <c r="J33" s="67" t="s">
        <v>1309</v>
      </c>
    </row>
    <row r="34" spans="3:10" ht="13.5">
      <c r="C34" s="18" t="s">
        <v>883</v>
      </c>
      <c r="D34" s="18" t="s">
        <v>1311</v>
      </c>
      <c r="E34" s="18" t="s">
        <v>340</v>
      </c>
      <c r="F34" s="67" t="s">
        <v>340</v>
      </c>
      <c r="G34" s="18" t="s">
        <v>1311</v>
      </c>
      <c r="H34" s="18" t="s">
        <v>1311</v>
      </c>
      <c r="I34" s="18" t="s">
        <v>1311</v>
      </c>
      <c r="J34" s="67" t="s">
        <v>1315</v>
      </c>
    </row>
    <row r="35" spans="3:10" ht="13.5">
      <c r="C35" s="18" t="s">
        <v>884</v>
      </c>
      <c r="D35" s="18" t="s">
        <v>340</v>
      </c>
      <c r="E35" s="18" t="s">
        <v>623</v>
      </c>
      <c r="F35" s="67" t="s">
        <v>340</v>
      </c>
      <c r="G35" s="18" t="s">
        <v>1311</v>
      </c>
      <c r="H35" s="18" t="s">
        <v>1311</v>
      </c>
      <c r="I35" s="18" t="s">
        <v>1311</v>
      </c>
      <c r="J35" s="67" t="s">
        <v>1309</v>
      </c>
    </row>
    <row r="36" spans="3:10" ht="13.5">
      <c r="C36" s="18" t="s">
        <v>1307</v>
      </c>
      <c r="D36" s="18" t="s">
        <v>340</v>
      </c>
      <c r="E36" s="18" t="s">
        <v>340</v>
      </c>
      <c r="F36" s="67" t="s">
        <v>340</v>
      </c>
      <c r="G36" s="18" t="s">
        <v>1311</v>
      </c>
      <c r="H36" s="18" t="s">
        <v>1311</v>
      </c>
      <c r="I36" s="18" t="s">
        <v>1311</v>
      </c>
      <c r="J36" s="67" t="s">
        <v>1309</v>
      </c>
    </row>
    <row r="37" spans="3:10" ht="13.5">
      <c r="C37" s="18" t="s">
        <v>885</v>
      </c>
      <c r="D37" s="18" t="s">
        <v>340</v>
      </c>
      <c r="E37" s="18" t="s">
        <v>340</v>
      </c>
      <c r="F37" s="67" t="s">
        <v>340</v>
      </c>
      <c r="G37" s="18" t="s">
        <v>1311</v>
      </c>
      <c r="H37" s="18" t="s">
        <v>1311</v>
      </c>
      <c r="I37" s="18" t="s">
        <v>1311</v>
      </c>
      <c r="J37" s="67" t="s">
        <v>1309</v>
      </c>
    </row>
    <row r="38" spans="3:10" ht="13.5">
      <c r="C38" s="18" t="s">
        <v>886</v>
      </c>
      <c r="D38" s="18" t="s">
        <v>340</v>
      </c>
      <c r="E38" s="18" t="s">
        <v>340</v>
      </c>
      <c r="F38" s="67" t="s">
        <v>340</v>
      </c>
      <c r="G38" s="18" t="s">
        <v>1311</v>
      </c>
      <c r="H38" s="18" t="s">
        <v>1311</v>
      </c>
      <c r="I38" s="18" t="s">
        <v>1311</v>
      </c>
      <c r="J38" s="67" t="s">
        <v>1309</v>
      </c>
    </row>
    <row r="39" spans="3:10" ht="13.5">
      <c r="C39" s="18" t="s">
        <v>887</v>
      </c>
      <c r="D39" s="18" t="s">
        <v>340</v>
      </c>
      <c r="E39" s="18" t="s">
        <v>340</v>
      </c>
      <c r="F39" s="67" t="s">
        <v>340</v>
      </c>
      <c r="G39" s="18" t="s">
        <v>1311</v>
      </c>
      <c r="H39" s="18" t="s">
        <v>1311</v>
      </c>
      <c r="I39" s="18" t="s">
        <v>1311</v>
      </c>
      <c r="J39" s="67" t="s">
        <v>1309</v>
      </c>
    </row>
    <row r="40" spans="3:10" ht="13.5">
      <c r="C40" s="18" t="s">
        <v>888</v>
      </c>
      <c r="D40" s="18" t="s">
        <v>340</v>
      </c>
      <c r="E40" s="18" t="s">
        <v>340</v>
      </c>
      <c r="F40" s="67" t="s">
        <v>340</v>
      </c>
      <c r="G40" s="18" t="s">
        <v>1311</v>
      </c>
      <c r="H40" s="18" t="s">
        <v>1311</v>
      </c>
      <c r="I40" s="18" t="s">
        <v>1311</v>
      </c>
      <c r="J40" s="67" t="s">
        <v>1309</v>
      </c>
    </row>
    <row r="41" spans="3:10" ht="13.5">
      <c r="C41" s="18" t="s">
        <v>889</v>
      </c>
      <c r="D41" s="18" t="s">
        <v>340</v>
      </c>
      <c r="E41" s="18" t="s">
        <v>340</v>
      </c>
      <c r="F41" s="67" t="s">
        <v>1320</v>
      </c>
      <c r="G41" s="18" t="s">
        <v>1320</v>
      </c>
      <c r="H41" s="18" t="s">
        <v>1320</v>
      </c>
      <c r="I41" s="18" t="s">
        <v>1320</v>
      </c>
      <c r="J41" s="67"/>
    </row>
    <row r="42" spans="3:10" ht="13.5">
      <c r="C42" s="18" t="s">
        <v>890</v>
      </c>
      <c r="D42" s="18" t="s">
        <v>340</v>
      </c>
      <c r="E42" s="18" t="s">
        <v>340</v>
      </c>
      <c r="F42" s="67" t="s">
        <v>1320</v>
      </c>
      <c r="G42" s="18" t="s">
        <v>1320</v>
      </c>
      <c r="H42" s="18" t="s">
        <v>1320</v>
      </c>
      <c r="I42" s="18" t="s">
        <v>1320</v>
      </c>
      <c r="J42" s="67"/>
    </row>
    <row r="43" spans="3:10" ht="13.5">
      <c r="C43" s="18" t="s">
        <v>891</v>
      </c>
      <c r="D43" s="18" t="s">
        <v>340</v>
      </c>
      <c r="E43" s="18" t="s">
        <v>340</v>
      </c>
      <c r="F43" s="67" t="s">
        <v>1320</v>
      </c>
      <c r="G43" s="18" t="s">
        <v>1320</v>
      </c>
      <c r="H43" s="18" t="s">
        <v>1320</v>
      </c>
      <c r="I43" s="18" t="s">
        <v>1320</v>
      </c>
      <c r="J43" s="67"/>
    </row>
    <row r="44" spans="3:10" ht="13.5">
      <c r="C44" s="18" t="s">
        <v>892</v>
      </c>
      <c r="D44" s="18" t="s">
        <v>340</v>
      </c>
      <c r="E44" s="18" t="s">
        <v>340</v>
      </c>
      <c r="F44" s="67" t="s">
        <v>1320</v>
      </c>
      <c r="G44" s="18" t="s">
        <v>1320</v>
      </c>
      <c r="H44" s="18" t="s">
        <v>1320</v>
      </c>
      <c r="I44" s="18" t="s">
        <v>1320</v>
      </c>
      <c r="J44" s="67"/>
    </row>
    <row r="45" spans="3:10" ht="13.5">
      <c r="C45" s="18" t="s">
        <v>893</v>
      </c>
      <c r="D45" s="18" t="s">
        <v>340</v>
      </c>
      <c r="E45" s="18" t="s">
        <v>340</v>
      </c>
      <c r="F45" s="67" t="s">
        <v>1320</v>
      </c>
      <c r="G45" s="18" t="s">
        <v>1320</v>
      </c>
      <c r="H45" s="18" t="s">
        <v>1320</v>
      </c>
      <c r="I45" s="18" t="s">
        <v>1320</v>
      </c>
      <c r="J45" s="67"/>
    </row>
    <row r="46" spans="3:10" ht="13.5">
      <c r="C46" s="18" t="s">
        <v>894</v>
      </c>
      <c r="D46" s="18" t="s">
        <v>340</v>
      </c>
      <c r="E46" s="18" t="s">
        <v>340</v>
      </c>
      <c r="F46" s="67" t="s">
        <v>1320</v>
      </c>
      <c r="G46" s="18" t="s">
        <v>1320</v>
      </c>
      <c r="H46" s="18" t="s">
        <v>1320</v>
      </c>
      <c r="I46" s="18" t="s">
        <v>1320</v>
      </c>
      <c r="J46" s="67"/>
    </row>
    <row r="47" spans="3:10" ht="13.5">
      <c r="C47" s="18" t="s">
        <v>895</v>
      </c>
      <c r="D47" s="18" t="s">
        <v>340</v>
      </c>
      <c r="E47" s="18" t="s">
        <v>340</v>
      </c>
      <c r="F47" s="67" t="s">
        <v>340</v>
      </c>
      <c r="G47" s="18" t="s">
        <v>1320</v>
      </c>
      <c r="H47" s="18" t="s">
        <v>1320</v>
      </c>
      <c r="I47" s="18" t="s">
        <v>1320</v>
      </c>
      <c r="J47" s="67" t="s">
        <v>1317</v>
      </c>
    </row>
    <row r="48" spans="3:10" ht="13.5">
      <c r="C48" s="18" t="s">
        <v>896</v>
      </c>
      <c r="D48" s="18" t="s">
        <v>1103</v>
      </c>
      <c r="E48" s="18" t="s">
        <v>1103</v>
      </c>
      <c r="F48" s="67" t="s">
        <v>1104</v>
      </c>
      <c r="G48" s="18" t="s">
        <v>1104</v>
      </c>
      <c r="H48" s="18" t="s">
        <v>1104</v>
      </c>
      <c r="I48" s="18" t="s">
        <v>1104</v>
      </c>
      <c r="J48" s="67"/>
    </row>
    <row r="49" spans="3:10" ht="13.5">
      <c r="C49" s="18" t="s">
        <v>897</v>
      </c>
      <c r="D49" s="18" t="s">
        <v>1103</v>
      </c>
      <c r="E49" s="18" t="s">
        <v>1103</v>
      </c>
      <c r="F49" s="67" t="s">
        <v>1321</v>
      </c>
      <c r="G49" s="18" t="s">
        <v>624</v>
      </c>
      <c r="H49" s="18" t="s">
        <v>1104</v>
      </c>
      <c r="I49" s="18" t="s">
        <v>1103</v>
      </c>
      <c r="J49" s="67" t="s">
        <v>1318</v>
      </c>
    </row>
    <row r="50" spans="3:10" ht="13.5">
      <c r="C50" s="18" t="s">
        <v>1306</v>
      </c>
      <c r="D50" s="18" t="s">
        <v>2074</v>
      </c>
      <c r="E50" s="18" t="s">
        <v>2074</v>
      </c>
      <c r="F50" s="67" t="s">
        <v>2074</v>
      </c>
      <c r="G50" s="18" t="s">
        <v>2076</v>
      </c>
      <c r="H50" s="18" t="s">
        <v>2076</v>
      </c>
      <c r="I50" s="18" t="s">
        <v>2076</v>
      </c>
      <c r="J50" s="67" t="s">
        <v>1309</v>
      </c>
    </row>
    <row r="51" spans="3:10" ht="67.5">
      <c r="C51" s="18" t="s">
        <v>863</v>
      </c>
      <c r="D51" s="18"/>
      <c r="E51" s="18"/>
      <c r="F51" s="67"/>
      <c r="G51" s="18"/>
      <c r="H51" s="18"/>
      <c r="I51" s="18"/>
      <c r="J51" s="67" t="s">
        <v>1308</v>
      </c>
    </row>
    <row r="52" spans="3:10" ht="13.5">
      <c r="C52" s="8"/>
      <c r="D52" s="10"/>
      <c r="E52" s="10"/>
      <c r="F52" s="6"/>
      <c r="G52" s="10"/>
      <c r="H52" s="10"/>
      <c r="I52" s="10"/>
      <c r="J52" s="26"/>
    </row>
    <row r="53" spans="3:10" ht="13.5">
      <c r="C53" s="8"/>
      <c r="D53" s="10"/>
      <c r="E53" s="10"/>
      <c r="F53" s="6"/>
      <c r="G53" s="10"/>
      <c r="H53" s="10"/>
      <c r="I53" s="10"/>
      <c r="J53" s="26"/>
    </row>
    <row r="54" spans="3:10" ht="13.5">
      <c r="C54" s="8"/>
      <c r="D54" s="10"/>
      <c r="E54" s="10"/>
      <c r="F54" s="6"/>
      <c r="G54" s="10"/>
      <c r="H54" s="10"/>
      <c r="I54" s="10"/>
      <c r="J54" s="26"/>
    </row>
    <row r="55" spans="3:10" ht="13.5">
      <c r="C55" s="8"/>
      <c r="D55" s="10"/>
      <c r="E55" s="10"/>
      <c r="F55" s="6"/>
      <c r="G55" s="10"/>
      <c r="H55" s="10"/>
      <c r="I55" s="10"/>
      <c r="J55" s="26"/>
    </row>
    <row r="56" spans="3:10" ht="13.5">
      <c r="C56" s="8"/>
      <c r="D56" s="10"/>
      <c r="E56" s="10"/>
      <c r="F56" s="6"/>
      <c r="G56" s="10"/>
      <c r="H56" s="10"/>
      <c r="I56" s="10"/>
      <c r="J56" s="26"/>
    </row>
    <row r="57" spans="3:10" ht="13.5">
      <c r="C57" s="8"/>
      <c r="D57" s="10"/>
      <c r="E57" s="10"/>
      <c r="F57" s="6"/>
      <c r="G57" s="10"/>
      <c r="H57" s="10"/>
      <c r="I57" s="10"/>
      <c r="J57" s="26"/>
    </row>
    <row r="58" spans="3:10" ht="13.5">
      <c r="C58" s="8"/>
      <c r="D58" s="10"/>
      <c r="E58" s="10"/>
      <c r="F58" s="6"/>
      <c r="G58" s="10"/>
      <c r="H58" s="10"/>
      <c r="I58" s="10"/>
      <c r="J58" s="26"/>
    </row>
    <row r="59" spans="3:10" ht="13.5">
      <c r="C59" s="8"/>
      <c r="D59" s="10"/>
      <c r="E59" s="10"/>
      <c r="F59" s="6"/>
      <c r="G59" s="10"/>
      <c r="H59" s="10"/>
      <c r="I59" s="10"/>
      <c r="J59" s="26"/>
    </row>
    <row r="60" spans="3:10" ht="13.5">
      <c r="C60" s="8"/>
      <c r="D60" s="10"/>
      <c r="E60" s="10"/>
      <c r="F60" s="6"/>
      <c r="G60" s="10"/>
      <c r="H60" s="10"/>
      <c r="I60" s="10"/>
      <c r="J60" s="26"/>
    </row>
    <row r="61" spans="3:10" ht="13.5">
      <c r="C61" s="8"/>
      <c r="D61" s="10"/>
      <c r="E61" s="10"/>
      <c r="F61" s="6"/>
      <c r="G61" s="10"/>
      <c r="H61" s="10"/>
      <c r="I61" s="10"/>
      <c r="J61" s="26"/>
    </row>
    <row r="62" spans="3:10" ht="13.5">
      <c r="C62" s="8"/>
      <c r="D62" s="10"/>
      <c r="E62" s="10"/>
      <c r="F62" s="6"/>
      <c r="G62" s="10"/>
      <c r="H62" s="10"/>
      <c r="I62" s="10"/>
      <c r="J62" s="26"/>
    </row>
    <row r="63" spans="3:10" ht="13.5">
      <c r="C63" s="8"/>
      <c r="D63" s="10"/>
      <c r="E63" s="10"/>
      <c r="F63" s="6"/>
      <c r="G63" s="10"/>
      <c r="H63" s="10"/>
      <c r="I63" s="10"/>
      <c r="J63" s="26"/>
    </row>
    <row r="64" spans="3:10" ht="13.5">
      <c r="C64" s="8"/>
      <c r="D64" s="10"/>
      <c r="E64" s="10"/>
      <c r="F64" s="6"/>
      <c r="G64" s="10"/>
      <c r="H64" s="10"/>
      <c r="I64" s="10"/>
      <c r="J64" s="26"/>
    </row>
    <row r="65" spans="3:10" ht="13.5">
      <c r="C65" s="8"/>
      <c r="D65" s="10"/>
      <c r="E65" s="10"/>
      <c r="F65" s="6"/>
      <c r="G65" s="10"/>
      <c r="H65" s="10"/>
      <c r="I65" s="10"/>
      <c r="J65" s="26"/>
    </row>
    <row r="66" spans="3:10" ht="13.5">
      <c r="C66" s="8"/>
      <c r="D66" s="10"/>
      <c r="E66" s="10"/>
      <c r="F66" s="6"/>
      <c r="G66" s="10"/>
      <c r="H66" s="10"/>
      <c r="I66" s="10"/>
      <c r="J66" s="26"/>
    </row>
    <row r="67" spans="3:10" ht="13.5">
      <c r="C67" s="8"/>
      <c r="D67" s="10"/>
      <c r="E67" s="10"/>
      <c r="F67" s="6"/>
      <c r="G67" s="10"/>
      <c r="H67" s="10"/>
      <c r="I67" s="10"/>
      <c r="J67" s="26"/>
    </row>
    <row r="68" spans="3:10" ht="13.5">
      <c r="C68" s="8"/>
      <c r="D68" s="10"/>
      <c r="E68" s="10"/>
      <c r="F68" s="6"/>
      <c r="G68" s="10"/>
      <c r="H68" s="10"/>
      <c r="I68" s="10"/>
      <c r="J68" s="26"/>
    </row>
    <row r="69" spans="3:10" ht="13.5">
      <c r="C69" s="8"/>
      <c r="D69" s="10"/>
      <c r="E69" s="10"/>
      <c r="F69" s="6"/>
      <c r="G69" s="10"/>
      <c r="H69" s="10"/>
      <c r="I69" s="10"/>
      <c r="J69" s="26"/>
    </row>
    <row r="70" spans="3:10" ht="13.5">
      <c r="C70" s="8"/>
      <c r="D70" s="10"/>
      <c r="E70" s="10"/>
      <c r="F70" s="6"/>
      <c r="G70" s="10"/>
      <c r="H70" s="10"/>
      <c r="I70" s="10"/>
      <c r="J70" s="26"/>
    </row>
    <row r="71" spans="3:10" ht="13.5">
      <c r="C71" s="8"/>
      <c r="D71" s="10"/>
      <c r="E71" s="10"/>
      <c r="F71" s="6"/>
      <c r="G71" s="10"/>
      <c r="H71" s="10"/>
      <c r="I71" s="10"/>
      <c r="J71" s="26"/>
    </row>
    <row r="72" spans="3:10" ht="13.5">
      <c r="C72" s="8"/>
      <c r="D72" s="10"/>
      <c r="E72" s="10"/>
      <c r="F72" s="6"/>
      <c r="G72" s="10"/>
      <c r="H72" s="10"/>
      <c r="I72" s="10"/>
      <c r="J72" s="26"/>
    </row>
    <row r="73" spans="3:10" ht="13.5">
      <c r="C73" s="8"/>
      <c r="D73" s="10"/>
      <c r="E73" s="10"/>
      <c r="F73" s="6"/>
      <c r="G73" s="10"/>
      <c r="H73" s="10"/>
      <c r="I73" s="10"/>
      <c r="J73" s="26"/>
    </row>
    <row r="74" spans="3:10" ht="13.5">
      <c r="C74" s="8"/>
      <c r="D74" s="10"/>
      <c r="E74" s="10"/>
      <c r="F74" s="6"/>
      <c r="G74" s="10"/>
      <c r="H74" s="10"/>
      <c r="I74" s="10"/>
      <c r="J74" s="26"/>
    </row>
    <row r="75" spans="3:10" ht="13.5">
      <c r="C75" s="8"/>
      <c r="D75" s="10"/>
      <c r="E75" s="10"/>
      <c r="F75" s="6"/>
      <c r="G75" s="10"/>
      <c r="H75" s="10"/>
      <c r="I75" s="10"/>
      <c r="J75" s="26"/>
    </row>
    <row r="76" spans="3:10" ht="13.5">
      <c r="C76" s="8"/>
      <c r="D76" s="10"/>
      <c r="E76" s="10"/>
      <c r="F76" s="6"/>
      <c r="G76" s="10"/>
      <c r="H76" s="10"/>
      <c r="I76" s="10"/>
      <c r="J76" s="26"/>
    </row>
    <row r="77" spans="3:10" ht="13.5">
      <c r="C77" s="8"/>
      <c r="D77" s="10"/>
      <c r="E77" s="10"/>
      <c r="F77" s="6"/>
      <c r="G77" s="10"/>
      <c r="H77" s="10"/>
      <c r="I77" s="10"/>
      <c r="J77" s="26"/>
    </row>
    <row r="78" spans="3:10" ht="13.5">
      <c r="C78" s="8"/>
      <c r="D78" s="10"/>
      <c r="E78" s="10"/>
      <c r="F78" s="6"/>
      <c r="G78" s="10"/>
      <c r="H78" s="10"/>
      <c r="I78" s="10"/>
      <c r="J78" s="26"/>
    </row>
    <row r="79" spans="3:10" ht="13.5">
      <c r="C79" s="8"/>
      <c r="D79" s="10"/>
      <c r="E79" s="10"/>
      <c r="F79" s="6"/>
      <c r="G79" s="10"/>
      <c r="H79" s="10"/>
      <c r="I79" s="10"/>
      <c r="J79" s="26"/>
    </row>
    <row r="80" spans="3:10" ht="13.5">
      <c r="C80" s="8"/>
      <c r="D80" s="10"/>
      <c r="E80" s="10"/>
      <c r="F80" s="6"/>
      <c r="G80" s="10"/>
      <c r="H80" s="10"/>
      <c r="I80" s="10"/>
      <c r="J80" s="26"/>
    </row>
    <row r="81" spans="3:10" ht="13.5">
      <c r="C81" s="8"/>
      <c r="D81" s="10"/>
      <c r="E81" s="10"/>
      <c r="F81" s="6"/>
      <c r="G81" s="10"/>
      <c r="H81" s="10"/>
      <c r="I81" s="10"/>
      <c r="J81" s="26"/>
    </row>
    <row r="82" spans="3:10" ht="13.5">
      <c r="C82" s="8"/>
      <c r="D82" s="10"/>
      <c r="E82" s="10"/>
      <c r="F82" s="6"/>
      <c r="G82" s="10"/>
      <c r="H82" s="10"/>
      <c r="I82" s="10"/>
      <c r="J82" s="26"/>
    </row>
    <row r="83" spans="3:10" ht="13.5">
      <c r="C83" s="8"/>
      <c r="D83" s="10"/>
      <c r="E83" s="10"/>
      <c r="F83" s="6"/>
      <c r="G83" s="10"/>
      <c r="H83" s="10"/>
      <c r="I83" s="10"/>
      <c r="J83" s="26"/>
    </row>
    <row r="84" spans="3:10" ht="13.5">
      <c r="C84" s="8"/>
      <c r="D84" s="10"/>
      <c r="E84" s="10"/>
      <c r="F84" s="6"/>
      <c r="G84" s="10"/>
      <c r="H84" s="10"/>
      <c r="I84" s="10"/>
      <c r="J84" s="26"/>
    </row>
    <row r="85" spans="3:10" ht="13.5">
      <c r="C85" s="8"/>
      <c r="D85" s="10"/>
      <c r="E85" s="10"/>
      <c r="F85" s="6"/>
      <c r="G85" s="10"/>
      <c r="H85" s="10"/>
      <c r="I85" s="10"/>
      <c r="J85" s="26"/>
    </row>
    <row r="86" spans="3:10" ht="13.5">
      <c r="C86" s="8"/>
      <c r="D86" s="10"/>
      <c r="E86" s="10"/>
      <c r="F86" s="6"/>
      <c r="G86" s="10"/>
      <c r="H86" s="10"/>
      <c r="I86" s="10"/>
      <c r="J86" s="26"/>
    </row>
    <row r="87" spans="3:10" ht="13.5">
      <c r="C87" s="8"/>
      <c r="D87" s="10"/>
      <c r="E87" s="10"/>
      <c r="F87" s="6"/>
      <c r="G87" s="10"/>
      <c r="H87" s="10"/>
      <c r="I87" s="10"/>
      <c r="J87" s="26"/>
    </row>
    <row r="88" spans="3:10" ht="13.5">
      <c r="C88" s="8"/>
      <c r="D88" s="10"/>
      <c r="E88" s="10"/>
      <c r="F88" s="6"/>
      <c r="G88" s="10"/>
      <c r="H88" s="10"/>
      <c r="I88" s="10"/>
      <c r="J88" s="26"/>
    </row>
    <row r="89" spans="3:10" ht="13.5">
      <c r="C89" s="8"/>
      <c r="D89" s="10"/>
      <c r="E89" s="10"/>
      <c r="F89" s="6"/>
      <c r="G89" s="10"/>
      <c r="H89" s="10"/>
      <c r="I89" s="10"/>
      <c r="J89" s="26"/>
    </row>
  </sheetData>
  <mergeCells count="5">
    <mergeCell ref="C3:D3"/>
    <mergeCell ref="E3:F3"/>
    <mergeCell ref="G3:H3"/>
    <mergeCell ref="I4:J4"/>
    <mergeCell ref="I3:J3"/>
  </mergeCells>
  <printOptions/>
  <pageMargins left="0.984251968503937" right="0.7874015748031497" top="0.7480314960629921" bottom="0.984251968503937" header="0.5118110236220472" footer="0.5118110236220472"/>
  <pageSetup horizontalDpi="600" verticalDpi="600" orientation="portrait" paperSize="9" scale="97" r:id="rId1"/>
</worksheet>
</file>

<file path=xl/worksheets/sheet38.xml><?xml version="1.0" encoding="utf-8"?>
<worksheet xmlns="http://schemas.openxmlformats.org/spreadsheetml/2006/main" xmlns:r="http://schemas.openxmlformats.org/officeDocument/2006/relationships">
  <dimension ref="C1:P89"/>
  <sheetViews>
    <sheetView tabSelected="1" view="pageBreakPreview" zoomScaleSheetLayoutView="100" workbookViewId="0" topLeftCell="B1">
      <selection activeCell="E11" sqref="E11"/>
    </sheetView>
  </sheetViews>
  <sheetFormatPr defaultColWidth="9.00390625" defaultRowHeight="13.5"/>
  <cols>
    <col min="1" max="1" width="4.875" style="0" hidden="1" customWidth="1"/>
    <col min="2" max="2" width="0.6171875" style="0" customWidth="1"/>
    <col min="3" max="3" width="12.125" style="29" customWidth="1"/>
    <col min="4" max="4" width="6.00390625" style="21" customWidth="1"/>
    <col min="5" max="9" width="5.00390625" style="21" customWidth="1"/>
    <col min="10" max="10" width="40.625" style="0" customWidth="1"/>
    <col min="11" max="11" width="2.375" style="0" bestFit="1" customWidth="1"/>
    <col min="12" max="12" width="2.50390625" style="0" bestFit="1" customWidth="1"/>
    <col min="13" max="13" width="2.375" style="0" bestFit="1" customWidth="1"/>
    <col min="14" max="14" width="3.125" style="0" bestFit="1" customWidth="1"/>
    <col min="15" max="15" width="2.375" style="0" bestFit="1" customWidth="1"/>
    <col min="16" max="16" width="2.50390625" style="0" bestFit="1" customWidth="1"/>
  </cols>
  <sheetData>
    <row r="1" spans="4:9" ht="13.5">
      <c r="D1" s="21">
        <f aca="true" t="shared" si="0" ref="D1:I1">$G$4-SUM(D7:D9)</f>
        <v>1</v>
      </c>
      <c r="E1" s="21">
        <f t="shared" si="0"/>
        <v>0</v>
      </c>
      <c r="F1" s="21">
        <f t="shared" si="0"/>
        <v>0</v>
      </c>
      <c r="G1" s="21">
        <f t="shared" si="0"/>
        <v>0</v>
      </c>
      <c r="H1" s="21">
        <f t="shared" si="0"/>
        <v>0</v>
      </c>
      <c r="I1" s="21">
        <f t="shared" si="0"/>
        <v>0</v>
      </c>
    </row>
    <row r="2" ht="14.25" thickBot="1"/>
    <row r="3" spans="3:10" s="122" customFormat="1" ht="15" thickBot="1">
      <c r="C3" s="254" t="s">
        <v>1283</v>
      </c>
      <c r="D3" s="255"/>
      <c r="E3" s="254" t="s">
        <v>1298</v>
      </c>
      <c r="F3" s="255"/>
      <c r="G3" s="254" t="s">
        <v>1707</v>
      </c>
      <c r="H3" s="255"/>
      <c r="I3" s="254" t="s">
        <v>1299</v>
      </c>
      <c r="J3" s="255"/>
    </row>
    <row r="4" spans="3:10" ht="25.5" customHeight="1" thickBot="1">
      <c r="C4" s="205" t="s">
        <v>549</v>
      </c>
      <c r="D4" s="206"/>
      <c r="E4" s="205">
        <v>45</v>
      </c>
      <c r="F4" s="206"/>
      <c r="G4" s="205">
        <f>COUNTA(C12:C151)-1</f>
        <v>13</v>
      </c>
      <c r="H4" s="206"/>
      <c r="I4" s="256">
        <f>G4/E4</f>
        <v>0.28888888888888886</v>
      </c>
      <c r="J4" s="256"/>
    </row>
    <row r="5" spans="3:4" ht="11.25" customHeight="1" thickBot="1">
      <c r="C5" s="34"/>
      <c r="D5" s="23"/>
    </row>
    <row r="6" spans="3:10" ht="14.25" thickBot="1">
      <c r="C6" s="35" t="s">
        <v>1705</v>
      </c>
      <c r="D6" s="40" t="s">
        <v>1284</v>
      </c>
      <c r="E6" s="40" t="s">
        <v>1285</v>
      </c>
      <c r="F6" s="40" t="s">
        <v>1286</v>
      </c>
      <c r="G6" s="40" t="s">
        <v>1287</v>
      </c>
      <c r="H6" s="40" t="s">
        <v>1288</v>
      </c>
      <c r="I6" s="43" t="s">
        <v>1289</v>
      </c>
      <c r="J6" s="2"/>
    </row>
    <row r="7" spans="3:10" ht="13.5">
      <c r="C7" s="36" t="s">
        <v>546</v>
      </c>
      <c r="D7" s="32">
        <f>COUNTIF($D$12:$D$151,C7)</f>
        <v>4</v>
      </c>
      <c r="E7" s="32">
        <f>COUNTIF($E$12:$E$151,C7)</f>
        <v>3</v>
      </c>
      <c r="F7" s="32">
        <f>COUNTIF($F$12:$F$151,C7)</f>
        <v>12</v>
      </c>
      <c r="G7" s="32">
        <f>COUNTIF($G$12:$G$151,C7)</f>
        <v>7</v>
      </c>
      <c r="H7" s="32">
        <f>COUNTIF($H$12:$H$151,C7)</f>
        <v>10</v>
      </c>
      <c r="I7" s="44">
        <f>COUNTIF($I$12:$I$151,C7)</f>
        <v>8</v>
      </c>
      <c r="J7" s="2"/>
    </row>
    <row r="8" spans="3:10" ht="13.5">
      <c r="C8" s="36" t="s">
        <v>547</v>
      </c>
      <c r="D8" s="10">
        <f>COUNTIF($D$12:$D$151,C8)</f>
        <v>6</v>
      </c>
      <c r="E8" s="10">
        <f>COUNTIF($E$12:$E$151,C8)</f>
        <v>1</v>
      </c>
      <c r="F8" s="10">
        <f>COUNTIF($F$12:$F$151,C8)</f>
        <v>1</v>
      </c>
      <c r="G8" s="10">
        <f>COUNTIF($G$12:$G$151,C8)</f>
        <v>1</v>
      </c>
      <c r="H8" s="10">
        <f>COUNTIF($H$12:$H$151,C8)</f>
        <v>1</v>
      </c>
      <c r="I8" s="45">
        <f>COUNTIF($I$12:$I$151,C8)</f>
        <v>0</v>
      </c>
      <c r="J8" s="2"/>
    </row>
    <row r="9" spans="3:10" ht="14.25" thickBot="1">
      <c r="C9" s="37" t="s">
        <v>548</v>
      </c>
      <c r="D9" s="41">
        <f>COUNTIF($D$12:$D$151,C9)</f>
        <v>2</v>
      </c>
      <c r="E9" s="41">
        <f>COUNTIF($E$12:$E$151,C9)</f>
        <v>9</v>
      </c>
      <c r="F9" s="41">
        <f>COUNTIF($F$12:$F$151,C9)</f>
        <v>0</v>
      </c>
      <c r="G9" s="41">
        <f>COUNTIF($G$12:$G$151,C9)</f>
        <v>5</v>
      </c>
      <c r="H9" s="41">
        <f>COUNTIF($H$12:$H$151,C9)</f>
        <v>2</v>
      </c>
      <c r="I9" s="46">
        <f>COUNTIF($I$12:$I$151,C9)</f>
        <v>5</v>
      </c>
      <c r="J9" s="2"/>
    </row>
    <row r="10" spans="3:9" s="2" customFormat="1" ht="13.5">
      <c r="C10" s="38"/>
      <c r="D10" s="42"/>
      <c r="E10" s="42"/>
      <c r="F10" s="42"/>
      <c r="G10" s="42"/>
      <c r="H10" s="42"/>
      <c r="I10" s="42"/>
    </row>
    <row r="11" spans="3:10" s="2" customFormat="1" ht="13.5">
      <c r="C11" s="26" t="s">
        <v>1297</v>
      </c>
      <c r="D11" s="10" t="s">
        <v>1284</v>
      </c>
      <c r="E11" s="10" t="s">
        <v>1285</v>
      </c>
      <c r="F11" s="10" t="s">
        <v>1286</v>
      </c>
      <c r="G11" s="10" t="s">
        <v>1287</v>
      </c>
      <c r="H11" s="10" t="s">
        <v>1288</v>
      </c>
      <c r="I11" s="10" t="s">
        <v>1289</v>
      </c>
      <c r="J11" s="14" t="s">
        <v>1290</v>
      </c>
    </row>
    <row r="12" spans="3:16" ht="40.5">
      <c r="C12" s="18" t="s">
        <v>550</v>
      </c>
      <c r="D12" s="18" t="s">
        <v>1293</v>
      </c>
      <c r="E12" s="18" t="s">
        <v>1295</v>
      </c>
      <c r="F12" s="18" t="s">
        <v>1291</v>
      </c>
      <c r="G12" s="18" t="s">
        <v>1295</v>
      </c>
      <c r="H12" s="18" t="s">
        <v>1291</v>
      </c>
      <c r="I12" s="18" t="s">
        <v>1295</v>
      </c>
      <c r="J12" s="67" t="s">
        <v>575</v>
      </c>
      <c r="K12" t="str">
        <f aca="true" t="shared" si="1" ref="K12:P12">ASC(D12)</f>
        <v>b</v>
      </c>
      <c r="L12" t="str">
        <f t="shared" si="1"/>
        <v>c</v>
      </c>
      <c r="M12" t="str">
        <f t="shared" si="1"/>
        <v>a</v>
      </c>
      <c r="N12" t="str">
        <f t="shared" si="1"/>
        <v>c</v>
      </c>
      <c r="O12" t="str">
        <f t="shared" si="1"/>
        <v>a</v>
      </c>
      <c r="P12" t="str">
        <f t="shared" si="1"/>
        <v>c</v>
      </c>
    </row>
    <row r="13" spans="3:16" ht="13.5">
      <c r="C13" s="18" t="s">
        <v>551</v>
      </c>
      <c r="D13" s="18" t="s">
        <v>1293</v>
      </c>
      <c r="E13" s="18" t="s">
        <v>1295</v>
      </c>
      <c r="F13" s="18" t="s">
        <v>1291</v>
      </c>
      <c r="G13" s="18" t="s">
        <v>1293</v>
      </c>
      <c r="H13" s="18" t="s">
        <v>1293</v>
      </c>
      <c r="I13" s="18" t="s">
        <v>1291</v>
      </c>
      <c r="J13" s="18"/>
      <c r="K13" t="str">
        <f aca="true" t="shared" si="2" ref="K13:K32">ASC(D13)</f>
        <v>b</v>
      </c>
      <c r="L13" t="str">
        <f aca="true" t="shared" si="3" ref="L13:L32">ASC(E13)</f>
        <v>c</v>
      </c>
      <c r="M13" t="str">
        <f aca="true" t="shared" si="4" ref="M13:M32">ASC(F13)</f>
        <v>a</v>
      </c>
      <c r="N13" t="str">
        <f aca="true" t="shared" si="5" ref="N13:N32">ASC(G13)</f>
        <v>b</v>
      </c>
      <c r="O13" t="str">
        <f aca="true" t="shared" si="6" ref="O13:O32">ASC(H13)</f>
        <v>b</v>
      </c>
      <c r="P13" t="str">
        <f aca="true" t="shared" si="7" ref="P13:P32">ASC(I13)</f>
        <v>a</v>
      </c>
    </row>
    <row r="14" spans="3:16" ht="13.5">
      <c r="C14" s="18" t="s">
        <v>552</v>
      </c>
      <c r="D14" s="18" t="s">
        <v>1293</v>
      </c>
      <c r="E14" s="18" t="s">
        <v>1295</v>
      </c>
      <c r="F14" s="18" t="s">
        <v>1291</v>
      </c>
      <c r="G14" s="18" t="s">
        <v>1295</v>
      </c>
      <c r="H14" s="18" t="s">
        <v>1295</v>
      </c>
      <c r="I14" s="18" t="s">
        <v>1295</v>
      </c>
      <c r="J14" s="18"/>
      <c r="K14" t="str">
        <f t="shared" si="2"/>
        <v>b</v>
      </c>
      <c r="L14" t="str">
        <f t="shared" si="3"/>
        <v>c</v>
      </c>
      <c r="M14" t="str">
        <f t="shared" si="4"/>
        <v>a</v>
      </c>
      <c r="N14" t="str">
        <f t="shared" si="5"/>
        <v>c</v>
      </c>
      <c r="O14" t="str">
        <f t="shared" si="6"/>
        <v>c</v>
      </c>
      <c r="P14" t="str">
        <f t="shared" si="7"/>
        <v>c</v>
      </c>
    </row>
    <row r="15" spans="3:16" ht="13.5">
      <c r="C15" s="18" t="s">
        <v>553</v>
      </c>
      <c r="D15" s="18" t="s">
        <v>1293</v>
      </c>
      <c r="E15" s="18" t="s">
        <v>1295</v>
      </c>
      <c r="F15" s="18" t="s">
        <v>1291</v>
      </c>
      <c r="G15" s="18" t="s">
        <v>1295</v>
      </c>
      <c r="H15" s="18" t="s">
        <v>1295</v>
      </c>
      <c r="I15" s="18" t="s">
        <v>1295</v>
      </c>
      <c r="J15" s="67" t="s">
        <v>563</v>
      </c>
      <c r="K15" t="str">
        <f t="shared" si="2"/>
        <v>b</v>
      </c>
      <c r="L15" t="str">
        <f t="shared" si="3"/>
        <v>c</v>
      </c>
      <c r="M15" t="str">
        <f t="shared" si="4"/>
        <v>a</v>
      </c>
      <c r="N15" t="str">
        <f t="shared" si="5"/>
        <v>c</v>
      </c>
      <c r="O15" t="str">
        <f t="shared" si="6"/>
        <v>c</v>
      </c>
      <c r="P15" t="str">
        <f t="shared" si="7"/>
        <v>c</v>
      </c>
    </row>
    <row r="16" spans="3:16" ht="13.5">
      <c r="C16" s="18" t="s">
        <v>554</v>
      </c>
      <c r="D16" s="18" t="s">
        <v>1295</v>
      </c>
      <c r="E16" s="18" t="s">
        <v>1295</v>
      </c>
      <c r="F16" s="18" t="s">
        <v>1291</v>
      </c>
      <c r="G16" s="18" t="s">
        <v>1291</v>
      </c>
      <c r="H16" s="18" t="s">
        <v>1291</v>
      </c>
      <c r="I16" s="18" t="s">
        <v>1291</v>
      </c>
      <c r="J16" s="18"/>
      <c r="K16" t="str">
        <f t="shared" si="2"/>
        <v>c</v>
      </c>
      <c r="L16" t="str">
        <f t="shared" si="3"/>
        <v>c</v>
      </c>
      <c r="M16" t="str">
        <f t="shared" si="4"/>
        <v>a</v>
      </c>
      <c r="N16" t="str">
        <f t="shared" si="5"/>
        <v>a</v>
      </c>
      <c r="O16" t="str">
        <f t="shared" si="6"/>
        <v>a</v>
      </c>
      <c r="P16" t="str">
        <f t="shared" si="7"/>
        <v>a</v>
      </c>
    </row>
    <row r="17" spans="3:16" ht="13.5">
      <c r="C17" s="18" t="s">
        <v>555</v>
      </c>
      <c r="D17" s="18" t="s">
        <v>1295</v>
      </c>
      <c r="E17" s="18" t="s">
        <v>1295</v>
      </c>
      <c r="F17" s="18" t="s">
        <v>1291</v>
      </c>
      <c r="G17" s="18" t="s">
        <v>1291</v>
      </c>
      <c r="H17" s="18" t="s">
        <v>1291</v>
      </c>
      <c r="I17" s="18" t="s">
        <v>1291</v>
      </c>
      <c r="J17" s="18"/>
      <c r="K17" t="str">
        <f t="shared" si="2"/>
        <v>c</v>
      </c>
      <c r="L17" t="str">
        <f t="shared" si="3"/>
        <v>c</v>
      </c>
      <c r="M17" t="str">
        <f t="shared" si="4"/>
        <v>a</v>
      </c>
      <c r="N17" t="str">
        <f t="shared" si="5"/>
        <v>a</v>
      </c>
      <c r="O17" t="str">
        <f t="shared" si="6"/>
        <v>a</v>
      </c>
      <c r="P17" t="str">
        <f t="shared" si="7"/>
        <v>a</v>
      </c>
    </row>
    <row r="18" spans="3:16" ht="13.5">
      <c r="C18" s="18" t="s">
        <v>556</v>
      </c>
      <c r="D18" s="18" t="s">
        <v>1291</v>
      </c>
      <c r="E18" s="18" t="s">
        <v>1293</v>
      </c>
      <c r="F18" s="18" t="s">
        <v>1294</v>
      </c>
      <c r="G18" s="18" t="s">
        <v>1291</v>
      </c>
      <c r="H18" s="18" t="s">
        <v>1291</v>
      </c>
      <c r="I18" s="18" t="s">
        <v>1291</v>
      </c>
      <c r="J18" s="18" t="s">
        <v>574</v>
      </c>
      <c r="K18" t="str">
        <f t="shared" si="2"/>
        <v>a</v>
      </c>
      <c r="L18" t="str">
        <f t="shared" si="3"/>
        <v>b</v>
      </c>
      <c r="M18" t="str">
        <f t="shared" si="4"/>
        <v>b</v>
      </c>
      <c r="N18" t="str">
        <f t="shared" si="5"/>
        <v>a</v>
      </c>
      <c r="O18" t="str">
        <f t="shared" si="6"/>
        <v>a</v>
      </c>
      <c r="P18" t="str">
        <f t="shared" si="7"/>
        <v>a</v>
      </c>
    </row>
    <row r="19" spans="3:16" ht="67.5">
      <c r="C19" s="18" t="s">
        <v>557</v>
      </c>
      <c r="D19" s="67" t="s">
        <v>573</v>
      </c>
      <c r="E19" s="18" t="s">
        <v>1295</v>
      </c>
      <c r="F19" s="18" t="s">
        <v>1291</v>
      </c>
      <c r="G19" s="18" t="s">
        <v>1291</v>
      </c>
      <c r="H19" s="18" t="s">
        <v>1291</v>
      </c>
      <c r="I19" s="18" t="s">
        <v>1291</v>
      </c>
      <c r="J19" s="67" t="s">
        <v>566</v>
      </c>
      <c r="K19" t="str">
        <f t="shared" si="2"/>
        <v>分からない</v>
      </c>
      <c r="L19" t="str">
        <f t="shared" si="3"/>
        <v>c</v>
      </c>
      <c r="M19" t="str">
        <f t="shared" si="4"/>
        <v>a</v>
      </c>
      <c r="N19" t="str">
        <f t="shared" si="5"/>
        <v>a</v>
      </c>
      <c r="O19" t="str">
        <f t="shared" si="6"/>
        <v>a</v>
      </c>
      <c r="P19" t="str">
        <f t="shared" si="7"/>
        <v>a</v>
      </c>
    </row>
    <row r="20" spans="3:16" ht="13.5">
      <c r="C20" s="18" t="s">
        <v>558</v>
      </c>
      <c r="D20" s="18" t="s">
        <v>1291</v>
      </c>
      <c r="E20" s="18" t="s">
        <v>1291</v>
      </c>
      <c r="F20" s="18" t="s">
        <v>1291</v>
      </c>
      <c r="G20" s="18" t="s">
        <v>1291</v>
      </c>
      <c r="H20" s="18" t="s">
        <v>1291</v>
      </c>
      <c r="I20" s="18" t="s">
        <v>1291</v>
      </c>
      <c r="J20" s="18"/>
      <c r="K20" t="str">
        <f t="shared" si="2"/>
        <v>a</v>
      </c>
      <c r="L20" t="str">
        <f t="shared" si="3"/>
        <v>a</v>
      </c>
      <c r="M20" t="str">
        <f t="shared" si="4"/>
        <v>a</v>
      </c>
      <c r="N20" t="str">
        <f t="shared" si="5"/>
        <v>a</v>
      </c>
      <c r="O20" t="str">
        <f t="shared" si="6"/>
        <v>a</v>
      </c>
      <c r="P20" t="str">
        <f t="shared" si="7"/>
        <v>a</v>
      </c>
    </row>
    <row r="21" spans="3:16" ht="13.5">
      <c r="C21" s="18" t="s">
        <v>559</v>
      </c>
      <c r="D21" s="18" t="s">
        <v>1291</v>
      </c>
      <c r="E21" s="18" t="s">
        <v>1291</v>
      </c>
      <c r="F21" s="18" t="s">
        <v>1291</v>
      </c>
      <c r="G21" s="18" t="s">
        <v>1291</v>
      </c>
      <c r="H21" s="18" t="s">
        <v>1291</v>
      </c>
      <c r="I21" s="18" t="s">
        <v>1291</v>
      </c>
      <c r="J21" s="18"/>
      <c r="K21" t="str">
        <f t="shared" si="2"/>
        <v>a</v>
      </c>
      <c r="L21" t="str">
        <f t="shared" si="3"/>
        <v>a</v>
      </c>
      <c r="M21" t="str">
        <f t="shared" si="4"/>
        <v>a</v>
      </c>
      <c r="N21" t="str">
        <f t="shared" si="5"/>
        <v>a</v>
      </c>
      <c r="O21" t="str">
        <f t="shared" si="6"/>
        <v>a</v>
      </c>
      <c r="P21" t="str">
        <f t="shared" si="7"/>
        <v>a</v>
      </c>
    </row>
    <row r="22" spans="3:16" ht="13.5">
      <c r="C22" s="18" t="s">
        <v>560</v>
      </c>
      <c r="D22" s="18" t="s">
        <v>1291</v>
      </c>
      <c r="E22" s="18" t="s">
        <v>1295</v>
      </c>
      <c r="F22" s="18" t="s">
        <v>1291</v>
      </c>
      <c r="G22" s="18" t="s">
        <v>1291</v>
      </c>
      <c r="H22" s="18" t="s">
        <v>1291</v>
      </c>
      <c r="I22" s="18" t="s">
        <v>1291</v>
      </c>
      <c r="J22" s="18" t="s">
        <v>567</v>
      </c>
      <c r="K22" t="str">
        <f t="shared" si="2"/>
        <v>a</v>
      </c>
      <c r="L22" t="str">
        <f t="shared" si="3"/>
        <v>c</v>
      </c>
      <c r="M22" t="str">
        <f t="shared" si="4"/>
        <v>a</v>
      </c>
      <c r="N22" t="str">
        <f t="shared" si="5"/>
        <v>a</v>
      </c>
      <c r="O22" t="str">
        <f t="shared" si="6"/>
        <v>a</v>
      </c>
      <c r="P22" t="str">
        <f t="shared" si="7"/>
        <v>a</v>
      </c>
    </row>
    <row r="23" spans="3:16" ht="67.5">
      <c r="C23" s="18" t="s">
        <v>561</v>
      </c>
      <c r="D23" s="18" t="s">
        <v>1293</v>
      </c>
      <c r="E23" s="18" t="s">
        <v>1291</v>
      </c>
      <c r="F23" s="18" t="s">
        <v>1291</v>
      </c>
      <c r="G23" s="18" t="s">
        <v>1295</v>
      </c>
      <c r="H23" s="18" t="s">
        <v>1291</v>
      </c>
      <c r="I23" s="18" t="s">
        <v>1295</v>
      </c>
      <c r="J23" s="67" t="s">
        <v>569</v>
      </c>
      <c r="K23" t="str">
        <f t="shared" si="2"/>
        <v>b</v>
      </c>
      <c r="L23" t="str">
        <f t="shared" si="3"/>
        <v>a</v>
      </c>
      <c r="M23" t="str">
        <f t="shared" si="4"/>
        <v>a</v>
      </c>
      <c r="N23" t="str">
        <f t="shared" si="5"/>
        <v>c</v>
      </c>
      <c r="O23" t="str">
        <f t="shared" si="6"/>
        <v>a</v>
      </c>
      <c r="P23" t="str">
        <f t="shared" si="7"/>
        <v>c</v>
      </c>
    </row>
    <row r="24" spans="3:16" ht="131.25" customHeight="1">
      <c r="C24" s="18" t="s">
        <v>562</v>
      </c>
      <c r="D24" s="18" t="s">
        <v>1293</v>
      </c>
      <c r="E24" s="18" t="s">
        <v>1295</v>
      </c>
      <c r="F24" s="18" t="s">
        <v>1291</v>
      </c>
      <c r="G24" s="18" t="s">
        <v>1295</v>
      </c>
      <c r="H24" s="18" t="s">
        <v>1291</v>
      </c>
      <c r="I24" s="18" t="s">
        <v>1295</v>
      </c>
      <c r="J24" s="67" t="s">
        <v>570</v>
      </c>
      <c r="K24" t="str">
        <f t="shared" si="2"/>
        <v>b</v>
      </c>
      <c r="L24" t="str">
        <f t="shared" si="3"/>
        <v>c</v>
      </c>
      <c r="M24" t="str">
        <f t="shared" si="4"/>
        <v>a</v>
      </c>
      <c r="N24" t="str">
        <f t="shared" si="5"/>
        <v>c</v>
      </c>
      <c r="O24" t="str">
        <f t="shared" si="6"/>
        <v>a</v>
      </c>
      <c r="P24" t="str">
        <f t="shared" si="7"/>
        <v>c</v>
      </c>
    </row>
    <row r="25" spans="3:16" ht="67.5" customHeight="1">
      <c r="C25" s="8" t="s">
        <v>576</v>
      </c>
      <c r="D25" s="282" t="s">
        <v>577</v>
      </c>
      <c r="E25" s="283"/>
      <c r="F25" s="283"/>
      <c r="G25" s="283"/>
      <c r="H25" s="283"/>
      <c r="I25" s="283"/>
      <c r="J25" s="284"/>
      <c r="K25" t="str">
        <f t="shared" si="2"/>
        <v>政務調査費の透明化については､現在､香川県議会内に｢議会改革検討委員会｣を設置して､改革議論を行なう中で､政務調査活動のあり方等についても検討しており､その結論を待って対応したいと考えております｡従って､当会派に所属する個々の議員の､現時点での回答は､遠慮させていただきます｡</v>
      </c>
      <c r="L25">
        <f t="shared" si="3"/>
      </c>
      <c r="M25">
        <f t="shared" si="4"/>
      </c>
      <c r="N25">
        <f t="shared" si="5"/>
      </c>
      <c r="O25">
        <f t="shared" si="6"/>
      </c>
      <c r="P25">
        <f t="shared" si="7"/>
      </c>
    </row>
    <row r="26" spans="3:16" ht="13.5">
      <c r="C26" s="8"/>
      <c r="D26" s="10" t="s">
        <v>1700</v>
      </c>
      <c r="E26" s="10" t="s">
        <v>1700</v>
      </c>
      <c r="F26" s="10" t="s">
        <v>1700</v>
      </c>
      <c r="G26" s="10" t="s">
        <v>1700</v>
      </c>
      <c r="H26" s="10" t="s">
        <v>1700</v>
      </c>
      <c r="I26" s="10" t="s">
        <v>1700</v>
      </c>
      <c r="J26" s="14"/>
      <c r="K26">
        <f t="shared" si="2"/>
      </c>
      <c r="L26">
        <f t="shared" si="3"/>
      </c>
      <c r="M26">
        <f t="shared" si="4"/>
      </c>
      <c r="N26">
        <f t="shared" si="5"/>
      </c>
      <c r="O26">
        <f t="shared" si="6"/>
      </c>
      <c r="P26">
        <f t="shared" si="7"/>
      </c>
    </row>
    <row r="27" spans="3:16" ht="13.5">
      <c r="C27" s="8"/>
      <c r="D27" s="10" t="s">
        <v>1700</v>
      </c>
      <c r="E27" s="10" t="s">
        <v>1700</v>
      </c>
      <c r="F27" s="10" t="s">
        <v>1700</v>
      </c>
      <c r="G27" s="10" t="s">
        <v>1700</v>
      </c>
      <c r="H27" s="10" t="s">
        <v>1700</v>
      </c>
      <c r="I27" s="10" t="s">
        <v>1700</v>
      </c>
      <c r="J27" s="14"/>
      <c r="K27">
        <f t="shared" si="2"/>
      </c>
      <c r="L27">
        <f t="shared" si="3"/>
      </c>
      <c r="M27">
        <f t="shared" si="4"/>
      </c>
      <c r="N27">
        <f t="shared" si="5"/>
      </c>
      <c r="O27">
        <f t="shared" si="6"/>
      </c>
      <c r="P27">
        <f t="shared" si="7"/>
      </c>
    </row>
    <row r="28" spans="3:16" ht="13.5">
      <c r="C28" s="8"/>
      <c r="D28" s="10" t="s">
        <v>1700</v>
      </c>
      <c r="E28" s="10" t="s">
        <v>1700</v>
      </c>
      <c r="F28" s="10" t="s">
        <v>1700</v>
      </c>
      <c r="G28" s="10" t="s">
        <v>1700</v>
      </c>
      <c r="H28" s="10" t="s">
        <v>1700</v>
      </c>
      <c r="I28" s="10" t="s">
        <v>1700</v>
      </c>
      <c r="J28" s="14"/>
      <c r="K28">
        <f t="shared" si="2"/>
      </c>
      <c r="L28">
        <f t="shared" si="3"/>
      </c>
      <c r="M28">
        <f t="shared" si="4"/>
      </c>
      <c r="N28">
        <f t="shared" si="5"/>
      </c>
      <c r="O28">
        <f t="shared" si="6"/>
      </c>
      <c r="P28">
        <f t="shared" si="7"/>
      </c>
    </row>
    <row r="29" spans="3:16" ht="13.5">
      <c r="C29" s="8"/>
      <c r="D29" s="10" t="s">
        <v>1700</v>
      </c>
      <c r="E29" s="10" t="s">
        <v>1700</v>
      </c>
      <c r="F29" s="10" t="s">
        <v>1700</v>
      </c>
      <c r="G29" s="10" t="s">
        <v>1700</v>
      </c>
      <c r="H29" s="10" t="s">
        <v>1700</v>
      </c>
      <c r="I29" s="10" t="s">
        <v>1700</v>
      </c>
      <c r="J29" s="14"/>
      <c r="K29">
        <f t="shared" si="2"/>
      </c>
      <c r="L29">
        <f t="shared" si="3"/>
      </c>
      <c r="M29">
        <f t="shared" si="4"/>
      </c>
      <c r="N29">
        <f t="shared" si="5"/>
      </c>
      <c r="O29">
        <f t="shared" si="6"/>
      </c>
      <c r="P29">
        <f t="shared" si="7"/>
      </c>
    </row>
    <row r="30" spans="3:16" ht="13.5">
      <c r="C30" s="8"/>
      <c r="D30" s="10" t="s">
        <v>1700</v>
      </c>
      <c r="E30" s="10" t="s">
        <v>1700</v>
      </c>
      <c r="F30" s="10" t="s">
        <v>1700</v>
      </c>
      <c r="G30" s="10" t="s">
        <v>1700</v>
      </c>
      <c r="H30" s="10" t="s">
        <v>1700</v>
      </c>
      <c r="I30" s="10" t="s">
        <v>1700</v>
      </c>
      <c r="J30" s="14"/>
      <c r="K30">
        <f t="shared" si="2"/>
      </c>
      <c r="L30">
        <f t="shared" si="3"/>
      </c>
      <c r="M30">
        <f t="shared" si="4"/>
      </c>
      <c r="N30">
        <f t="shared" si="5"/>
      </c>
      <c r="O30">
        <f t="shared" si="6"/>
      </c>
      <c r="P30">
        <f t="shared" si="7"/>
      </c>
    </row>
    <row r="31" spans="3:16" ht="13.5">
      <c r="C31" s="8"/>
      <c r="D31" s="10" t="s">
        <v>1700</v>
      </c>
      <c r="E31" s="10" t="s">
        <v>1700</v>
      </c>
      <c r="F31" s="10" t="s">
        <v>1700</v>
      </c>
      <c r="G31" s="10" t="s">
        <v>1700</v>
      </c>
      <c r="H31" s="10" t="s">
        <v>1700</v>
      </c>
      <c r="I31" s="10" t="s">
        <v>1700</v>
      </c>
      <c r="J31" s="14"/>
      <c r="K31">
        <f t="shared" si="2"/>
      </c>
      <c r="L31">
        <f t="shared" si="3"/>
      </c>
      <c r="M31">
        <f t="shared" si="4"/>
      </c>
      <c r="N31">
        <f t="shared" si="5"/>
      </c>
      <c r="O31">
        <f t="shared" si="6"/>
      </c>
      <c r="P31">
        <f t="shared" si="7"/>
      </c>
    </row>
    <row r="32" spans="3:16" ht="13.5">
      <c r="C32" s="8"/>
      <c r="D32" s="10" t="s">
        <v>1700</v>
      </c>
      <c r="E32" s="10" t="s">
        <v>1700</v>
      </c>
      <c r="F32" s="10" t="s">
        <v>1700</v>
      </c>
      <c r="G32" s="10" t="s">
        <v>1700</v>
      </c>
      <c r="H32" s="10" t="s">
        <v>1700</v>
      </c>
      <c r="I32" s="10" t="s">
        <v>1700</v>
      </c>
      <c r="J32" s="14"/>
      <c r="K32">
        <f t="shared" si="2"/>
      </c>
      <c r="L32">
        <f t="shared" si="3"/>
      </c>
      <c r="M32">
        <f t="shared" si="4"/>
      </c>
      <c r="N32">
        <f t="shared" si="5"/>
      </c>
      <c r="O32">
        <f t="shared" si="6"/>
      </c>
      <c r="P32">
        <f t="shared" si="7"/>
      </c>
    </row>
    <row r="33" spans="3:10" ht="13.5">
      <c r="C33" s="8"/>
      <c r="D33" s="10"/>
      <c r="E33" s="10"/>
      <c r="F33" s="10"/>
      <c r="G33" s="10"/>
      <c r="H33" s="10"/>
      <c r="I33" s="10"/>
      <c r="J33" s="14"/>
    </row>
    <row r="34" spans="3:10" ht="13.5">
      <c r="C34" s="8"/>
      <c r="D34" s="10"/>
      <c r="E34" s="10"/>
      <c r="F34" s="10"/>
      <c r="G34" s="10"/>
      <c r="H34" s="10"/>
      <c r="I34" s="10"/>
      <c r="J34" s="14"/>
    </row>
    <row r="35" spans="3:10" ht="13.5">
      <c r="C35" s="8"/>
      <c r="D35" s="10"/>
      <c r="E35" s="10"/>
      <c r="F35" s="10"/>
      <c r="G35" s="10"/>
      <c r="H35" s="10"/>
      <c r="I35" s="10"/>
      <c r="J35" s="14"/>
    </row>
    <row r="36" spans="3:10" ht="13.5">
      <c r="C36" s="8"/>
      <c r="D36" s="10"/>
      <c r="E36" s="10"/>
      <c r="F36" s="10"/>
      <c r="G36" s="10"/>
      <c r="H36" s="10"/>
      <c r="I36" s="10"/>
      <c r="J36" s="14"/>
    </row>
    <row r="37" spans="3:10" ht="13.5">
      <c r="C37" s="8"/>
      <c r="D37" s="10"/>
      <c r="E37" s="10"/>
      <c r="F37" s="10"/>
      <c r="G37" s="10"/>
      <c r="H37" s="10"/>
      <c r="I37" s="10"/>
      <c r="J37" s="14"/>
    </row>
    <row r="38" spans="3:10" ht="13.5">
      <c r="C38" s="8"/>
      <c r="D38" s="10"/>
      <c r="E38" s="10"/>
      <c r="F38" s="10"/>
      <c r="G38" s="10"/>
      <c r="H38" s="10"/>
      <c r="I38" s="10"/>
      <c r="J38" s="14"/>
    </row>
    <row r="39" spans="3:10" ht="13.5">
      <c r="C39" s="8"/>
      <c r="D39" s="10"/>
      <c r="E39" s="10"/>
      <c r="F39" s="10"/>
      <c r="G39" s="10"/>
      <c r="H39" s="10"/>
      <c r="I39" s="10"/>
      <c r="J39" s="14"/>
    </row>
    <row r="40" spans="3:10" ht="13.5">
      <c r="C40" s="8"/>
      <c r="D40" s="10"/>
      <c r="E40" s="10"/>
      <c r="F40" s="10"/>
      <c r="G40" s="10"/>
      <c r="H40" s="10"/>
      <c r="I40" s="10"/>
      <c r="J40" s="14"/>
    </row>
    <row r="41" spans="3:10" ht="13.5">
      <c r="C41" s="8"/>
      <c r="D41" s="10"/>
      <c r="E41" s="10"/>
      <c r="F41" s="10"/>
      <c r="G41" s="10"/>
      <c r="H41" s="10"/>
      <c r="I41" s="10"/>
      <c r="J41" s="14"/>
    </row>
    <row r="42" spans="3:10" ht="13.5">
      <c r="C42" s="8"/>
      <c r="D42" s="10"/>
      <c r="E42" s="10"/>
      <c r="F42" s="10"/>
      <c r="G42" s="10"/>
      <c r="H42" s="10"/>
      <c r="I42" s="10"/>
      <c r="J42" s="14"/>
    </row>
    <row r="43" spans="3:10" ht="13.5">
      <c r="C43" s="8"/>
      <c r="D43" s="10"/>
      <c r="E43" s="10"/>
      <c r="F43" s="10"/>
      <c r="G43" s="10"/>
      <c r="H43" s="10"/>
      <c r="I43" s="10"/>
      <c r="J43" s="14"/>
    </row>
    <row r="44" spans="3:10" ht="13.5">
      <c r="C44" s="8"/>
      <c r="D44" s="10"/>
      <c r="E44" s="10"/>
      <c r="F44" s="10"/>
      <c r="G44" s="10"/>
      <c r="H44" s="10"/>
      <c r="I44" s="10"/>
      <c r="J44" s="14"/>
    </row>
    <row r="45" spans="3:10" ht="13.5">
      <c r="C45" s="8"/>
      <c r="D45" s="10"/>
      <c r="E45" s="10"/>
      <c r="F45" s="10"/>
      <c r="G45" s="10"/>
      <c r="H45" s="10"/>
      <c r="I45" s="10"/>
      <c r="J45" s="14"/>
    </row>
    <row r="46" spans="3:10" ht="13.5">
      <c r="C46" s="8"/>
      <c r="D46" s="10"/>
      <c r="E46" s="10"/>
      <c r="F46" s="10"/>
      <c r="G46" s="10"/>
      <c r="H46" s="10"/>
      <c r="I46" s="10"/>
      <c r="J46" s="14"/>
    </row>
    <row r="47" spans="3:10" ht="13.5">
      <c r="C47" s="8"/>
      <c r="D47" s="10"/>
      <c r="E47" s="10"/>
      <c r="F47" s="10"/>
      <c r="G47" s="10"/>
      <c r="H47" s="10"/>
      <c r="I47" s="10"/>
      <c r="J47" s="14"/>
    </row>
    <row r="48" spans="3:10" ht="13.5">
      <c r="C48" s="8"/>
      <c r="D48" s="10"/>
      <c r="E48" s="10"/>
      <c r="F48" s="10"/>
      <c r="G48" s="10"/>
      <c r="H48" s="10"/>
      <c r="I48" s="10"/>
      <c r="J48" s="14"/>
    </row>
    <row r="49" spans="3:10" ht="13.5">
      <c r="C49" s="8"/>
      <c r="D49" s="10"/>
      <c r="E49" s="10"/>
      <c r="F49" s="10"/>
      <c r="G49" s="10"/>
      <c r="H49" s="10"/>
      <c r="I49" s="10"/>
      <c r="J49" s="14"/>
    </row>
    <row r="50" spans="3:10" ht="13.5">
      <c r="C50" s="8"/>
      <c r="D50" s="10"/>
      <c r="E50" s="10"/>
      <c r="F50" s="10"/>
      <c r="G50" s="10"/>
      <c r="H50" s="10"/>
      <c r="I50" s="10"/>
      <c r="J50" s="14"/>
    </row>
    <row r="51" spans="3:10" ht="13.5">
      <c r="C51" s="8"/>
      <c r="D51" s="10"/>
      <c r="E51" s="10"/>
      <c r="F51" s="10"/>
      <c r="G51" s="10"/>
      <c r="H51" s="10"/>
      <c r="I51" s="10"/>
      <c r="J51" s="14"/>
    </row>
    <row r="52" spans="3:10" ht="13.5">
      <c r="C52" s="8"/>
      <c r="D52" s="10"/>
      <c r="E52" s="10"/>
      <c r="F52" s="10"/>
      <c r="G52" s="10"/>
      <c r="H52" s="10"/>
      <c r="I52" s="10"/>
      <c r="J52" s="14"/>
    </row>
    <row r="53" spans="3:10" ht="13.5">
      <c r="C53" s="8"/>
      <c r="D53" s="10"/>
      <c r="E53" s="10"/>
      <c r="F53" s="10"/>
      <c r="G53" s="10"/>
      <c r="H53" s="10"/>
      <c r="I53" s="10"/>
      <c r="J53" s="14"/>
    </row>
    <row r="54" spans="3:10" ht="13.5">
      <c r="C54" s="8"/>
      <c r="D54" s="10"/>
      <c r="E54" s="10"/>
      <c r="F54" s="10"/>
      <c r="G54" s="10"/>
      <c r="H54" s="10"/>
      <c r="I54" s="10"/>
      <c r="J54" s="14"/>
    </row>
    <row r="55" spans="3:10" ht="13.5">
      <c r="C55" s="8"/>
      <c r="D55" s="10"/>
      <c r="E55" s="10"/>
      <c r="F55" s="10"/>
      <c r="G55" s="10"/>
      <c r="H55" s="10"/>
      <c r="I55" s="10"/>
      <c r="J55" s="14"/>
    </row>
    <row r="56" spans="3:10" ht="13.5">
      <c r="C56" s="8"/>
      <c r="D56" s="10"/>
      <c r="E56" s="10"/>
      <c r="F56" s="10"/>
      <c r="G56" s="10"/>
      <c r="H56" s="10"/>
      <c r="I56" s="10"/>
      <c r="J56" s="14"/>
    </row>
    <row r="57" spans="3:10" ht="13.5">
      <c r="C57" s="8"/>
      <c r="D57" s="10"/>
      <c r="E57" s="10"/>
      <c r="F57" s="10"/>
      <c r="G57" s="10"/>
      <c r="H57" s="10"/>
      <c r="I57" s="10"/>
      <c r="J57" s="14"/>
    </row>
    <row r="58" spans="3:10" ht="13.5">
      <c r="C58" s="8"/>
      <c r="D58" s="10"/>
      <c r="E58" s="10"/>
      <c r="F58" s="10"/>
      <c r="G58" s="10"/>
      <c r="H58" s="10"/>
      <c r="I58" s="10"/>
      <c r="J58" s="14"/>
    </row>
    <row r="59" spans="3:10" ht="13.5">
      <c r="C59" s="8"/>
      <c r="D59" s="10"/>
      <c r="E59" s="10"/>
      <c r="F59" s="10"/>
      <c r="G59" s="10"/>
      <c r="H59" s="10"/>
      <c r="I59" s="10"/>
      <c r="J59" s="14"/>
    </row>
    <row r="60" spans="3:10" ht="13.5">
      <c r="C60" s="8"/>
      <c r="D60" s="10"/>
      <c r="E60" s="10"/>
      <c r="F60" s="10"/>
      <c r="G60" s="10"/>
      <c r="H60" s="10"/>
      <c r="I60" s="10"/>
      <c r="J60" s="14"/>
    </row>
    <row r="61" spans="3:10" ht="13.5">
      <c r="C61" s="8"/>
      <c r="D61" s="10"/>
      <c r="E61" s="10"/>
      <c r="F61" s="10"/>
      <c r="G61" s="10"/>
      <c r="H61" s="10"/>
      <c r="I61" s="10"/>
      <c r="J61" s="14"/>
    </row>
    <row r="62" spans="3:10" ht="13.5">
      <c r="C62" s="8"/>
      <c r="D62" s="10"/>
      <c r="E62" s="10"/>
      <c r="F62" s="10"/>
      <c r="G62" s="10"/>
      <c r="H62" s="10"/>
      <c r="I62" s="10"/>
      <c r="J62" s="14"/>
    </row>
    <row r="63" spans="3:10" ht="13.5">
      <c r="C63" s="8"/>
      <c r="D63" s="10"/>
      <c r="E63" s="10"/>
      <c r="F63" s="10"/>
      <c r="G63" s="10"/>
      <c r="H63" s="10"/>
      <c r="I63" s="10"/>
      <c r="J63" s="14"/>
    </row>
    <row r="64" spans="3:10" ht="13.5">
      <c r="C64" s="8"/>
      <c r="D64" s="10"/>
      <c r="E64" s="10"/>
      <c r="F64" s="10"/>
      <c r="G64" s="10"/>
      <c r="H64" s="10"/>
      <c r="I64" s="10"/>
      <c r="J64" s="14"/>
    </row>
    <row r="65" spans="3:10" ht="13.5">
      <c r="C65" s="8"/>
      <c r="D65" s="10"/>
      <c r="E65" s="10"/>
      <c r="F65" s="10"/>
      <c r="G65" s="10"/>
      <c r="H65" s="10"/>
      <c r="I65" s="10"/>
      <c r="J65" s="14"/>
    </row>
    <row r="66" spans="3:10" ht="13.5">
      <c r="C66" s="8"/>
      <c r="D66" s="10"/>
      <c r="E66" s="10"/>
      <c r="F66" s="10"/>
      <c r="G66" s="10"/>
      <c r="H66" s="10"/>
      <c r="I66" s="10"/>
      <c r="J66" s="14"/>
    </row>
    <row r="67" spans="3:10" ht="13.5">
      <c r="C67" s="8"/>
      <c r="D67" s="10"/>
      <c r="E67" s="10"/>
      <c r="F67" s="10"/>
      <c r="G67" s="10"/>
      <c r="H67" s="10"/>
      <c r="I67" s="10"/>
      <c r="J67" s="14"/>
    </row>
    <row r="68" spans="3:10" ht="13.5">
      <c r="C68" s="8"/>
      <c r="D68" s="10"/>
      <c r="E68" s="10"/>
      <c r="F68" s="10"/>
      <c r="G68" s="10"/>
      <c r="H68" s="10"/>
      <c r="I68" s="10"/>
      <c r="J68" s="14"/>
    </row>
    <row r="69" spans="3:10" ht="13.5">
      <c r="C69" s="8"/>
      <c r="D69" s="10"/>
      <c r="E69" s="10"/>
      <c r="F69" s="10"/>
      <c r="G69" s="10"/>
      <c r="H69" s="10"/>
      <c r="I69" s="10"/>
      <c r="J69" s="14"/>
    </row>
    <row r="70" spans="3:10" ht="13.5">
      <c r="C70" s="8"/>
      <c r="D70" s="10"/>
      <c r="E70" s="10"/>
      <c r="F70" s="10"/>
      <c r="G70" s="10"/>
      <c r="H70" s="10"/>
      <c r="I70" s="10"/>
      <c r="J70" s="14"/>
    </row>
    <row r="71" spans="3:10" ht="13.5">
      <c r="C71" s="8"/>
      <c r="D71" s="10"/>
      <c r="E71" s="10"/>
      <c r="F71" s="10"/>
      <c r="G71" s="10"/>
      <c r="H71" s="10"/>
      <c r="I71" s="10"/>
      <c r="J71" s="14"/>
    </row>
    <row r="72" spans="3:10" ht="13.5">
      <c r="C72" s="8"/>
      <c r="D72" s="10"/>
      <c r="E72" s="10"/>
      <c r="F72" s="10"/>
      <c r="G72" s="10"/>
      <c r="H72" s="10"/>
      <c r="I72" s="10"/>
      <c r="J72" s="14"/>
    </row>
    <row r="73" spans="3:10" ht="13.5">
      <c r="C73" s="8"/>
      <c r="D73" s="10"/>
      <c r="E73" s="10"/>
      <c r="F73" s="10"/>
      <c r="G73" s="10"/>
      <c r="H73" s="10"/>
      <c r="I73" s="10"/>
      <c r="J73" s="14"/>
    </row>
    <row r="74" spans="3:10" ht="13.5">
      <c r="C74" s="8"/>
      <c r="D74" s="10"/>
      <c r="E74" s="10"/>
      <c r="F74" s="10"/>
      <c r="G74" s="10"/>
      <c r="H74" s="10"/>
      <c r="I74" s="10"/>
      <c r="J74" s="14"/>
    </row>
    <row r="75" spans="3:10" ht="13.5">
      <c r="C75" s="8"/>
      <c r="D75" s="10"/>
      <c r="E75" s="10"/>
      <c r="F75" s="10"/>
      <c r="G75" s="10"/>
      <c r="H75" s="10"/>
      <c r="I75" s="10"/>
      <c r="J75" s="14"/>
    </row>
    <row r="76" spans="3:10" ht="13.5">
      <c r="C76" s="8"/>
      <c r="D76" s="10"/>
      <c r="E76" s="10"/>
      <c r="F76" s="10"/>
      <c r="G76" s="10"/>
      <c r="H76" s="10"/>
      <c r="I76" s="10"/>
      <c r="J76" s="14"/>
    </row>
    <row r="77" spans="3:10" ht="13.5">
      <c r="C77" s="8"/>
      <c r="D77" s="10"/>
      <c r="E77" s="10"/>
      <c r="F77" s="10"/>
      <c r="G77" s="10"/>
      <c r="H77" s="10"/>
      <c r="I77" s="10"/>
      <c r="J77" s="14"/>
    </row>
    <row r="78" spans="3:10" ht="13.5">
      <c r="C78" s="8"/>
      <c r="D78" s="10"/>
      <c r="E78" s="10"/>
      <c r="F78" s="10"/>
      <c r="G78" s="10"/>
      <c r="H78" s="10"/>
      <c r="I78" s="10"/>
      <c r="J78" s="14"/>
    </row>
    <row r="79" spans="3:10" ht="13.5">
      <c r="C79" s="8"/>
      <c r="D79" s="10"/>
      <c r="E79" s="10"/>
      <c r="F79" s="10"/>
      <c r="G79" s="10"/>
      <c r="H79" s="10"/>
      <c r="I79" s="10"/>
      <c r="J79" s="14"/>
    </row>
    <row r="80" spans="3:10" ht="13.5">
      <c r="C80" s="8"/>
      <c r="D80" s="10"/>
      <c r="E80" s="10"/>
      <c r="F80" s="10"/>
      <c r="G80" s="10"/>
      <c r="H80" s="10"/>
      <c r="I80" s="10"/>
      <c r="J80" s="14"/>
    </row>
    <row r="81" spans="3:10" ht="13.5">
      <c r="C81" s="8"/>
      <c r="D81" s="10"/>
      <c r="E81" s="10"/>
      <c r="F81" s="10"/>
      <c r="G81" s="10"/>
      <c r="H81" s="10"/>
      <c r="I81" s="10"/>
      <c r="J81" s="14"/>
    </row>
    <row r="82" spans="3:10" ht="13.5">
      <c r="C82" s="8"/>
      <c r="D82" s="10"/>
      <c r="E82" s="10"/>
      <c r="F82" s="10"/>
      <c r="G82" s="10"/>
      <c r="H82" s="10"/>
      <c r="I82" s="10"/>
      <c r="J82" s="14"/>
    </row>
    <row r="83" spans="3:10" ht="13.5">
      <c r="C83" s="8"/>
      <c r="D83" s="10"/>
      <c r="E83" s="10"/>
      <c r="F83" s="10"/>
      <c r="G83" s="10"/>
      <c r="H83" s="10"/>
      <c r="I83" s="10"/>
      <c r="J83" s="14"/>
    </row>
    <row r="84" spans="3:10" ht="13.5">
      <c r="C84" s="8"/>
      <c r="D84" s="10"/>
      <c r="E84" s="10"/>
      <c r="F84" s="10"/>
      <c r="G84" s="10"/>
      <c r="H84" s="10"/>
      <c r="I84" s="10"/>
      <c r="J84" s="14"/>
    </row>
    <row r="85" spans="3:10" ht="13.5">
      <c r="C85" s="8"/>
      <c r="D85" s="10"/>
      <c r="E85" s="10"/>
      <c r="F85" s="10"/>
      <c r="G85" s="10"/>
      <c r="H85" s="10"/>
      <c r="I85" s="10"/>
      <c r="J85" s="14"/>
    </row>
    <row r="86" spans="3:10" ht="13.5">
      <c r="C86" s="8"/>
      <c r="D86" s="10"/>
      <c r="E86" s="10"/>
      <c r="F86" s="10"/>
      <c r="G86" s="10"/>
      <c r="H86" s="10"/>
      <c r="I86" s="10"/>
      <c r="J86" s="14"/>
    </row>
    <row r="87" spans="3:10" ht="13.5">
      <c r="C87" s="8"/>
      <c r="D87" s="10"/>
      <c r="E87" s="10"/>
      <c r="F87" s="10"/>
      <c r="G87" s="10"/>
      <c r="H87" s="10"/>
      <c r="I87" s="10"/>
      <c r="J87" s="14"/>
    </row>
    <row r="88" spans="3:10" ht="13.5">
      <c r="C88" s="8"/>
      <c r="D88" s="10"/>
      <c r="E88" s="10"/>
      <c r="F88" s="10"/>
      <c r="G88" s="10"/>
      <c r="H88" s="10"/>
      <c r="I88" s="10"/>
      <c r="J88" s="14"/>
    </row>
    <row r="89" spans="3:10" ht="13.5">
      <c r="C89" s="8"/>
      <c r="D89" s="10"/>
      <c r="E89" s="10"/>
      <c r="F89" s="10"/>
      <c r="G89" s="10"/>
      <c r="H89" s="10"/>
      <c r="I89" s="10"/>
      <c r="J89" s="14"/>
    </row>
  </sheetData>
  <mergeCells count="6">
    <mergeCell ref="D25:J25"/>
    <mergeCell ref="G3:H3"/>
    <mergeCell ref="I4:J4"/>
    <mergeCell ref="I3:J3"/>
    <mergeCell ref="C3:D3"/>
    <mergeCell ref="E3:F3"/>
  </mergeCells>
  <printOptions/>
  <pageMargins left="0.984251968503937" right="0.7874015748031497" top="0.7480314960629921" bottom="0.984251968503937" header="0.5118110236220472" footer="0.5118110236220472"/>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dimension ref="C1:J89"/>
  <sheetViews>
    <sheetView tabSelected="1" view="pageBreakPreview" zoomScaleSheetLayoutView="100" workbookViewId="0" topLeftCell="B7">
      <selection activeCell="E11" sqref="E11"/>
    </sheetView>
  </sheetViews>
  <sheetFormatPr defaultColWidth="9.00390625" defaultRowHeight="13.5"/>
  <cols>
    <col min="1" max="1" width="4.875" style="0" hidden="1" customWidth="1"/>
    <col min="2" max="2" width="0.6171875" style="0" customWidth="1"/>
    <col min="3" max="3" width="13.75390625" style="29" bestFit="1" customWidth="1"/>
    <col min="4" max="5" width="5.00390625" style="21" customWidth="1"/>
    <col min="6" max="6" width="6.875" style="21" bestFit="1" customWidth="1"/>
    <col min="7" max="9" width="5.00390625" style="21" customWidth="1"/>
    <col min="10" max="10" width="37.50390625" style="29" customWidth="1"/>
  </cols>
  <sheetData>
    <row r="1" spans="4:9" ht="13.5">
      <c r="D1" s="21">
        <f aca="true" t="shared" si="0" ref="D1:I1">$G$4-SUM(D7:D9)</f>
        <v>4</v>
      </c>
      <c r="E1" s="21">
        <f t="shared" si="0"/>
        <v>3</v>
      </c>
      <c r="F1" s="21">
        <f t="shared" si="0"/>
        <v>0</v>
      </c>
      <c r="G1" s="21">
        <f t="shared" si="0"/>
        <v>1</v>
      </c>
      <c r="H1" s="21">
        <f t="shared" si="0"/>
        <v>1</v>
      </c>
      <c r="I1" s="21">
        <f t="shared" si="0"/>
        <v>0</v>
      </c>
    </row>
    <row r="2" ht="14.25" thickBot="1"/>
    <row r="3" spans="3:10" s="122" customFormat="1" ht="15" thickBot="1">
      <c r="C3" s="254" t="s">
        <v>1283</v>
      </c>
      <c r="D3" s="255"/>
      <c r="E3" s="254" t="s">
        <v>1298</v>
      </c>
      <c r="F3" s="255"/>
      <c r="G3" s="254" t="s">
        <v>1707</v>
      </c>
      <c r="H3" s="255"/>
      <c r="I3" s="254" t="s">
        <v>1299</v>
      </c>
      <c r="J3" s="255"/>
    </row>
    <row r="4" spans="3:10" ht="25.5" customHeight="1" thickBot="1">
      <c r="C4" s="205" t="s">
        <v>581</v>
      </c>
      <c r="D4" s="206"/>
      <c r="E4" s="205">
        <v>47</v>
      </c>
      <c r="F4" s="206"/>
      <c r="G4" s="205">
        <f>COUNTA(C12:C151)-2</f>
        <v>39</v>
      </c>
      <c r="H4" s="206"/>
      <c r="I4" s="256">
        <f>G4/E4</f>
        <v>0.8297872340425532</v>
      </c>
      <c r="J4" s="256"/>
    </row>
    <row r="5" spans="3:4" ht="11.25" customHeight="1" thickBot="1">
      <c r="C5" s="34"/>
      <c r="D5" s="23"/>
    </row>
    <row r="6" spans="3:10" ht="14.25" thickBot="1">
      <c r="C6" s="35" t="s">
        <v>1705</v>
      </c>
      <c r="D6" s="40" t="s">
        <v>1284</v>
      </c>
      <c r="E6" s="40" t="s">
        <v>1285</v>
      </c>
      <c r="F6" s="40" t="s">
        <v>1286</v>
      </c>
      <c r="G6" s="40" t="s">
        <v>1287</v>
      </c>
      <c r="H6" s="40" t="s">
        <v>1288</v>
      </c>
      <c r="I6" s="43" t="s">
        <v>1289</v>
      </c>
      <c r="J6" s="38"/>
    </row>
    <row r="7" spans="3:10" ht="13.5">
      <c r="C7" s="36" t="s">
        <v>578</v>
      </c>
      <c r="D7" s="32">
        <f>COUNTIF($D$12:$D$151,C7)</f>
        <v>3</v>
      </c>
      <c r="E7" s="32">
        <f>COUNTIF($E$12:$E$151,C7)</f>
        <v>6</v>
      </c>
      <c r="F7" s="32">
        <f>COUNTIF($F$12:$F$151,C7)</f>
        <v>13</v>
      </c>
      <c r="G7" s="32">
        <f>COUNTIF($G$12:$G$151,C7)</f>
        <v>12</v>
      </c>
      <c r="H7" s="32">
        <f>COUNTIF($H$12:$H$151,C7)</f>
        <v>36</v>
      </c>
      <c r="I7" s="44">
        <f>COUNTIF($I$12:$I$151,C7)</f>
        <v>9</v>
      </c>
      <c r="J7" s="38"/>
    </row>
    <row r="8" spans="3:10" ht="13.5">
      <c r="C8" s="36" t="s">
        <v>579</v>
      </c>
      <c r="D8" s="10">
        <f>COUNTIF($D$12:$D$151,C8)</f>
        <v>32</v>
      </c>
      <c r="E8" s="10">
        <f>COUNTIF($E$12:$E$151,C8)</f>
        <v>8</v>
      </c>
      <c r="F8" s="10">
        <f>COUNTIF($F$12:$F$151,C8)</f>
        <v>26</v>
      </c>
      <c r="G8" s="10">
        <f>COUNTIF($G$12:$G$151,C8)</f>
        <v>25</v>
      </c>
      <c r="H8" s="10">
        <f>COUNTIF($H$12:$H$151,C8)</f>
        <v>2</v>
      </c>
      <c r="I8" s="45">
        <f>COUNTIF($I$12:$I$151,C8)</f>
        <v>28</v>
      </c>
      <c r="J8" s="38"/>
    </row>
    <row r="9" spans="3:10" ht="14.25" thickBot="1">
      <c r="C9" s="37" t="s">
        <v>580</v>
      </c>
      <c r="D9" s="41">
        <f>COUNTIF($D$12:$D$151,C9)</f>
        <v>0</v>
      </c>
      <c r="E9" s="41">
        <f>COUNTIF($E$12:$E$151,C9)</f>
        <v>22</v>
      </c>
      <c r="F9" s="41">
        <f>COUNTIF($F$12:$F$151,C9)</f>
        <v>0</v>
      </c>
      <c r="G9" s="41">
        <f>COUNTIF($G$12:$G$151,C9)</f>
        <v>1</v>
      </c>
      <c r="H9" s="41">
        <f>COUNTIF($H$12:$H$151,C9)</f>
        <v>0</v>
      </c>
      <c r="I9" s="46">
        <f>COUNTIF($I$12:$I$151,C9)</f>
        <v>2</v>
      </c>
      <c r="J9" s="38"/>
    </row>
    <row r="10" spans="3:10" s="2" customFormat="1" ht="13.5">
      <c r="C10" s="38"/>
      <c r="D10" s="42"/>
      <c r="E10" s="42"/>
      <c r="F10" s="42"/>
      <c r="G10" s="42"/>
      <c r="H10" s="42"/>
      <c r="I10" s="42"/>
      <c r="J10" s="38"/>
    </row>
    <row r="11" spans="3:10" s="2" customFormat="1" ht="13.5">
      <c r="C11" s="26" t="s">
        <v>1297</v>
      </c>
      <c r="D11" s="10" t="s">
        <v>1284</v>
      </c>
      <c r="E11" s="10" t="s">
        <v>1285</v>
      </c>
      <c r="F11" s="10" t="s">
        <v>1286</v>
      </c>
      <c r="G11" s="10" t="s">
        <v>1287</v>
      </c>
      <c r="H11" s="10" t="s">
        <v>1288</v>
      </c>
      <c r="I11" s="10" t="s">
        <v>1289</v>
      </c>
      <c r="J11" s="26" t="s">
        <v>1290</v>
      </c>
    </row>
    <row r="12" spans="3:10" ht="15" customHeight="1">
      <c r="C12" s="162" t="s">
        <v>582</v>
      </c>
      <c r="D12" s="121" t="s">
        <v>1116</v>
      </c>
      <c r="E12" s="19" t="s">
        <v>1115</v>
      </c>
      <c r="F12" s="164" t="s">
        <v>568</v>
      </c>
      <c r="G12" s="19" t="s">
        <v>1116</v>
      </c>
      <c r="H12" s="19" t="s">
        <v>1115</v>
      </c>
      <c r="I12" s="19" t="s">
        <v>1116</v>
      </c>
      <c r="J12" s="67"/>
    </row>
    <row r="13" spans="3:10" ht="15" customHeight="1">
      <c r="C13" s="162" t="s">
        <v>583</v>
      </c>
      <c r="D13" s="121" t="s">
        <v>1116</v>
      </c>
      <c r="E13" s="19" t="s">
        <v>1116</v>
      </c>
      <c r="F13" s="164" t="s">
        <v>1281</v>
      </c>
      <c r="G13" s="19" t="s">
        <v>1116</v>
      </c>
      <c r="H13" s="19" t="s">
        <v>1115</v>
      </c>
      <c r="I13" s="19" t="s">
        <v>1116</v>
      </c>
      <c r="J13" s="67" t="s">
        <v>1955</v>
      </c>
    </row>
    <row r="14" spans="3:10" ht="15" customHeight="1">
      <c r="C14" s="162" t="s">
        <v>584</v>
      </c>
      <c r="D14" s="121" t="s">
        <v>1116</v>
      </c>
      <c r="E14" s="19" t="s">
        <v>1117</v>
      </c>
      <c r="F14" s="164" t="s">
        <v>1281</v>
      </c>
      <c r="G14" s="19" t="s">
        <v>1116</v>
      </c>
      <c r="H14" s="19" t="s">
        <v>1115</v>
      </c>
      <c r="I14" s="19" t="s">
        <v>1116</v>
      </c>
      <c r="J14" s="67" t="s">
        <v>1956</v>
      </c>
    </row>
    <row r="15" spans="3:10" ht="15" customHeight="1">
      <c r="C15" s="162" t="s">
        <v>585</v>
      </c>
      <c r="D15" s="121" t="s">
        <v>1116</v>
      </c>
      <c r="E15" s="19" t="s">
        <v>1115</v>
      </c>
      <c r="F15" s="19" t="s">
        <v>1115</v>
      </c>
      <c r="G15" s="19" t="s">
        <v>1115</v>
      </c>
      <c r="H15" s="19" t="s">
        <v>1115</v>
      </c>
      <c r="I15" s="19" t="s">
        <v>1115</v>
      </c>
      <c r="J15" s="67"/>
    </row>
    <row r="16" spans="3:10" ht="15" customHeight="1">
      <c r="C16" s="162" t="s">
        <v>586</v>
      </c>
      <c r="D16" s="121" t="s">
        <v>1116</v>
      </c>
      <c r="E16" s="19" t="s">
        <v>1117</v>
      </c>
      <c r="F16" s="164" t="s">
        <v>1281</v>
      </c>
      <c r="G16" s="19" t="s">
        <v>1116</v>
      </c>
      <c r="H16" s="19" t="s">
        <v>1115</v>
      </c>
      <c r="I16" s="19" t="s">
        <v>1116</v>
      </c>
      <c r="J16" s="67" t="s">
        <v>1956</v>
      </c>
    </row>
    <row r="17" spans="3:10" ht="22.5" customHeight="1">
      <c r="C17" s="162" t="s">
        <v>587</v>
      </c>
      <c r="D17" s="121" t="s">
        <v>1939</v>
      </c>
      <c r="E17" s="19" t="s">
        <v>1116</v>
      </c>
      <c r="F17" s="19" t="s">
        <v>1115</v>
      </c>
      <c r="G17" s="19" t="s">
        <v>1115</v>
      </c>
      <c r="H17" s="19" t="s">
        <v>1115</v>
      </c>
      <c r="I17" s="19" t="s">
        <v>1115</v>
      </c>
      <c r="J17" s="163" t="s">
        <v>1940</v>
      </c>
    </row>
    <row r="18" spans="3:10" ht="15" customHeight="1">
      <c r="C18" s="162" t="s">
        <v>1904</v>
      </c>
      <c r="D18" s="121" t="s">
        <v>1750</v>
      </c>
      <c r="E18" s="19" t="s">
        <v>1751</v>
      </c>
      <c r="F18" s="164" t="s">
        <v>1281</v>
      </c>
      <c r="G18" s="19" t="s">
        <v>1750</v>
      </c>
      <c r="H18" s="19" t="s">
        <v>1752</v>
      </c>
      <c r="I18" s="19" t="s">
        <v>1750</v>
      </c>
      <c r="J18" s="67" t="s">
        <v>1956</v>
      </c>
    </row>
    <row r="19" spans="3:10" ht="15" customHeight="1">
      <c r="C19" s="162" t="s">
        <v>1905</v>
      </c>
      <c r="D19" s="121" t="s">
        <v>1752</v>
      </c>
      <c r="E19" s="19" t="s">
        <v>1752</v>
      </c>
      <c r="F19" s="19" t="s">
        <v>1752</v>
      </c>
      <c r="G19" s="19" t="s">
        <v>1752</v>
      </c>
      <c r="H19" s="19" t="s">
        <v>1752</v>
      </c>
      <c r="I19" s="19" t="s">
        <v>1752</v>
      </c>
      <c r="J19" s="67"/>
    </row>
    <row r="20" spans="3:10" ht="15" customHeight="1">
      <c r="C20" s="162" t="s">
        <v>1906</v>
      </c>
      <c r="D20" s="121" t="s">
        <v>1750</v>
      </c>
      <c r="E20" s="19" t="s">
        <v>1751</v>
      </c>
      <c r="F20" s="164" t="s">
        <v>1281</v>
      </c>
      <c r="G20" s="19" t="s">
        <v>1752</v>
      </c>
      <c r="H20" s="19" t="s">
        <v>1752</v>
      </c>
      <c r="I20" s="19" t="s">
        <v>1750</v>
      </c>
      <c r="J20" s="67" t="s">
        <v>1955</v>
      </c>
    </row>
    <row r="21" spans="3:10" ht="15" customHeight="1">
      <c r="C21" s="162" t="s">
        <v>1907</v>
      </c>
      <c r="D21" s="121" t="s">
        <v>1750</v>
      </c>
      <c r="E21" s="19" t="s">
        <v>1750</v>
      </c>
      <c r="F21" s="164" t="s">
        <v>1281</v>
      </c>
      <c r="G21" s="19" t="s">
        <v>1750</v>
      </c>
      <c r="H21" s="19" t="s">
        <v>1752</v>
      </c>
      <c r="I21" s="19" t="s">
        <v>1750</v>
      </c>
      <c r="J21" s="67" t="s">
        <v>1956</v>
      </c>
    </row>
    <row r="22" spans="3:10" ht="15" customHeight="1">
      <c r="C22" s="162" t="s">
        <v>1908</v>
      </c>
      <c r="D22" s="121" t="s">
        <v>1750</v>
      </c>
      <c r="E22" s="19" t="s">
        <v>1752</v>
      </c>
      <c r="F22" s="19" t="s">
        <v>1752</v>
      </c>
      <c r="G22" s="19" t="s">
        <v>1750</v>
      </c>
      <c r="H22" s="19" t="s">
        <v>1750</v>
      </c>
      <c r="I22" s="19" t="s">
        <v>1750</v>
      </c>
      <c r="J22" s="67"/>
    </row>
    <row r="23" spans="3:10" ht="15" customHeight="1">
      <c r="C23" s="162" t="s">
        <v>1909</v>
      </c>
      <c r="D23" s="121" t="s">
        <v>1750</v>
      </c>
      <c r="E23" s="19" t="s">
        <v>1751</v>
      </c>
      <c r="F23" s="164" t="s">
        <v>1281</v>
      </c>
      <c r="G23" s="19" t="s">
        <v>1750</v>
      </c>
      <c r="H23" s="19" t="s">
        <v>1752</v>
      </c>
      <c r="I23" s="19" t="s">
        <v>1750</v>
      </c>
      <c r="J23" s="67" t="s">
        <v>1957</v>
      </c>
    </row>
    <row r="24" spans="3:10" ht="15" customHeight="1">
      <c r="C24" s="162" t="s">
        <v>1910</v>
      </c>
      <c r="D24" s="121" t="s">
        <v>1941</v>
      </c>
      <c r="E24" s="19" t="s">
        <v>1750</v>
      </c>
      <c r="F24" s="19" t="s">
        <v>1752</v>
      </c>
      <c r="G24" s="19" t="s">
        <v>1752</v>
      </c>
      <c r="H24" s="19" t="s">
        <v>1752</v>
      </c>
      <c r="I24" s="19" t="s">
        <v>1752</v>
      </c>
      <c r="J24" s="67" t="s">
        <v>1942</v>
      </c>
    </row>
    <row r="25" spans="3:10" ht="15" customHeight="1">
      <c r="C25" s="162" t="s">
        <v>1911</v>
      </c>
      <c r="D25" s="121" t="s">
        <v>1294</v>
      </c>
      <c r="E25" s="19" t="s">
        <v>1296</v>
      </c>
      <c r="F25" s="164" t="s">
        <v>1281</v>
      </c>
      <c r="G25" s="19" t="s">
        <v>1294</v>
      </c>
      <c r="H25" s="19" t="s">
        <v>1292</v>
      </c>
      <c r="I25" s="19" t="s">
        <v>1294</v>
      </c>
      <c r="J25" s="67" t="s">
        <v>1956</v>
      </c>
    </row>
    <row r="26" spans="3:10" ht="15" customHeight="1">
      <c r="C26" s="162" t="s">
        <v>1912</v>
      </c>
      <c r="D26" s="121" t="s">
        <v>1294</v>
      </c>
      <c r="E26" s="19" t="s">
        <v>1296</v>
      </c>
      <c r="F26" s="164" t="s">
        <v>1281</v>
      </c>
      <c r="G26" s="19" t="s">
        <v>1294</v>
      </c>
      <c r="H26" s="19" t="s">
        <v>1292</v>
      </c>
      <c r="I26" s="19" t="s">
        <v>1294</v>
      </c>
      <c r="J26" s="67" t="s">
        <v>1956</v>
      </c>
    </row>
    <row r="27" spans="3:10" ht="15" customHeight="1">
      <c r="C27" s="162" t="s">
        <v>1913</v>
      </c>
      <c r="D27" s="121" t="s">
        <v>1294</v>
      </c>
      <c r="E27" s="19" t="s">
        <v>1296</v>
      </c>
      <c r="F27" s="164" t="s">
        <v>1281</v>
      </c>
      <c r="G27" s="19" t="s">
        <v>1294</v>
      </c>
      <c r="H27" s="19" t="s">
        <v>1292</v>
      </c>
      <c r="I27" s="19" t="s">
        <v>1294</v>
      </c>
      <c r="J27" s="67" t="s">
        <v>1956</v>
      </c>
    </row>
    <row r="28" spans="3:10" ht="15" customHeight="1">
      <c r="C28" s="162" t="s">
        <v>1914</v>
      </c>
      <c r="D28" s="121" t="s">
        <v>1294</v>
      </c>
      <c r="E28" s="19" t="s">
        <v>1296</v>
      </c>
      <c r="F28" s="164" t="s">
        <v>1281</v>
      </c>
      <c r="G28" s="19" t="s">
        <v>1294</v>
      </c>
      <c r="H28" s="19" t="s">
        <v>1292</v>
      </c>
      <c r="I28" s="19" t="s">
        <v>1294</v>
      </c>
      <c r="J28" s="67" t="s">
        <v>1956</v>
      </c>
    </row>
    <row r="29" spans="3:10" ht="15" customHeight="1">
      <c r="C29" s="162" t="s">
        <v>1915</v>
      </c>
      <c r="D29" s="121" t="s">
        <v>1294</v>
      </c>
      <c r="E29" s="19" t="s">
        <v>1943</v>
      </c>
      <c r="F29" s="19" t="s">
        <v>1292</v>
      </c>
      <c r="G29" s="19" t="s">
        <v>1292</v>
      </c>
      <c r="H29" s="19" t="s">
        <v>1292</v>
      </c>
      <c r="I29" s="19" t="s">
        <v>1292</v>
      </c>
      <c r="J29" s="67"/>
    </row>
    <row r="30" spans="3:10" ht="15" customHeight="1">
      <c r="C30" s="162" t="s">
        <v>1916</v>
      </c>
      <c r="D30" s="121" t="s">
        <v>1294</v>
      </c>
      <c r="E30" s="19" t="s">
        <v>1296</v>
      </c>
      <c r="F30" s="164" t="s">
        <v>1281</v>
      </c>
      <c r="G30" s="19" t="s">
        <v>1294</v>
      </c>
      <c r="H30" s="19" t="s">
        <v>1292</v>
      </c>
      <c r="I30" s="19" t="s">
        <v>1294</v>
      </c>
      <c r="J30" s="67" t="s">
        <v>1956</v>
      </c>
    </row>
    <row r="31" spans="3:10" ht="15" customHeight="1">
      <c r="C31" s="162" t="s">
        <v>1917</v>
      </c>
      <c r="D31" s="121" t="s">
        <v>1294</v>
      </c>
      <c r="E31" s="19" t="s">
        <v>1296</v>
      </c>
      <c r="F31" s="164" t="s">
        <v>1281</v>
      </c>
      <c r="G31" s="19" t="s">
        <v>1294</v>
      </c>
      <c r="H31" s="19" t="s">
        <v>1292</v>
      </c>
      <c r="I31" s="19" t="s">
        <v>1294</v>
      </c>
      <c r="J31" s="67" t="s">
        <v>1958</v>
      </c>
    </row>
    <row r="32" spans="3:10" ht="15" customHeight="1">
      <c r="C32" s="162" t="s">
        <v>1918</v>
      </c>
      <c r="D32" s="121" t="s">
        <v>1294</v>
      </c>
      <c r="E32" s="19" t="s">
        <v>1294</v>
      </c>
      <c r="F32" s="19" t="s">
        <v>1292</v>
      </c>
      <c r="G32" s="19" t="s">
        <v>1748</v>
      </c>
      <c r="H32" s="19" t="s">
        <v>1748</v>
      </c>
      <c r="I32" s="19" t="s">
        <v>1292</v>
      </c>
      <c r="J32" s="67"/>
    </row>
    <row r="33" spans="3:10" ht="15" customHeight="1">
      <c r="C33" s="162" t="s">
        <v>1919</v>
      </c>
      <c r="D33" s="121" t="s">
        <v>1294</v>
      </c>
      <c r="E33" s="19" t="s">
        <v>1296</v>
      </c>
      <c r="F33" s="164" t="s">
        <v>1281</v>
      </c>
      <c r="G33" s="19" t="s">
        <v>1294</v>
      </c>
      <c r="H33" s="19" t="s">
        <v>1292</v>
      </c>
      <c r="I33" s="19" t="s">
        <v>1294</v>
      </c>
      <c r="J33" s="67" t="s">
        <v>1956</v>
      </c>
    </row>
    <row r="34" spans="3:10" ht="15" customHeight="1">
      <c r="C34" s="162" t="s">
        <v>1920</v>
      </c>
      <c r="D34" s="121" t="s">
        <v>1294</v>
      </c>
      <c r="E34" s="19" t="s">
        <v>1296</v>
      </c>
      <c r="F34" s="164" t="s">
        <v>1281</v>
      </c>
      <c r="G34" s="19" t="s">
        <v>1294</v>
      </c>
      <c r="H34" s="19" t="s">
        <v>1292</v>
      </c>
      <c r="I34" s="19" t="s">
        <v>1294</v>
      </c>
      <c r="J34" s="67" t="s">
        <v>1956</v>
      </c>
    </row>
    <row r="35" spans="3:10" ht="15" customHeight="1">
      <c r="C35" s="162" t="s">
        <v>1921</v>
      </c>
      <c r="D35" s="121" t="s">
        <v>1294</v>
      </c>
      <c r="E35" s="19" t="s">
        <v>1944</v>
      </c>
      <c r="F35" s="164" t="s">
        <v>1281</v>
      </c>
      <c r="G35" s="19" t="s">
        <v>1292</v>
      </c>
      <c r="H35" s="19" t="s">
        <v>1292</v>
      </c>
      <c r="I35" s="19" t="s">
        <v>1294</v>
      </c>
      <c r="J35" s="67" t="s">
        <v>1955</v>
      </c>
    </row>
    <row r="36" spans="3:10" ht="15" customHeight="1">
      <c r="C36" s="162" t="s">
        <v>1922</v>
      </c>
      <c r="D36" s="121" t="s">
        <v>1294</v>
      </c>
      <c r="E36" s="19" t="s">
        <v>1294</v>
      </c>
      <c r="F36" s="164" t="s">
        <v>1281</v>
      </c>
      <c r="G36" s="19" t="s">
        <v>1294</v>
      </c>
      <c r="H36" s="19" t="s">
        <v>1292</v>
      </c>
      <c r="I36" s="19" t="s">
        <v>1294</v>
      </c>
      <c r="J36" s="67" t="s">
        <v>1956</v>
      </c>
    </row>
    <row r="37" spans="3:10" ht="15" customHeight="1">
      <c r="C37" s="162" t="s">
        <v>1923</v>
      </c>
      <c r="D37" s="121" t="s">
        <v>1294</v>
      </c>
      <c r="E37" s="19" t="s">
        <v>1296</v>
      </c>
      <c r="F37" s="164" t="s">
        <v>1281</v>
      </c>
      <c r="G37" s="19" t="s">
        <v>1294</v>
      </c>
      <c r="H37" s="19" t="s">
        <v>1292</v>
      </c>
      <c r="I37" s="19" t="s">
        <v>1294</v>
      </c>
      <c r="J37" s="67" t="s">
        <v>1956</v>
      </c>
    </row>
    <row r="38" spans="3:10" ht="15" customHeight="1">
      <c r="C38" s="162" t="s">
        <v>1924</v>
      </c>
      <c r="D38" s="121" t="s">
        <v>1748</v>
      </c>
      <c r="E38" s="19" t="s">
        <v>1748</v>
      </c>
      <c r="F38" s="19" t="s">
        <v>1292</v>
      </c>
      <c r="G38" s="19" t="s">
        <v>1292</v>
      </c>
      <c r="H38" s="19" t="s">
        <v>1292</v>
      </c>
      <c r="I38" s="19" t="s">
        <v>1292</v>
      </c>
      <c r="J38" s="67" t="s">
        <v>1945</v>
      </c>
    </row>
    <row r="39" spans="3:10" ht="15" customHeight="1">
      <c r="C39" s="162" t="s">
        <v>1925</v>
      </c>
      <c r="D39" s="121" t="s">
        <v>1946</v>
      </c>
      <c r="E39" s="19" t="s">
        <v>1946</v>
      </c>
      <c r="F39" s="19" t="s">
        <v>1946</v>
      </c>
      <c r="G39" s="19" t="s">
        <v>1946</v>
      </c>
      <c r="H39" s="19" t="s">
        <v>1946</v>
      </c>
      <c r="I39" s="19" t="s">
        <v>1946</v>
      </c>
      <c r="J39" s="67"/>
    </row>
    <row r="40" spans="3:10" ht="15" customHeight="1">
      <c r="C40" s="162" t="s">
        <v>1926</v>
      </c>
      <c r="D40" s="121" t="s">
        <v>1947</v>
      </c>
      <c r="E40" s="19" t="s">
        <v>1948</v>
      </c>
      <c r="F40" s="164" t="s">
        <v>1281</v>
      </c>
      <c r="G40" s="19" t="s">
        <v>1947</v>
      </c>
      <c r="H40" s="19" t="s">
        <v>1946</v>
      </c>
      <c r="I40" s="19" t="s">
        <v>1947</v>
      </c>
      <c r="J40" s="67" t="s">
        <v>1956</v>
      </c>
    </row>
    <row r="41" spans="3:10" ht="15" customHeight="1">
      <c r="C41" s="162" t="s">
        <v>1927</v>
      </c>
      <c r="D41" s="121" t="s">
        <v>1947</v>
      </c>
      <c r="E41" s="19" t="s">
        <v>1948</v>
      </c>
      <c r="F41" s="19" t="s">
        <v>1946</v>
      </c>
      <c r="G41" s="19" t="s">
        <v>1946</v>
      </c>
      <c r="H41" s="19" t="s">
        <v>1946</v>
      </c>
      <c r="I41" s="19" t="s">
        <v>1946</v>
      </c>
      <c r="J41" s="67"/>
    </row>
    <row r="42" spans="3:10" ht="27.75" customHeight="1">
      <c r="C42" s="162" t="s">
        <v>1928</v>
      </c>
      <c r="D42" s="121" t="s">
        <v>1947</v>
      </c>
      <c r="E42" s="19" t="s">
        <v>1948</v>
      </c>
      <c r="F42" s="164" t="s">
        <v>1281</v>
      </c>
      <c r="G42" s="19" t="s">
        <v>1947</v>
      </c>
      <c r="H42" s="19" t="s">
        <v>1946</v>
      </c>
      <c r="I42" s="19" t="s">
        <v>1947</v>
      </c>
      <c r="J42" s="67" t="s">
        <v>172</v>
      </c>
    </row>
    <row r="43" spans="3:10" ht="15" customHeight="1">
      <c r="C43" s="162" t="s">
        <v>1929</v>
      </c>
      <c r="D43" s="121" t="s">
        <v>1947</v>
      </c>
      <c r="E43" s="19" t="s">
        <v>1947</v>
      </c>
      <c r="F43" s="164" t="s">
        <v>1281</v>
      </c>
      <c r="G43" s="19" t="s">
        <v>1946</v>
      </c>
      <c r="H43" s="19" t="s">
        <v>1947</v>
      </c>
      <c r="I43" s="19" t="s">
        <v>1947</v>
      </c>
      <c r="J43" s="67" t="s">
        <v>1957</v>
      </c>
    </row>
    <row r="44" spans="3:10" ht="23.25" customHeight="1">
      <c r="C44" s="162" t="s">
        <v>1930</v>
      </c>
      <c r="D44" s="121" t="s">
        <v>1946</v>
      </c>
      <c r="E44" s="19" t="s">
        <v>1946</v>
      </c>
      <c r="F44" s="19" t="s">
        <v>1946</v>
      </c>
      <c r="G44" s="19" t="s">
        <v>1946</v>
      </c>
      <c r="H44" s="19" t="s">
        <v>1946</v>
      </c>
      <c r="I44" s="19" t="s">
        <v>1948</v>
      </c>
      <c r="J44" s="163" t="s">
        <v>1949</v>
      </c>
    </row>
    <row r="45" spans="3:10" ht="15" customHeight="1">
      <c r="C45" s="162" t="s">
        <v>1931</v>
      </c>
      <c r="D45" s="121" t="s">
        <v>1950</v>
      </c>
      <c r="E45" s="19" t="s">
        <v>572</v>
      </c>
      <c r="F45" s="19" t="s">
        <v>571</v>
      </c>
      <c r="G45" s="19" t="s">
        <v>1951</v>
      </c>
      <c r="H45" s="19" t="s">
        <v>571</v>
      </c>
      <c r="I45" s="19" t="s">
        <v>1951</v>
      </c>
      <c r="J45" s="67"/>
    </row>
    <row r="46" spans="3:10" ht="15" customHeight="1">
      <c r="C46" s="162" t="s">
        <v>1932</v>
      </c>
      <c r="D46" s="121" t="s">
        <v>1951</v>
      </c>
      <c r="E46" s="19" t="s">
        <v>572</v>
      </c>
      <c r="F46" s="164" t="s">
        <v>1281</v>
      </c>
      <c r="G46" s="19" t="s">
        <v>1951</v>
      </c>
      <c r="H46" s="19" t="s">
        <v>571</v>
      </c>
      <c r="I46" s="19" t="s">
        <v>1951</v>
      </c>
      <c r="J46" s="67" t="s">
        <v>1956</v>
      </c>
    </row>
    <row r="47" spans="3:10" ht="15" customHeight="1">
      <c r="C47" s="162" t="s">
        <v>1933</v>
      </c>
      <c r="D47" s="121" t="s">
        <v>1951</v>
      </c>
      <c r="E47" s="19" t="s">
        <v>1951</v>
      </c>
      <c r="F47" s="164" t="s">
        <v>1281</v>
      </c>
      <c r="G47" s="19" t="s">
        <v>1951</v>
      </c>
      <c r="H47" s="19" t="s">
        <v>571</v>
      </c>
      <c r="I47" s="19" t="s">
        <v>1951</v>
      </c>
      <c r="J47" s="67" t="s">
        <v>1956</v>
      </c>
    </row>
    <row r="48" spans="3:10" ht="15" customHeight="1">
      <c r="C48" s="162" t="s">
        <v>1934</v>
      </c>
      <c r="D48" s="121" t="s">
        <v>1951</v>
      </c>
      <c r="E48" s="19" t="s">
        <v>572</v>
      </c>
      <c r="F48" s="164" t="s">
        <v>1281</v>
      </c>
      <c r="G48" s="19" t="s">
        <v>1951</v>
      </c>
      <c r="H48" s="19" t="s">
        <v>571</v>
      </c>
      <c r="I48" s="19" t="s">
        <v>1951</v>
      </c>
      <c r="J48" s="67" t="s">
        <v>1956</v>
      </c>
    </row>
    <row r="49" spans="3:10" ht="15" customHeight="1">
      <c r="C49" s="162" t="s">
        <v>1935</v>
      </c>
      <c r="D49" s="121" t="s">
        <v>1951</v>
      </c>
      <c r="E49" s="19" t="s">
        <v>572</v>
      </c>
      <c r="F49" s="164" t="s">
        <v>1281</v>
      </c>
      <c r="G49" s="19" t="s">
        <v>1951</v>
      </c>
      <c r="H49" s="19" t="s">
        <v>571</v>
      </c>
      <c r="I49" s="19" t="s">
        <v>1951</v>
      </c>
      <c r="J49" s="67" t="s">
        <v>1956</v>
      </c>
    </row>
    <row r="50" spans="3:10" ht="15" customHeight="1">
      <c r="C50" s="162" t="s">
        <v>1936</v>
      </c>
      <c r="D50" s="121" t="s">
        <v>1951</v>
      </c>
      <c r="E50" s="19" t="s">
        <v>572</v>
      </c>
      <c r="F50" s="164" t="s">
        <v>1281</v>
      </c>
      <c r="G50" s="19" t="s">
        <v>572</v>
      </c>
      <c r="H50" s="19" t="s">
        <v>571</v>
      </c>
      <c r="I50" s="19" t="s">
        <v>572</v>
      </c>
      <c r="J50" s="67" t="s">
        <v>1956</v>
      </c>
    </row>
    <row r="51" spans="3:10" ht="15" customHeight="1">
      <c r="C51" s="162" t="s">
        <v>1937</v>
      </c>
      <c r="D51" s="121" t="s">
        <v>1950</v>
      </c>
      <c r="E51" s="121" t="s">
        <v>1950</v>
      </c>
      <c r="F51" s="121" t="s">
        <v>1950</v>
      </c>
      <c r="G51" s="121" t="s">
        <v>1950</v>
      </c>
      <c r="H51" s="121" t="s">
        <v>1950</v>
      </c>
      <c r="I51" s="121" t="s">
        <v>1950</v>
      </c>
      <c r="J51" s="67" t="s">
        <v>1952</v>
      </c>
    </row>
    <row r="52" spans="3:10" ht="25.5" customHeight="1">
      <c r="C52" s="162" t="s">
        <v>1938</v>
      </c>
      <c r="D52" s="121" t="s">
        <v>1953</v>
      </c>
      <c r="E52" s="19" t="s">
        <v>1953</v>
      </c>
      <c r="F52" s="19" t="s">
        <v>1953</v>
      </c>
      <c r="G52" s="19" t="s">
        <v>1953</v>
      </c>
      <c r="H52" s="19" t="s">
        <v>1953</v>
      </c>
      <c r="I52" s="19" t="s">
        <v>1953</v>
      </c>
      <c r="J52" s="163" t="s">
        <v>1954</v>
      </c>
    </row>
    <row r="53" spans="3:10" ht="13.5">
      <c r="C53" s="8"/>
      <c r="D53" s="10"/>
      <c r="E53" s="10"/>
      <c r="F53" s="10"/>
      <c r="G53" s="10"/>
      <c r="H53" s="10"/>
      <c r="I53" s="10"/>
      <c r="J53" s="26"/>
    </row>
    <row r="54" spans="3:10" ht="13.5">
      <c r="C54" s="8"/>
      <c r="D54" s="10"/>
      <c r="E54" s="10"/>
      <c r="F54" s="10"/>
      <c r="G54" s="10"/>
      <c r="H54" s="10"/>
      <c r="I54" s="10"/>
      <c r="J54" s="26"/>
    </row>
    <row r="55" spans="3:10" ht="13.5">
      <c r="C55" s="8"/>
      <c r="D55" s="10"/>
      <c r="E55" s="10"/>
      <c r="F55" s="10"/>
      <c r="G55" s="10"/>
      <c r="H55" s="10"/>
      <c r="I55" s="10"/>
      <c r="J55" s="26"/>
    </row>
    <row r="56" spans="3:10" ht="13.5">
      <c r="C56" s="8"/>
      <c r="D56" s="10"/>
      <c r="E56" s="10"/>
      <c r="F56" s="10"/>
      <c r="G56" s="10"/>
      <c r="H56" s="10"/>
      <c r="I56" s="10"/>
      <c r="J56" s="26"/>
    </row>
    <row r="57" spans="3:10" ht="13.5">
      <c r="C57" s="8"/>
      <c r="D57" s="10"/>
      <c r="E57" s="10"/>
      <c r="F57" s="10"/>
      <c r="G57" s="10"/>
      <c r="H57" s="10"/>
      <c r="I57" s="10"/>
      <c r="J57" s="26"/>
    </row>
    <row r="58" spans="3:10" ht="13.5">
      <c r="C58" s="8"/>
      <c r="D58" s="10"/>
      <c r="E58" s="10"/>
      <c r="F58" s="10"/>
      <c r="G58" s="10"/>
      <c r="H58" s="10"/>
      <c r="I58" s="10"/>
      <c r="J58" s="26"/>
    </row>
    <row r="59" spans="3:10" ht="13.5">
      <c r="C59" s="8"/>
      <c r="D59" s="10"/>
      <c r="E59" s="10"/>
      <c r="F59" s="10"/>
      <c r="G59" s="10"/>
      <c r="H59" s="10"/>
      <c r="I59" s="10"/>
      <c r="J59" s="26"/>
    </row>
    <row r="60" spans="3:10" ht="13.5">
      <c r="C60" s="8"/>
      <c r="D60" s="10"/>
      <c r="E60" s="10"/>
      <c r="F60" s="10"/>
      <c r="G60" s="10"/>
      <c r="H60" s="10"/>
      <c r="I60" s="10"/>
      <c r="J60" s="26"/>
    </row>
    <row r="61" spans="3:10" ht="13.5">
      <c r="C61" s="8"/>
      <c r="D61" s="10"/>
      <c r="E61" s="10"/>
      <c r="F61" s="10"/>
      <c r="G61" s="10"/>
      <c r="H61" s="10"/>
      <c r="I61" s="10"/>
      <c r="J61" s="26"/>
    </row>
    <row r="62" spans="3:10" ht="13.5">
      <c r="C62" s="8"/>
      <c r="D62" s="10"/>
      <c r="E62" s="10"/>
      <c r="F62" s="10"/>
      <c r="G62" s="10"/>
      <c r="H62" s="10"/>
      <c r="I62" s="10"/>
      <c r="J62" s="26"/>
    </row>
    <row r="63" spans="3:10" ht="13.5">
      <c r="C63" s="8"/>
      <c r="D63" s="10"/>
      <c r="E63" s="10"/>
      <c r="F63" s="10"/>
      <c r="G63" s="10"/>
      <c r="H63" s="10"/>
      <c r="I63" s="10"/>
      <c r="J63" s="26"/>
    </row>
    <row r="64" spans="3:10" ht="13.5">
      <c r="C64" s="8"/>
      <c r="D64" s="10"/>
      <c r="E64" s="10"/>
      <c r="F64" s="10"/>
      <c r="G64" s="10"/>
      <c r="H64" s="10"/>
      <c r="I64" s="10"/>
      <c r="J64" s="26"/>
    </row>
    <row r="65" spans="3:10" ht="13.5">
      <c r="C65" s="8"/>
      <c r="D65" s="10"/>
      <c r="E65" s="10"/>
      <c r="F65" s="10"/>
      <c r="G65" s="10"/>
      <c r="H65" s="10"/>
      <c r="I65" s="10"/>
      <c r="J65" s="26"/>
    </row>
    <row r="66" spans="3:10" ht="13.5">
      <c r="C66" s="8"/>
      <c r="D66" s="10"/>
      <c r="E66" s="10"/>
      <c r="F66" s="10"/>
      <c r="G66" s="10"/>
      <c r="H66" s="10"/>
      <c r="I66" s="10"/>
      <c r="J66" s="26"/>
    </row>
    <row r="67" spans="3:10" ht="13.5">
      <c r="C67" s="8"/>
      <c r="D67" s="10"/>
      <c r="E67" s="10"/>
      <c r="F67" s="10"/>
      <c r="G67" s="10"/>
      <c r="H67" s="10"/>
      <c r="I67" s="10"/>
      <c r="J67" s="26"/>
    </row>
    <row r="68" spans="3:10" ht="13.5">
      <c r="C68" s="8"/>
      <c r="D68" s="10"/>
      <c r="E68" s="10"/>
      <c r="F68" s="10"/>
      <c r="G68" s="10"/>
      <c r="H68" s="10"/>
      <c r="I68" s="10"/>
      <c r="J68" s="26"/>
    </row>
    <row r="69" spans="3:10" ht="13.5">
      <c r="C69" s="8"/>
      <c r="D69" s="10"/>
      <c r="E69" s="10"/>
      <c r="F69" s="10"/>
      <c r="G69" s="10"/>
      <c r="H69" s="10"/>
      <c r="I69" s="10"/>
      <c r="J69" s="26"/>
    </row>
    <row r="70" spans="3:10" ht="13.5">
      <c r="C70" s="8"/>
      <c r="D70" s="10"/>
      <c r="E70" s="10"/>
      <c r="F70" s="10"/>
      <c r="G70" s="10"/>
      <c r="H70" s="10"/>
      <c r="I70" s="10"/>
      <c r="J70" s="26"/>
    </row>
    <row r="71" spans="3:10" ht="13.5">
      <c r="C71" s="8"/>
      <c r="D71" s="10"/>
      <c r="E71" s="10"/>
      <c r="F71" s="10"/>
      <c r="G71" s="10"/>
      <c r="H71" s="10"/>
      <c r="I71" s="10"/>
      <c r="J71" s="26"/>
    </row>
    <row r="72" spans="3:10" ht="13.5">
      <c r="C72" s="8"/>
      <c r="D72" s="10"/>
      <c r="E72" s="10"/>
      <c r="F72" s="10"/>
      <c r="G72" s="10"/>
      <c r="H72" s="10"/>
      <c r="I72" s="10"/>
      <c r="J72" s="26"/>
    </row>
    <row r="73" spans="3:10" ht="13.5">
      <c r="C73" s="8"/>
      <c r="D73" s="10"/>
      <c r="E73" s="10"/>
      <c r="F73" s="10"/>
      <c r="G73" s="10"/>
      <c r="H73" s="10"/>
      <c r="I73" s="10"/>
      <c r="J73" s="26"/>
    </row>
    <row r="74" spans="3:10" ht="13.5">
      <c r="C74" s="8"/>
      <c r="D74" s="10"/>
      <c r="E74" s="10"/>
      <c r="F74" s="10"/>
      <c r="G74" s="10"/>
      <c r="H74" s="10"/>
      <c r="I74" s="10"/>
      <c r="J74" s="26"/>
    </row>
    <row r="75" spans="3:10" ht="13.5">
      <c r="C75" s="8"/>
      <c r="D75" s="10"/>
      <c r="E75" s="10"/>
      <c r="F75" s="10"/>
      <c r="G75" s="10"/>
      <c r="H75" s="10"/>
      <c r="I75" s="10"/>
      <c r="J75" s="26"/>
    </row>
    <row r="76" spans="3:10" ht="13.5">
      <c r="C76" s="8"/>
      <c r="D76" s="10"/>
      <c r="E76" s="10"/>
      <c r="F76" s="10"/>
      <c r="G76" s="10"/>
      <c r="H76" s="10"/>
      <c r="I76" s="10"/>
      <c r="J76" s="26"/>
    </row>
    <row r="77" spans="3:10" ht="13.5">
      <c r="C77" s="8"/>
      <c r="D77" s="10"/>
      <c r="E77" s="10"/>
      <c r="F77" s="10"/>
      <c r="G77" s="10"/>
      <c r="H77" s="10"/>
      <c r="I77" s="10"/>
      <c r="J77" s="26"/>
    </row>
    <row r="78" spans="3:10" ht="13.5">
      <c r="C78" s="8"/>
      <c r="D78" s="10"/>
      <c r="E78" s="10"/>
      <c r="F78" s="10"/>
      <c r="G78" s="10"/>
      <c r="H78" s="10"/>
      <c r="I78" s="10"/>
      <c r="J78" s="26"/>
    </row>
    <row r="79" spans="3:10" ht="13.5">
      <c r="C79" s="8"/>
      <c r="D79" s="10"/>
      <c r="E79" s="10"/>
      <c r="F79" s="10"/>
      <c r="G79" s="10"/>
      <c r="H79" s="10"/>
      <c r="I79" s="10"/>
      <c r="J79" s="26"/>
    </row>
    <row r="80" spans="3:10" ht="13.5">
      <c r="C80" s="8"/>
      <c r="D80" s="10"/>
      <c r="E80" s="10"/>
      <c r="F80" s="10"/>
      <c r="G80" s="10"/>
      <c r="H80" s="10"/>
      <c r="I80" s="10"/>
      <c r="J80" s="26"/>
    </row>
    <row r="81" spans="3:10" ht="13.5">
      <c r="C81" s="8"/>
      <c r="D81" s="10"/>
      <c r="E81" s="10"/>
      <c r="F81" s="10"/>
      <c r="G81" s="10"/>
      <c r="H81" s="10"/>
      <c r="I81" s="10"/>
      <c r="J81" s="26"/>
    </row>
    <row r="82" spans="3:10" ht="13.5">
      <c r="C82" s="8"/>
      <c r="D82" s="10"/>
      <c r="E82" s="10"/>
      <c r="F82" s="10"/>
      <c r="G82" s="10"/>
      <c r="H82" s="10"/>
      <c r="I82" s="10"/>
      <c r="J82" s="26"/>
    </row>
    <row r="83" spans="3:10" ht="13.5">
      <c r="C83" s="8"/>
      <c r="D83" s="10"/>
      <c r="E83" s="10"/>
      <c r="F83" s="10"/>
      <c r="G83" s="10"/>
      <c r="H83" s="10"/>
      <c r="I83" s="10"/>
      <c r="J83" s="26"/>
    </row>
    <row r="84" spans="3:10" ht="13.5">
      <c r="C84" s="8"/>
      <c r="D84" s="10"/>
      <c r="E84" s="10"/>
      <c r="F84" s="10"/>
      <c r="G84" s="10"/>
      <c r="H84" s="10"/>
      <c r="I84" s="10"/>
      <c r="J84" s="26"/>
    </row>
    <row r="85" spans="3:10" ht="13.5">
      <c r="C85" s="8"/>
      <c r="D85" s="10"/>
      <c r="E85" s="10"/>
      <c r="F85" s="10"/>
      <c r="G85" s="10"/>
      <c r="H85" s="10"/>
      <c r="I85" s="10"/>
      <c r="J85" s="26"/>
    </row>
    <row r="86" spans="3:10" ht="13.5">
      <c r="C86" s="8"/>
      <c r="D86" s="10"/>
      <c r="E86" s="10"/>
      <c r="F86" s="10"/>
      <c r="G86" s="10"/>
      <c r="H86" s="10"/>
      <c r="I86" s="10"/>
      <c r="J86" s="26"/>
    </row>
    <row r="87" spans="3:10" ht="13.5">
      <c r="C87" s="8"/>
      <c r="D87" s="10"/>
      <c r="E87" s="10"/>
      <c r="F87" s="10"/>
      <c r="G87" s="10"/>
      <c r="H87" s="10"/>
      <c r="I87" s="10"/>
      <c r="J87" s="26"/>
    </row>
    <row r="88" spans="3:10" ht="13.5">
      <c r="C88" s="8"/>
      <c r="D88" s="10"/>
      <c r="E88" s="10"/>
      <c r="F88" s="10"/>
      <c r="G88" s="10"/>
      <c r="H88" s="10"/>
      <c r="I88" s="10"/>
      <c r="J88" s="26"/>
    </row>
    <row r="89" spans="3:10" ht="13.5">
      <c r="C89" s="8"/>
      <c r="D89" s="10"/>
      <c r="E89" s="10"/>
      <c r="F89" s="10"/>
      <c r="G89" s="10"/>
      <c r="H89" s="10"/>
      <c r="I89" s="10"/>
      <c r="J89" s="26"/>
    </row>
  </sheetData>
  <mergeCells count="5">
    <mergeCell ref="C3:D3"/>
    <mergeCell ref="E3:F3"/>
    <mergeCell ref="G3:H3"/>
    <mergeCell ref="I4:J4"/>
    <mergeCell ref="I3:J3"/>
  </mergeCells>
  <printOptions/>
  <pageMargins left="0.984251968503937" right="0.7874015748031497" top="0.7480314960629921"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C1:P86"/>
  <sheetViews>
    <sheetView tabSelected="1" view="pageBreakPreview" zoomScaleSheetLayoutView="100" workbookViewId="0" topLeftCell="B1">
      <selection activeCell="E11" sqref="E11"/>
    </sheetView>
  </sheetViews>
  <sheetFormatPr defaultColWidth="9.00390625" defaultRowHeight="13.5"/>
  <cols>
    <col min="1" max="1" width="4.875" style="0" hidden="1" customWidth="1"/>
    <col min="2" max="2" width="0.6171875" style="0" customWidth="1"/>
    <col min="3" max="3" width="12.75390625" style="55" customWidth="1"/>
    <col min="4" max="9" width="5.00390625" style="21" customWidth="1"/>
    <col min="10" max="10" width="30.125" style="0" customWidth="1"/>
    <col min="11" max="12" width="2.50390625" style="0" bestFit="1" customWidth="1"/>
    <col min="13" max="16" width="2.375" style="0" bestFit="1" customWidth="1"/>
  </cols>
  <sheetData>
    <row r="1" spans="4:9" ht="13.5">
      <c r="D1" s="21">
        <f aca="true" t="shared" si="0" ref="D1:I1">$G$4-SUM(D7:D9)</f>
        <v>2</v>
      </c>
      <c r="E1" s="21">
        <f t="shared" si="0"/>
        <v>0</v>
      </c>
      <c r="F1" s="21">
        <f t="shared" si="0"/>
        <v>0</v>
      </c>
      <c r="G1" s="21">
        <f t="shared" si="0"/>
        <v>0</v>
      </c>
      <c r="H1" s="21">
        <f t="shared" si="0"/>
        <v>0</v>
      </c>
      <c r="I1" s="21">
        <f t="shared" si="0"/>
        <v>0</v>
      </c>
    </row>
    <row r="2" ht="14.25" thickBot="1"/>
    <row r="3" spans="3:10" s="20" customFormat="1" ht="18" thickBot="1">
      <c r="C3" s="264" t="s">
        <v>1283</v>
      </c>
      <c r="D3" s="265"/>
      <c r="E3" s="264" t="s">
        <v>1298</v>
      </c>
      <c r="F3" s="265"/>
      <c r="G3" s="264" t="s">
        <v>1707</v>
      </c>
      <c r="H3" s="265"/>
      <c r="I3" s="264" t="s">
        <v>1299</v>
      </c>
      <c r="J3" s="265"/>
    </row>
    <row r="4" spans="3:10" ht="25.5" customHeight="1" thickBot="1">
      <c r="C4" s="205" t="s">
        <v>695</v>
      </c>
      <c r="D4" s="206"/>
      <c r="E4" s="205">
        <v>48</v>
      </c>
      <c r="F4" s="206"/>
      <c r="G4" s="205">
        <f>COUNTA(C12:C148)-1</f>
        <v>16</v>
      </c>
      <c r="H4" s="206"/>
      <c r="I4" s="256">
        <f>G4/E4</f>
        <v>0.3333333333333333</v>
      </c>
      <c r="J4" s="256"/>
    </row>
    <row r="5" spans="3:4" ht="11.25" customHeight="1" thickBot="1">
      <c r="C5" s="56"/>
      <c r="D5" s="23"/>
    </row>
    <row r="6" spans="3:10" ht="14.25" thickBot="1">
      <c r="C6" s="57" t="s">
        <v>1705</v>
      </c>
      <c r="D6" s="40" t="s">
        <v>1284</v>
      </c>
      <c r="E6" s="40" t="s">
        <v>1285</v>
      </c>
      <c r="F6" s="40" t="s">
        <v>1286</v>
      </c>
      <c r="G6" s="40" t="s">
        <v>1287</v>
      </c>
      <c r="H6" s="40" t="s">
        <v>1288</v>
      </c>
      <c r="I6" s="43" t="s">
        <v>1289</v>
      </c>
      <c r="J6" s="2"/>
    </row>
    <row r="7" spans="3:10" ht="13.5">
      <c r="C7" s="58" t="s">
        <v>1447</v>
      </c>
      <c r="D7" s="32">
        <f>COUNTIF($D$12:$D$148,C7)</f>
        <v>3</v>
      </c>
      <c r="E7" s="32">
        <f>COUNTIF($E$12:$E$148,C7)</f>
        <v>0</v>
      </c>
      <c r="F7" s="32">
        <f>COUNTIF($F$12:$F$148,C7)</f>
        <v>14</v>
      </c>
      <c r="G7" s="32">
        <f>COUNTIF($G$12:$G$148,C7)</f>
        <v>12</v>
      </c>
      <c r="H7" s="32">
        <f>COUNTIF($H$12:$H$148,C7)</f>
        <v>13</v>
      </c>
      <c r="I7" s="44">
        <f>COUNTIF($I$12:$I$148,C7)</f>
        <v>12</v>
      </c>
      <c r="J7" s="2"/>
    </row>
    <row r="8" spans="3:10" ht="13.5">
      <c r="C8" s="58" t="s">
        <v>1448</v>
      </c>
      <c r="D8" s="10">
        <f>COUNTIF($D$12:$D$148,C8)</f>
        <v>8</v>
      </c>
      <c r="E8" s="10">
        <f>COUNTIF($E$12:$E$148,C8)</f>
        <v>2</v>
      </c>
      <c r="F8" s="10">
        <f>COUNTIF($F$12:$F$148,C8)</f>
        <v>2</v>
      </c>
      <c r="G8" s="10">
        <f>COUNTIF($G$12:$G$148,C8)</f>
        <v>1</v>
      </c>
      <c r="H8" s="10">
        <f>COUNTIF($H$12:$H$148,C8)</f>
        <v>1</v>
      </c>
      <c r="I8" s="45">
        <f>COUNTIF($I$12:$I$148,C8)</f>
        <v>4</v>
      </c>
      <c r="J8" s="2"/>
    </row>
    <row r="9" spans="3:10" ht="14.25" thickBot="1">
      <c r="C9" s="59" t="s">
        <v>1449</v>
      </c>
      <c r="D9" s="41">
        <f>COUNTIF($D$12:$D$148,C9)</f>
        <v>3</v>
      </c>
      <c r="E9" s="41">
        <f>COUNTIF($E$12:$E$148,C9)</f>
        <v>14</v>
      </c>
      <c r="F9" s="41">
        <f>COUNTIF($F$12:$F$148,C9)</f>
        <v>0</v>
      </c>
      <c r="G9" s="41">
        <f>COUNTIF($G$12:$G$148,C9)</f>
        <v>3</v>
      </c>
      <c r="H9" s="41">
        <f>COUNTIF($H$12:$H$148,C9)</f>
        <v>2</v>
      </c>
      <c r="I9" s="46">
        <f>COUNTIF($I$12:$I$148,C9)</f>
        <v>0</v>
      </c>
      <c r="J9" s="2"/>
    </row>
    <row r="10" spans="3:9" s="2" customFormat="1" ht="13.5">
      <c r="C10" s="60"/>
      <c r="D10" s="42"/>
      <c r="E10" s="42"/>
      <c r="F10" s="42"/>
      <c r="G10" s="42"/>
      <c r="H10" s="42"/>
      <c r="I10" s="42"/>
    </row>
    <row r="11" spans="3:10" s="2" customFormat="1" ht="13.5">
      <c r="C11" s="61" t="s">
        <v>1297</v>
      </c>
      <c r="D11" s="10" t="s">
        <v>1284</v>
      </c>
      <c r="E11" s="10" t="s">
        <v>1285</v>
      </c>
      <c r="F11" s="10" t="s">
        <v>1286</v>
      </c>
      <c r="G11" s="10" t="s">
        <v>1287</v>
      </c>
      <c r="H11" s="10" t="s">
        <v>1288</v>
      </c>
      <c r="I11" s="10" t="s">
        <v>1289</v>
      </c>
      <c r="J11" s="14" t="s">
        <v>1290</v>
      </c>
    </row>
    <row r="12" spans="3:16" ht="13.5">
      <c r="C12" s="18" t="s">
        <v>669</v>
      </c>
      <c r="D12" s="18" t="s">
        <v>1295</v>
      </c>
      <c r="E12" s="18" t="s">
        <v>1295</v>
      </c>
      <c r="F12" s="18" t="s">
        <v>1291</v>
      </c>
      <c r="G12" s="18" t="s">
        <v>1291</v>
      </c>
      <c r="H12" s="18" t="s">
        <v>1291</v>
      </c>
      <c r="I12" s="18" t="s">
        <v>1291</v>
      </c>
      <c r="J12" s="18"/>
      <c r="K12" t="str">
        <f aca="true" t="shared" si="1" ref="K12:P12">ASC(D12)</f>
        <v>c</v>
      </c>
      <c r="L12" t="str">
        <f t="shared" si="1"/>
        <v>c</v>
      </c>
      <c r="M12" t="str">
        <f t="shared" si="1"/>
        <v>a</v>
      </c>
      <c r="N12" t="str">
        <f t="shared" si="1"/>
        <v>a</v>
      </c>
      <c r="O12" t="str">
        <f t="shared" si="1"/>
        <v>a</v>
      </c>
      <c r="P12" t="str">
        <f t="shared" si="1"/>
        <v>a</v>
      </c>
    </row>
    <row r="13" spans="3:16" ht="13.5">
      <c r="C13" s="18" t="s">
        <v>670</v>
      </c>
      <c r="D13" s="18" t="s">
        <v>1293</v>
      </c>
      <c r="E13" s="18" t="s">
        <v>1295</v>
      </c>
      <c r="F13" s="18" t="s">
        <v>1291</v>
      </c>
      <c r="G13" s="18" t="s">
        <v>1291</v>
      </c>
      <c r="H13" s="18" t="s">
        <v>1291</v>
      </c>
      <c r="I13" s="18" t="s">
        <v>1291</v>
      </c>
      <c r="J13" s="18"/>
      <c r="K13" t="str">
        <f aca="true" t="shared" si="2" ref="K13:K27">ASC(D13)</f>
        <v>b</v>
      </c>
      <c r="L13" t="str">
        <f aca="true" t="shared" si="3" ref="L13:L27">ASC(E13)</f>
        <v>c</v>
      </c>
      <c r="M13" t="str">
        <f aca="true" t="shared" si="4" ref="M13:M27">ASC(F13)</f>
        <v>a</v>
      </c>
      <c r="N13" t="str">
        <f aca="true" t="shared" si="5" ref="N13:N27">ASC(G13)</f>
        <v>a</v>
      </c>
      <c r="O13" t="str">
        <f aca="true" t="shared" si="6" ref="O13:O27">ASC(H13)</f>
        <v>a</v>
      </c>
      <c r="P13" t="str">
        <f aca="true" t="shared" si="7" ref="P13:P27">ASC(I13)</f>
        <v>a</v>
      </c>
    </row>
    <row r="14" spans="3:16" ht="13.5">
      <c r="C14" s="18" t="s">
        <v>671</v>
      </c>
      <c r="D14" s="18" t="s">
        <v>1293</v>
      </c>
      <c r="E14" s="18" t="s">
        <v>1293</v>
      </c>
      <c r="F14" s="67" t="s">
        <v>1293</v>
      </c>
      <c r="G14" s="18" t="s">
        <v>1291</v>
      </c>
      <c r="H14" s="18" t="s">
        <v>1291</v>
      </c>
      <c r="I14" s="18" t="s">
        <v>1291</v>
      </c>
      <c r="J14" s="18" t="s">
        <v>672</v>
      </c>
      <c r="K14" t="str">
        <f t="shared" si="2"/>
        <v>b</v>
      </c>
      <c r="L14" t="str">
        <f t="shared" si="3"/>
        <v>b</v>
      </c>
      <c r="M14" t="str">
        <f t="shared" si="4"/>
        <v>b</v>
      </c>
      <c r="N14" t="str">
        <f t="shared" si="5"/>
        <v>a</v>
      </c>
      <c r="O14" t="str">
        <f t="shared" si="6"/>
        <v>a</v>
      </c>
      <c r="P14" t="str">
        <f t="shared" si="7"/>
        <v>a</v>
      </c>
    </row>
    <row r="15" spans="3:16" ht="27">
      <c r="C15" s="18" t="s">
        <v>673</v>
      </c>
      <c r="D15" s="18" t="s">
        <v>1293</v>
      </c>
      <c r="E15" s="18" t="s">
        <v>1295</v>
      </c>
      <c r="F15" s="18" t="s">
        <v>1291</v>
      </c>
      <c r="G15" s="18" t="s">
        <v>1295</v>
      </c>
      <c r="H15" s="18" t="s">
        <v>1291</v>
      </c>
      <c r="I15" s="18" t="s">
        <v>1291</v>
      </c>
      <c r="J15" s="67" t="s">
        <v>1046</v>
      </c>
      <c r="K15" t="str">
        <f t="shared" si="2"/>
        <v>b</v>
      </c>
      <c r="L15" t="str">
        <f t="shared" si="3"/>
        <v>c</v>
      </c>
      <c r="M15" t="str">
        <f t="shared" si="4"/>
        <v>a</v>
      </c>
      <c r="N15" t="str">
        <f t="shared" si="5"/>
        <v>c</v>
      </c>
      <c r="O15" t="str">
        <f t="shared" si="6"/>
        <v>a</v>
      </c>
      <c r="P15" t="str">
        <f t="shared" si="7"/>
        <v>a</v>
      </c>
    </row>
    <row r="16" spans="3:16" ht="13.5">
      <c r="C16" s="18" t="s">
        <v>674</v>
      </c>
      <c r="D16" s="18" t="s">
        <v>1291</v>
      </c>
      <c r="E16" s="18" t="s">
        <v>1295</v>
      </c>
      <c r="F16" s="18" t="s">
        <v>1291</v>
      </c>
      <c r="G16" s="18" t="s">
        <v>1291</v>
      </c>
      <c r="H16" s="18" t="s">
        <v>1291</v>
      </c>
      <c r="I16" s="18" t="s">
        <v>1291</v>
      </c>
      <c r="J16" s="18"/>
      <c r="K16" t="str">
        <f t="shared" si="2"/>
        <v>a</v>
      </c>
      <c r="L16" t="str">
        <f t="shared" si="3"/>
        <v>c</v>
      </c>
      <c r="M16" t="str">
        <f t="shared" si="4"/>
        <v>a</v>
      </c>
      <c r="N16" t="str">
        <f t="shared" si="5"/>
        <v>a</v>
      </c>
      <c r="O16" t="str">
        <f t="shared" si="6"/>
        <v>a</v>
      </c>
      <c r="P16" t="str">
        <f t="shared" si="7"/>
        <v>a</v>
      </c>
    </row>
    <row r="17" spans="3:16" ht="27">
      <c r="C17" s="18" t="s">
        <v>675</v>
      </c>
      <c r="D17" s="67" t="s">
        <v>696</v>
      </c>
      <c r="E17" s="18" t="s">
        <v>1295</v>
      </c>
      <c r="F17" s="18" t="s">
        <v>1291</v>
      </c>
      <c r="G17" s="18" t="s">
        <v>1291</v>
      </c>
      <c r="H17" s="18" t="s">
        <v>1291</v>
      </c>
      <c r="I17" s="18" t="s">
        <v>1291</v>
      </c>
      <c r="J17" s="67" t="s">
        <v>677</v>
      </c>
      <c r="K17" t="str">
        <f t="shared" si="2"/>
        <v>回答なし</v>
      </c>
      <c r="L17" t="str">
        <f t="shared" si="3"/>
        <v>c</v>
      </c>
      <c r="M17" t="str">
        <f t="shared" si="4"/>
        <v>a</v>
      </c>
      <c r="N17" t="str">
        <f t="shared" si="5"/>
        <v>a</v>
      </c>
      <c r="O17" t="str">
        <f t="shared" si="6"/>
        <v>a</v>
      </c>
      <c r="P17" t="str">
        <f t="shared" si="7"/>
        <v>a</v>
      </c>
    </row>
    <row r="18" spans="3:16" ht="13.5">
      <c r="C18" s="18" t="s">
        <v>678</v>
      </c>
      <c r="D18" s="18" t="s">
        <v>1293</v>
      </c>
      <c r="E18" s="18" t="s">
        <v>1295</v>
      </c>
      <c r="F18" s="18" t="s">
        <v>1291</v>
      </c>
      <c r="G18" s="18" t="s">
        <v>1291</v>
      </c>
      <c r="H18" s="18" t="s">
        <v>1291</v>
      </c>
      <c r="I18" s="18" t="s">
        <v>1291</v>
      </c>
      <c r="J18" s="18" t="s">
        <v>679</v>
      </c>
      <c r="K18" t="str">
        <f t="shared" si="2"/>
        <v>b</v>
      </c>
      <c r="L18" t="str">
        <f t="shared" si="3"/>
        <v>c</v>
      </c>
      <c r="M18" t="str">
        <f t="shared" si="4"/>
        <v>a</v>
      </c>
      <c r="N18" t="str">
        <f t="shared" si="5"/>
        <v>a</v>
      </c>
      <c r="O18" t="str">
        <f t="shared" si="6"/>
        <v>a</v>
      </c>
      <c r="P18" t="str">
        <f t="shared" si="7"/>
        <v>a</v>
      </c>
    </row>
    <row r="19" spans="3:16" ht="13.5">
      <c r="C19" s="18" t="s">
        <v>680</v>
      </c>
      <c r="D19" s="18" t="s">
        <v>1295</v>
      </c>
      <c r="E19" s="18" t="s">
        <v>1293</v>
      </c>
      <c r="F19" s="18" t="s">
        <v>1291</v>
      </c>
      <c r="G19" s="18" t="s">
        <v>1291</v>
      </c>
      <c r="H19" s="18" t="s">
        <v>1291</v>
      </c>
      <c r="I19" s="18" t="s">
        <v>1291</v>
      </c>
      <c r="J19" s="18" t="s">
        <v>681</v>
      </c>
      <c r="K19" t="str">
        <f t="shared" si="2"/>
        <v>c</v>
      </c>
      <c r="L19" t="str">
        <f t="shared" si="3"/>
        <v>b</v>
      </c>
      <c r="M19" t="str">
        <f t="shared" si="4"/>
        <v>a</v>
      </c>
      <c r="N19" t="str">
        <f t="shared" si="5"/>
        <v>a</v>
      </c>
      <c r="O19" t="str">
        <f t="shared" si="6"/>
        <v>a</v>
      </c>
      <c r="P19" t="str">
        <f t="shared" si="7"/>
        <v>a</v>
      </c>
    </row>
    <row r="20" spans="3:16" ht="13.5">
      <c r="C20" s="18" t="s">
        <v>682</v>
      </c>
      <c r="D20" s="18" t="s">
        <v>1293</v>
      </c>
      <c r="E20" s="18" t="s">
        <v>1295</v>
      </c>
      <c r="F20" s="18" t="s">
        <v>1291</v>
      </c>
      <c r="G20" s="18" t="s">
        <v>1295</v>
      </c>
      <c r="H20" s="18" t="s">
        <v>1291</v>
      </c>
      <c r="I20" s="18" t="s">
        <v>1291</v>
      </c>
      <c r="J20" s="18"/>
      <c r="K20" t="str">
        <f t="shared" si="2"/>
        <v>b</v>
      </c>
      <c r="L20" t="str">
        <f t="shared" si="3"/>
        <v>c</v>
      </c>
      <c r="M20" t="str">
        <f t="shared" si="4"/>
        <v>a</v>
      </c>
      <c r="N20" t="str">
        <f t="shared" si="5"/>
        <v>c</v>
      </c>
      <c r="O20" t="str">
        <f t="shared" si="6"/>
        <v>a</v>
      </c>
      <c r="P20" t="str">
        <f t="shared" si="7"/>
        <v>a</v>
      </c>
    </row>
    <row r="21" spans="3:16" ht="13.5">
      <c r="C21" s="18" t="s">
        <v>686</v>
      </c>
      <c r="D21" s="18" t="s">
        <v>1291</v>
      </c>
      <c r="E21" s="18" t="s">
        <v>1295</v>
      </c>
      <c r="F21" s="18" t="s">
        <v>1291</v>
      </c>
      <c r="G21" s="18" t="s">
        <v>1291</v>
      </c>
      <c r="H21" s="18" t="s">
        <v>1291</v>
      </c>
      <c r="I21" s="18" t="s">
        <v>1291</v>
      </c>
      <c r="J21" s="18"/>
      <c r="K21" t="str">
        <f t="shared" si="2"/>
        <v>a</v>
      </c>
      <c r="L21" t="str">
        <f t="shared" si="3"/>
        <v>c</v>
      </c>
      <c r="M21" t="str">
        <f t="shared" si="4"/>
        <v>a</v>
      </c>
      <c r="N21" t="str">
        <f t="shared" si="5"/>
        <v>a</v>
      </c>
      <c r="O21" t="str">
        <f t="shared" si="6"/>
        <v>a</v>
      </c>
      <c r="P21" t="str">
        <f t="shared" si="7"/>
        <v>a</v>
      </c>
    </row>
    <row r="22" spans="3:16" ht="113.25" customHeight="1">
      <c r="C22" s="18" t="s">
        <v>687</v>
      </c>
      <c r="D22" s="18" t="s">
        <v>1293</v>
      </c>
      <c r="E22" s="18" t="s">
        <v>1295</v>
      </c>
      <c r="F22" s="18" t="s">
        <v>1291</v>
      </c>
      <c r="G22" s="18" t="s">
        <v>1291</v>
      </c>
      <c r="H22" s="18" t="s">
        <v>1291</v>
      </c>
      <c r="I22" s="18" t="s">
        <v>1293</v>
      </c>
      <c r="J22" s="67" t="s">
        <v>1047</v>
      </c>
      <c r="K22" t="str">
        <f t="shared" si="2"/>
        <v>b</v>
      </c>
      <c r="L22" t="str">
        <f t="shared" si="3"/>
        <v>c</v>
      </c>
      <c r="M22" t="str">
        <f t="shared" si="4"/>
        <v>a</v>
      </c>
      <c r="N22" t="str">
        <f t="shared" si="5"/>
        <v>a</v>
      </c>
      <c r="O22" t="str">
        <f t="shared" si="6"/>
        <v>a</v>
      </c>
      <c r="P22" t="str">
        <f t="shared" si="7"/>
        <v>b</v>
      </c>
    </row>
    <row r="23" spans="3:16" ht="13.5">
      <c r="C23" s="18" t="s">
        <v>688</v>
      </c>
      <c r="D23" s="18" t="s">
        <v>1295</v>
      </c>
      <c r="E23" s="18" t="s">
        <v>1295</v>
      </c>
      <c r="F23" s="18" t="s">
        <v>1293</v>
      </c>
      <c r="G23" s="18" t="s">
        <v>1293</v>
      </c>
      <c r="H23" s="18" t="s">
        <v>1293</v>
      </c>
      <c r="I23" s="18" t="s">
        <v>1293</v>
      </c>
      <c r="J23" s="18" t="s">
        <v>689</v>
      </c>
      <c r="K23" t="str">
        <f t="shared" si="2"/>
        <v>c</v>
      </c>
      <c r="L23" t="str">
        <f t="shared" si="3"/>
        <v>c</v>
      </c>
      <c r="M23" t="str">
        <f t="shared" si="4"/>
        <v>b</v>
      </c>
      <c r="N23" t="str">
        <f t="shared" si="5"/>
        <v>b</v>
      </c>
      <c r="O23" t="str">
        <f t="shared" si="6"/>
        <v>b</v>
      </c>
      <c r="P23" t="str">
        <f t="shared" si="7"/>
        <v>b</v>
      </c>
    </row>
    <row r="24" spans="3:16" ht="67.5">
      <c r="C24" s="18" t="s">
        <v>690</v>
      </c>
      <c r="D24" s="67" t="s">
        <v>1394</v>
      </c>
      <c r="E24" s="18" t="s">
        <v>1295</v>
      </c>
      <c r="F24" s="18" t="s">
        <v>1291</v>
      </c>
      <c r="G24" s="18" t="s">
        <v>1291</v>
      </c>
      <c r="H24" s="18" t="s">
        <v>1295</v>
      </c>
      <c r="I24" s="18" t="s">
        <v>1291</v>
      </c>
      <c r="J24" s="67" t="s">
        <v>1048</v>
      </c>
      <c r="K24" t="str">
        <f t="shared" si="2"/>
        <v>その他</v>
      </c>
      <c r="L24" t="str">
        <f t="shared" si="3"/>
        <v>c</v>
      </c>
      <c r="M24" t="str">
        <f t="shared" si="4"/>
        <v>a</v>
      </c>
      <c r="N24" t="str">
        <f t="shared" si="5"/>
        <v>a</v>
      </c>
      <c r="O24" t="str">
        <f t="shared" si="6"/>
        <v>c</v>
      </c>
      <c r="P24" t="str">
        <f t="shared" si="7"/>
        <v>a</v>
      </c>
    </row>
    <row r="25" spans="3:16" ht="13.5">
      <c r="C25" s="18" t="s">
        <v>691</v>
      </c>
      <c r="D25" s="18" t="s">
        <v>1293</v>
      </c>
      <c r="E25" s="18" t="s">
        <v>1295</v>
      </c>
      <c r="F25" s="18" t="s">
        <v>1291</v>
      </c>
      <c r="G25" s="18" t="s">
        <v>1291</v>
      </c>
      <c r="H25" s="18" t="s">
        <v>1291</v>
      </c>
      <c r="I25" s="18" t="s">
        <v>1293</v>
      </c>
      <c r="J25" s="18"/>
      <c r="K25" t="str">
        <f t="shared" si="2"/>
        <v>b</v>
      </c>
      <c r="L25" t="str">
        <f t="shared" si="3"/>
        <v>c</v>
      </c>
      <c r="M25" t="str">
        <f t="shared" si="4"/>
        <v>a</v>
      </c>
      <c r="N25" t="str">
        <f t="shared" si="5"/>
        <v>a</v>
      </c>
      <c r="O25" t="str">
        <f t="shared" si="6"/>
        <v>a</v>
      </c>
      <c r="P25" t="str">
        <f t="shared" si="7"/>
        <v>b</v>
      </c>
    </row>
    <row r="26" spans="3:16" ht="13.5">
      <c r="C26" s="18" t="s">
        <v>692</v>
      </c>
      <c r="D26" s="18" t="s">
        <v>1293</v>
      </c>
      <c r="E26" s="18" t="s">
        <v>1295</v>
      </c>
      <c r="F26" s="18" t="s">
        <v>1291</v>
      </c>
      <c r="G26" s="18" t="s">
        <v>1291</v>
      </c>
      <c r="H26" s="18" t="s">
        <v>1291</v>
      </c>
      <c r="I26" s="18" t="s">
        <v>1291</v>
      </c>
      <c r="J26" s="18"/>
      <c r="K26" t="str">
        <f t="shared" si="2"/>
        <v>b</v>
      </c>
      <c r="L26" t="str">
        <f t="shared" si="3"/>
        <v>c</v>
      </c>
      <c r="M26" t="str">
        <f t="shared" si="4"/>
        <v>a</v>
      </c>
      <c r="N26" t="str">
        <f t="shared" si="5"/>
        <v>a</v>
      </c>
      <c r="O26" t="str">
        <f t="shared" si="6"/>
        <v>a</v>
      </c>
      <c r="P26" t="str">
        <f t="shared" si="7"/>
        <v>a</v>
      </c>
    </row>
    <row r="27" spans="3:16" ht="27">
      <c r="C27" s="18" t="s">
        <v>693</v>
      </c>
      <c r="D27" s="18" t="s">
        <v>1291</v>
      </c>
      <c r="E27" s="18" t="s">
        <v>1295</v>
      </c>
      <c r="F27" s="18" t="s">
        <v>1291</v>
      </c>
      <c r="G27" s="18" t="s">
        <v>1295</v>
      </c>
      <c r="H27" s="18" t="s">
        <v>1295</v>
      </c>
      <c r="I27" s="18" t="s">
        <v>1293</v>
      </c>
      <c r="J27" s="67" t="s">
        <v>1049</v>
      </c>
      <c r="K27" t="str">
        <f t="shared" si="2"/>
        <v>a</v>
      </c>
      <c r="L27" t="str">
        <f t="shared" si="3"/>
        <v>c</v>
      </c>
      <c r="M27" t="str">
        <f t="shared" si="4"/>
        <v>a</v>
      </c>
      <c r="N27" t="str">
        <f t="shared" si="5"/>
        <v>c</v>
      </c>
      <c r="O27" t="str">
        <f t="shared" si="6"/>
        <v>c</v>
      </c>
      <c r="P27" t="str">
        <f t="shared" si="7"/>
        <v>b</v>
      </c>
    </row>
    <row r="28" spans="3:10" ht="13.5">
      <c r="C28" s="18" t="s">
        <v>694</v>
      </c>
      <c r="D28" s="266" t="s">
        <v>676</v>
      </c>
      <c r="E28" s="266"/>
      <c r="F28" s="266"/>
      <c r="G28" s="266"/>
      <c r="H28" s="266"/>
      <c r="I28" s="266"/>
      <c r="J28" s="18"/>
    </row>
    <row r="29" spans="3:10" ht="13.5">
      <c r="C29" s="67"/>
      <c r="D29" s="10"/>
      <c r="E29" s="10"/>
      <c r="F29" s="10"/>
      <c r="G29" s="10"/>
      <c r="H29" s="10"/>
      <c r="I29" s="10"/>
      <c r="J29" s="14"/>
    </row>
    <row r="30" spans="3:10" ht="13.5">
      <c r="C30" s="67"/>
      <c r="D30" s="10"/>
      <c r="E30" s="10"/>
      <c r="F30" s="10"/>
      <c r="G30" s="10"/>
      <c r="H30" s="10"/>
      <c r="I30" s="10"/>
      <c r="J30" s="14"/>
    </row>
    <row r="31" spans="3:10" ht="13.5">
      <c r="C31" s="67"/>
      <c r="D31" s="10"/>
      <c r="E31" s="10"/>
      <c r="F31" s="10"/>
      <c r="G31" s="10"/>
      <c r="H31" s="10"/>
      <c r="I31" s="10"/>
      <c r="J31" s="14"/>
    </row>
    <row r="32" spans="3:10" ht="13.5">
      <c r="C32" s="67"/>
      <c r="D32" s="10"/>
      <c r="E32" s="10"/>
      <c r="F32" s="10"/>
      <c r="G32" s="10"/>
      <c r="H32" s="10"/>
      <c r="I32" s="10"/>
      <c r="J32" s="14"/>
    </row>
    <row r="33" spans="3:10" ht="13.5">
      <c r="C33" s="67"/>
      <c r="D33" s="10"/>
      <c r="E33" s="10"/>
      <c r="F33" s="10"/>
      <c r="G33" s="10"/>
      <c r="H33" s="10"/>
      <c r="I33" s="10"/>
      <c r="J33" s="14"/>
    </row>
    <row r="34" spans="3:10" ht="13.5">
      <c r="C34" s="67"/>
      <c r="D34" s="10"/>
      <c r="E34" s="10"/>
      <c r="F34" s="10"/>
      <c r="G34" s="10"/>
      <c r="H34" s="10"/>
      <c r="I34" s="10"/>
      <c r="J34" s="14"/>
    </row>
    <row r="35" spans="3:10" ht="13.5">
      <c r="C35" s="67"/>
      <c r="D35" s="10"/>
      <c r="E35" s="10"/>
      <c r="F35" s="10"/>
      <c r="G35" s="10"/>
      <c r="H35" s="10"/>
      <c r="I35" s="10"/>
      <c r="J35" s="14"/>
    </row>
    <row r="36" spans="3:10" ht="13.5">
      <c r="C36" s="67"/>
      <c r="D36" s="10"/>
      <c r="E36" s="10"/>
      <c r="F36" s="10"/>
      <c r="G36" s="10"/>
      <c r="H36" s="10"/>
      <c r="I36" s="10"/>
      <c r="J36" s="14"/>
    </row>
    <row r="37" spans="3:10" ht="13.5">
      <c r="C37" s="67"/>
      <c r="D37" s="10"/>
      <c r="E37" s="10"/>
      <c r="F37" s="10"/>
      <c r="G37" s="10"/>
      <c r="H37" s="10"/>
      <c r="I37" s="10"/>
      <c r="J37" s="14"/>
    </row>
    <row r="38" spans="3:10" ht="13.5">
      <c r="C38" s="67"/>
      <c r="D38" s="10"/>
      <c r="E38" s="10"/>
      <c r="F38" s="10"/>
      <c r="G38" s="10"/>
      <c r="H38" s="10"/>
      <c r="I38" s="10"/>
      <c r="J38" s="14"/>
    </row>
    <row r="39" spans="3:10" ht="13.5">
      <c r="C39" s="67"/>
      <c r="D39" s="10"/>
      <c r="E39" s="10"/>
      <c r="F39" s="10"/>
      <c r="G39" s="10"/>
      <c r="H39" s="10"/>
      <c r="I39" s="10"/>
      <c r="J39" s="14"/>
    </row>
    <row r="40" spans="3:10" ht="13.5">
      <c r="C40" s="67"/>
      <c r="D40" s="10"/>
      <c r="E40" s="10"/>
      <c r="F40" s="10"/>
      <c r="G40" s="10"/>
      <c r="H40" s="10"/>
      <c r="I40" s="10"/>
      <c r="J40" s="14"/>
    </row>
    <row r="41" spans="3:10" ht="13.5">
      <c r="C41" s="67"/>
      <c r="D41" s="10"/>
      <c r="E41" s="10"/>
      <c r="F41" s="10"/>
      <c r="G41" s="10"/>
      <c r="H41" s="10"/>
      <c r="I41" s="10"/>
      <c r="J41" s="14"/>
    </row>
    <row r="42" spans="3:10" ht="13.5">
      <c r="C42" s="67"/>
      <c r="D42" s="10"/>
      <c r="E42" s="10"/>
      <c r="F42" s="10"/>
      <c r="G42" s="10"/>
      <c r="H42" s="10"/>
      <c r="I42" s="10"/>
      <c r="J42" s="14"/>
    </row>
    <row r="43" spans="3:10" ht="13.5">
      <c r="C43" s="67"/>
      <c r="D43" s="10"/>
      <c r="E43" s="10"/>
      <c r="F43" s="10"/>
      <c r="G43" s="10"/>
      <c r="H43" s="10"/>
      <c r="I43" s="10"/>
      <c r="J43" s="14"/>
    </row>
    <row r="44" spans="3:10" ht="13.5">
      <c r="C44" s="67"/>
      <c r="D44" s="10"/>
      <c r="E44" s="10"/>
      <c r="F44" s="10"/>
      <c r="G44" s="10"/>
      <c r="H44" s="10"/>
      <c r="I44" s="10"/>
      <c r="J44" s="14"/>
    </row>
    <row r="45" spans="3:10" ht="13.5">
      <c r="C45" s="67"/>
      <c r="D45" s="10"/>
      <c r="E45" s="10"/>
      <c r="F45" s="10"/>
      <c r="G45" s="10"/>
      <c r="H45" s="10"/>
      <c r="I45" s="10"/>
      <c r="J45" s="14"/>
    </row>
    <row r="46" spans="3:10" ht="13.5">
      <c r="C46" s="67"/>
      <c r="D46" s="10"/>
      <c r="E46" s="10"/>
      <c r="F46" s="10"/>
      <c r="G46" s="10"/>
      <c r="H46" s="10"/>
      <c r="I46" s="10"/>
      <c r="J46" s="14"/>
    </row>
    <row r="47" spans="3:10" ht="13.5">
      <c r="C47" s="67"/>
      <c r="D47" s="10"/>
      <c r="E47" s="10"/>
      <c r="F47" s="10"/>
      <c r="G47" s="10"/>
      <c r="H47" s="10"/>
      <c r="I47" s="10"/>
      <c r="J47" s="14"/>
    </row>
    <row r="48" spans="3:10" ht="13.5">
      <c r="C48" s="67"/>
      <c r="D48" s="10"/>
      <c r="E48" s="10"/>
      <c r="F48" s="10"/>
      <c r="G48" s="10"/>
      <c r="H48" s="10"/>
      <c r="I48" s="10"/>
      <c r="J48" s="14"/>
    </row>
    <row r="49" spans="3:10" ht="13.5">
      <c r="C49" s="67"/>
      <c r="D49" s="10"/>
      <c r="E49" s="10"/>
      <c r="F49" s="10"/>
      <c r="G49" s="10"/>
      <c r="H49" s="10"/>
      <c r="I49" s="10"/>
      <c r="J49" s="14"/>
    </row>
    <row r="50" spans="3:10" ht="13.5">
      <c r="C50" s="67"/>
      <c r="D50" s="10"/>
      <c r="E50" s="10"/>
      <c r="F50" s="10"/>
      <c r="G50" s="10"/>
      <c r="H50" s="10"/>
      <c r="I50" s="10"/>
      <c r="J50" s="14"/>
    </row>
    <row r="51" spans="3:10" ht="13.5">
      <c r="C51" s="67"/>
      <c r="D51" s="10"/>
      <c r="E51" s="10"/>
      <c r="F51" s="10"/>
      <c r="G51" s="10"/>
      <c r="H51" s="10"/>
      <c r="I51" s="10"/>
      <c r="J51" s="14"/>
    </row>
    <row r="52" spans="3:10" ht="13.5">
      <c r="C52" s="67"/>
      <c r="D52" s="10"/>
      <c r="E52" s="10"/>
      <c r="F52" s="10"/>
      <c r="G52" s="10"/>
      <c r="H52" s="10"/>
      <c r="I52" s="10"/>
      <c r="J52" s="14"/>
    </row>
    <row r="53" spans="3:10" ht="13.5">
      <c r="C53" s="67"/>
      <c r="D53" s="10"/>
      <c r="E53" s="10"/>
      <c r="F53" s="10"/>
      <c r="G53" s="10"/>
      <c r="H53" s="10"/>
      <c r="I53" s="10"/>
      <c r="J53" s="14"/>
    </row>
    <row r="54" spans="3:10" ht="13.5">
      <c r="C54" s="67"/>
      <c r="D54" s="10"/>
      <c r="E54" s="10"/>
      <c r="F54" s="10"/>
      <c r="G54" s="10"/>
      <c r="H54" s="10"/>
      <c r="I54" s="10"/>
      <c r="J54" s="14"/>
    </row>
    <row r="55" spans="3:10" ht="13.5">
      <c r="C55" s="67"/>
      <c r="D55" s="10"/>
      <c r="E55" s="10"/>
      <c r="F55" s="10"/>
      <c r="G55" s="10"/>
      <c r="H55" s="10"/>
      <c r="I55" s="10"/>
      <c r="J55" s="14"/>
    </row>
    <row r="56" spans="3:10" ht="13.5">
      <c r="C56" s="67"/>
      <c r="D56" s="10"/>
      <c r="E56" s="10"/>
      <c r="F56" s="10"/>
      <c r="G56" s="10"/>
      <c r="H56" s="10"/>
      <c r="I56" s="10"/>
      <c r="J56" s="14"/>
    </row>
    <row r="57" spans="3:10" ht="13.5">
      <c r="C57" s="67"/>
      <c r="D57" s="10"/>
      <c r="E57" s="10"/>
      <c r="F57" s="10"/>
      <c r="G57" s="10"/>
      <c r="H57" s="10"/>
      <c r="I57" s="10"/>
      <c r="J57" s="14"/>
    </row>
    <row r="58" spans="3:10" ht="13.5">
      <c r="C58" s="67"/>
      <c r="D58" s="10"/>
      <c r="E58" s="10"/>
      <c r="F58" s="10"/>
      <c r="G58" s="10"/>
      <c r="H58" s="10"/>
      <c r="I58" s="10"/>
      <c r="J58" s="14"/>
    </row>
    <row r="59" spans="3:10" ht="13.5">
      <c r="C59" s="67"/>
      <c r="D59" s="10"/>
      <c r="E59" s="10"/>
      <c r="F59" s="10"/>
      <c r="G59" s="10"/>
      <c r="H59" s="10"/>
      <c r="I59" s="10"/>
      <c r="J59" s="14"/>
    </row>
    <row r="60" spans="3:10" ht="13.5">
      <c r="C60" s="67"/>
      <c r="D60" s="10"/>
      <c r="E60" s="10"/>
      <c r="F60" s="10"/>
      <c r="G60" s="10"/>
      <c r="H60" s="10"/>
      <c r="I60" s="10"/>
      <c r="J60" s="14"/>
    </row>
    <row r="61" spans="3:10" ht="13.5">
      <c r="C61" s="67"/>
      <c r="D61" s="10"/>
      <c r="E61" s="10"/>
      <c r="F61" s="10"/>
      <c r="G61" s="10"/>
      <c r="H61" s="10"/>
      <c r="I61" s="10"/>
      <c r="J61" s="14"/>
    </row>
    <row r="62" spans="3:10" ht="13.5">
      <c r="C62" s="67"/>
      <c r="D62" s="10"/>
      <c r="E62" s="10"/>
      <c r="F62" s="10"/>
      <c r="G62" s="10"/>
      <c r="H62" s="10"/>
      <c r="I62" s="10"/>
      <c r="J62" s="14"/>
    </row>
    <row r="63" spans="3:10" ht="13.5">
      <c r="C63" s="67"/>
      <c r="D63" s="10"/>
      <c r="E63" s="10"/>
      <c r="F63" s="10"/>
      <c r="G63" s="10"/>
      <c r="H63" s="10"/>
      <c r="I63" s="10"/>
      <c r="J63" s="14"/>
    </row>
    <row r="64" spans="3:10" ht="13.5">
      <c r="C64" s="67"/>
      <c r="D64" s="10"/>
      <c r="E64" s="10"/>
      <c r="F64" s="10"/>
      <c r="G64" s="10"/>
      <c r="H64" s="10"/>
      <c r="I64" s="10"/>
      <c r="J64" s="14"/>
    </row>
    <row r="65" spans="3:10" ht="13.5">
      <c r="C65" s="67"/>
      <c r="D65" s="10"/>
      <c r="E65" s="10"/>
      <c r="F65" s="10"/>
      <c r="G65" s="10"/>
      <c r="H65" s="10"/>
      <c r="I65" s="10"/>
      <c r="J65" s="14"/>
    </row>
    <row r="66" spans="3:10" ht="13.5">
      <c r="C66" s="67"/>
      <c r="D66" s="10"/>
      <c r="E66" s="10"/>
      <c r="F66" s="10"/>
      <c r="G66" s="10"/>
      <c r="H66" s="10"/>
      <c r="I66" s="10"/>
      <c r="J66" s="14"/>
    </row>
    <row r="67" spans="3:10" ht="13.5">
      <c r="C67" s="67"/>
      <c r="D67" s="10"/>
      <c r="E67" s="10"/>
      <c r="F67" s="10"/>
      <c r="G67" s="10"/>
      <c r="H67" s="10"/>
      <c r="I67" s="10"/>
      <c r="J67" s="14"/>
    </row>
    <row r="68" spans="3:10" ht="13.5">
      <c r="C68" s="67"/>
      <c r="D68" s="10"/>
      <c r="E68" s="10"/>
      <c r="F68" s="10"/>
      <c r="G68" s="10"/>
      <c r="H68" s="10"/>
      <c r="I68" s="10"/>
      <c r="J68" s="14"/>
    </row>
    <row r="69" spans="3:10" ht="13.5">
      <c r="C69" s="67"/>
      <c r="D69" s="10"/>
      <c r="E69" s="10"/>
      <c r="F69" s="10"/>
      <c r="G69" s="10"/>
      <c r="H69" s="10"/>
      <c r="I69" s="10"/>
      <c r="J69" s="14"/>
    </row>
    <row r="70" spans="3:10" ht="13.5">
      <c r="C70" s="67"/>
      <c r="D70" s="10"/>
      <c r="E70" s="10"/>
      <c r="F70" s="10"/>
      <c r="G70" s="10"/>
      <c r="H70" s="10"/>
      <c r="I70" s="10"/>
      <c r="J70" s="14"/>
    </row>
    <row r="71" spans="3:10" ht="13.5">
      <c r="C71" s="67"/>
      <c r="D71" s="10"/>
      <c r="E71" s="10"/>
      <c r="F71" s="10"/>
      <c r="G71" s="10"/>
      <c r="H71" s="10"/>
      <c r="I71" s="10"/>
      <c r="J71" s="14"/>
    </row>
    <row r="72" spans="3:10" ht="13.5">
      <c r="C72" s="67"/>
      <c r="D72" s="10"/>
      <c r="E72" s="10"/>
      <c r="F72" s="10"/>
      <c r="G72" s="10"/>
      <c r="H72" s="10"/>
      <c r="I72" s="10"/>
      <c r="J72" s="14"/>
    </row>
    <row r="73" spans="3:10" ht="13.5">
      <c r="C73" s="67"/>
      <c r="D73" s="10"/>
      <c r="E73" s="10"/>
      <c r="F73" s="10"/>
      <c r="G73" s="10"/>
      <c r="H73" s="10"/>
      <c r="I73" s="10"/>
      <c r="J73" s="14"/>
    </row>
    <row r="74" spans="3:10" ht="13.5">
      <c r="C74" s="67"/>
      <c r="D74" s="10"/>
      <c r="E74" s="10"/>
      <c r="F74" s="10"/>
      <c r="G74" s="10"/>
      <c r="H74" s="10"/>
      <c r="I74" s="10"/>
      <c r="J74" s="14"/>
    </row>
    <row r="75" spans="3:10" ht="13.5">
      <c r="C75" s="67"/>
      <c r="D75" s="10"/>
      <c r="E75" s="10"/>
      <c r="F75" s="10"/>
      <c r="G75" s="10"/>
      <c r="H75" s="10"/>
      <c r="I75" s="10"/>
      <c r="J75" s="14"/>
    </row>
    <row r="76" spans="3:10" ht="13.5">
      <c r="C76" s="67"/>
      <c r="D76" s="10"/>
      <c r="E76" s="10"/>
      <c r="F76" s="10"/>
      <c r="G76" s="10"/>
      <c r="H76" s="10"/>
      <c r="I76" s="10"/>
      <c r="J76" s="14"/>
    </row>
    <row r="77" spans="3:10" ht="13.5">
      <c r="C77" s="67"/>
      <c r="D77" s="10"/>
      <c r="E77" s="10"/>
      <c r="F77" s="10"/>
      <c r="G77" s="10"/>
      <c r="H77" s="10"/>
      <c r="I77" s="10"/>
      <c r="J77" s="14"/>
    </row>
    <row r="78" spans="3:10" ht="13.5">
      <c r="C78" s="67"/>
      <c r="D78" s="10"/>
      <c r="E78" s="10"/>
      <c r="F78" s="10"/>
      <c r="G78" s="10"/>
      <c r="H78" s="10"/>
      <c r="I78" s="10"/>
      <c r="J78" s="14"/>
    </row>
    <row r="79" spans="3:10" ht="13.5">
      <c r="C79" s="67"/>
      <c r="D79" s="10"/>
      <c r="E79" s="10"/>
      <c r="F79" s="10"/>
      <c r="G79" s="10"/>
      <c r="H79" s="10"/>
      <c r="I79" s="10"/>
      <c r="J79" s="14"/>
    </row>
    <row r="80" spans="3:10" ht="13.5">
      <c r="C80" s="67"/>
      <c r="D80" s="10"/>
      <c r="E80" s="10"/>
      <c r="F80" s="10"/>
      <c r="G80" s="10"/>
      <c r="H80" s="10"/>
      <c r="I80" s="10"/>
      <c r="J80" s="14"/>
    </row>
    <row r="81" spans="3:10" ht="13.5">
      <c r="C81" s="67"/>
      <c r="D81" s="10"/>
      <c r="E81" s="10"/>
      <c r="F81" s="10"/>
      <c r="G81" s="10"/>
      <c r="H81" s="10"/>
      <c r="I81" s="10"/>
      <c r="J81" s="14"/>
    </row>
    <row r="82" spans="3:10" ht="13.5">
      <c r="C82" s="67"/>
      <c r="D82" s="10"/>
      <c r="E82" s="10"/>
      <c r="F82" s="10"/>
      <c r="G82" s="10"/>
      <c r="H82" s="10"/>
      <c r="I82" s="10"/>
      <c r="J82" s="14"/>
    </row>
    <row r="83" spans="3:10" ht="13.5">
      <c r="C83" s="67"/>
      <c r="D83" s="10"/>
      <c r="E83" s="10"/>
      <c r="F83" s="10"/>
      <c r="G83" s="10"/>
      <c r="H83" s="10"/>
      <c r="I83" s="10"/>
      <c r="J83" s="14"/>
    </row>
    <row r="84" spans="3:10" ht="13.5">
      <c r="C84" s="67"/>
      <c r="D84" s="10"/>
      <c r="E84" s="10"/>
      <c r="F84" s="10"/>
      <c r="G84" s="10"/>
      <c r="H84" s="10"/>
      <c r="I84" s="10"/>
      <c r="J84" s="14"/>
    </row>
    <row r="85" spans="3:10" ht="13.5">
      <c r="C85" s="67"/>
      <c r="D85" s="10"/>
      <c r="E85" s="10"/>
      <c r="F85" s="10"/>
      <c r="G85" s="10"/>
      <c r="H85" s="10"/>
      <c r="I85" s="10"/>
      <c r="J85" s="14"/>
    </row>
    <row r="86" spans="3:10" ht="13.5">
      <c r="C86" s="67"/>
      <c r="D86" s="10"/>
      <c r="E86" s="10"/>
      <c r="F86" s="10"/>
      <c r="G86" s="10"/>
      <c r="H86" s="10"/>
      <c r="I86" s="10"/>
      <c r="J86" s="14"/>
    </row>
  </sheetData>
  <mergeCells count="6">
    <mergeCell ref="D28:I28"/>
    <mergeCell ref="G3:H3"/>
    <mergeCell ref="I4:J4"/>
    <mergeCell ref="I3:J3"/>
    <mergeCell ref="C3:D3"/>
    <mergeCell ref="E3:F3"/>
  </mergeCells>
  <printOptions/>
  <pageMargins left="0.984251968503937" right="0.7874015748031497" top="0.7480314960629921" bottom="0.984251968503937" header="0.5118110236220472" footer="0.5118110236220472"/>
  <pageSetup horizontalDpi="600" verticalDpi="600" orientation="portrait" paperSize="9" scale="93" r:id="rId1"/>
</worksheet>
</file>

<file path=xl/worksheets/sheet40.xml><?xml version="1.0" encoding="utf-8"?>
<worksheet xmlns="http://schemas.openxmlformats.org/spreadsheetml/2006/main" xmlns:r="http://schemas.openxmlformats.org/officeDocument/2006/relationships">
  <dimension ref="C1:K89"/>
  <sheetViews>
    <sheetView tabSelected="1" view="pageBreakPreview" zoomScaleSheetLayoutView="100" workbookViewId="0" topLeftCell="B15">
      <selection activeCell="E11" sqref="E11"/>
    </sheetView>
  </sheetViews>
  <sheetFormatPr defaultColWidth="9.00390625" defaultRowHeight="13.5"/>
  <cols>
    <col min="1" max="1" width="4.875" style="0" hidden="1" customWidth="1"/>
    <col min="2" max="2" width="0.6171875" style="0" customWidth="1"/>
    <col min="3" max="3" width="17.125" style="29" bestFit="1" customWidth="1"/>
    <col min="4" max="5" width="5.00390625" style="21" customWidth="1"/>
    <col min="6" max="6" width="6.50390625" style="21" bestFit="1" customWidth="1"/>
    <col min="7" max="9" width="5.00390625" style="21" customWidth="1"/>
    <col min="10" max="10" width="30.125" style="233" customWidth="1"/>
  </cols>
  <sheetData>
    <row r="1" spans="4:9" ht="13.5">
      <c r="D1" s="21">
        <f aca="true" t="shared" si="0" ref="D1:I1">$G$4-SUM(D7:D9)</f>
        <v>0</v>
      </c>
      <c r="E1" s="21">
        <f t="shared" si="0"/>
        <v>0</v>
      </c>
      <c r="F1" s="21">
        <f t="shared" si="0"/>
        <v>0</v>
      </c>
      <c r="G1" s="21">
        <f t="shared" si="0"/>
        <v>1</v>
      </c>
      <c r="H1" s="21">
        <f t="shared" si="0"/>
        <v>0</v>
      </c>
      <c r="I1" s="21">
        <f t="shared" si="0"/>
        <v>0</v>
      </c>
    </row>
    <row r="2" ht="14.25" thickBot="1"/>
    <row r="3" spans="3:10" s="122" customFormat="1" ht="15" thickBot="1">
      <c r="C3" s="254" t="s">
        <v>1283</v>
      </c>
      <c r="D3" s="255"/>
      <c r="E3" s="254" t="s">
        <v>1298</v>
      </c>
      <c r="F3" s="255"/>
      <c r="G3" s="254" t="s">
        <v>1707</v>
      </c>
      <c r="H3" s="255"/>
      <c r="I3" s="254" t="s">
        <v>1299</v>
      </c>
      <c r="J3" s="255"/>
    </row>
    <row r="4" spans="3:10" ht="25.5" customHeight="1" thickBot="1">
      <c r="C4" s="205" t="s">
        <v>1962</v>
      </c>
      <c r="D4" s="206"/>
      <c r="E4" s="205">
        <v>39</v>
      </c>
      <c r="F4" s="206"/>
      <c r="G4" s="205">
        <f>COUNTA(C12:C151)</f>
        <v>33</v>
      </c>
      <c r="H4" s="206"/>
      <c r="I4" s="256">
        <f>G4/E4</f>
        <v>0.8461538461538461</v>
      </c>
      <c r="J4" s="256"/>
    </row>
    <row r="5" spans="3:4" ht="11.25" customHeight="1" thickBot="1">
      <c r="C5" s="34"/>
      <c r="D5" s="23"/>
    </row>
    <row r="6" spans="3:10" ht="14.25" thickBot="1">
      <c r="C6" s="35" t="s">
        <v>1705</v>
      </c>
      <c r="D6" s="40" t="s">
        <v>1284</v>
      </c>
      <c r="E6" s="40" t="s">
        <v>1285</v>
      </c>
      <c r="F6" s="40" t="s">
        <v>1286</v>
      </c>
      <c r="G6" s="40" t="s">
        <v>1287</v>
      </c>
      <c r="H6" s="40" t="s">
        <v>1288</v>
      </c>
      <c r="I6" s="43" t="s">
        <v>1289</v>
      </c>
      <c r="J6" s="234"/>
    </row>
    <row r="7" spans="3:10" ht="13.5">
      <c r="C7" s="36" t="s">
        <v>1959</v>
      </c>
      <c r="D7" s="32">
        <f>COUNTIF($D$12:$D$151,C7)</f>
        <v>2</v>
      </c>
      <c r="E7" s="32">
        <f>COUNTIF($E$12:$E$151,C7)</f>
        <v>2</v>
      </c>
      <c r="F7" s="32">
        <f>COUNTIF($F$12:$F$151,C7)</f>
        <v>9</v>
      </c>
      <c r="G7" s="32">
        <f>COUNTIF($G$12:$G$151,C7)</f>
        <v>9</v>
      </c>
      <c r="H7" s="32">
        <f>COUNTIF($H$12:$H$151,C7)</f>
        <v>9</v>
      </c>
      <c r="I7" s="44">
        <f>COUNTIF($I$12:$I$151,C7)</f>
        <v>8</v>
      </c>
      <c r="J7" s="234"/>
    </row>
    <row r="8" spans="3:10" ht="13.5">
      <c r="C8" s="36" t="s">
        <v>1960</v>
      </c>
      <c r="D8" s="10">
        <f>COUNTIF($D$12:$D$151,C8)</f>
        <v>31</v>
      </c>
      <c r="E8" s="10">
        <f>COUNTIF($E$12:$E$151,C8)</f>
        <v>30</v>
      </c>
      <c r="F8" s="10">
        <f>COUNTIF($F$12:$F$151,C8)</f>
        <v>24</v>
      </c>
      <c r="G8" s="10">
        <f>COUNTIF($G$12:$G$151,C8)</f>
        <v>0</v>
      </c>
      <c r="H8" s="10">
        <f>COUNTIF($H$12:$H$151,C8)</f>
        <v>0</v>
      </c>
      <c r="I8" s="45">
        <f>COUNTIF($I$12:$I$151,C8)</f>
        <v>0</v>
      </c>
      <c r="J8" s="234"/>
    </row>
    <row r="9" spans="3:10" ht="14.25" thickBot="1">
      <c r="C9" s="37" t="s">
        <v>1961</v>
      </c>
      <c r="D9" s="41">
        <f>COUNTIF($D$12:$D$151,C9)</f>
        <v>0</v>
      </c>
      <c r="E9" s="41">
        <f>COUNTIF($E$12:$E$151,C9)</f>
        <v>1</v>
      </c>
      <c r="F9" s="41">
        <f>COUNTIF($F$12:$F$151,C9)</f>
        <v>0</v>
      </c>
      <c r="G9" s="41">
        <f>COUNTIF($G$12:$G$151,C9)</f>
        <v>23</v>
      </c>
      <c r="H9" s="41">
        <f>COUNTIF($H$12:$H$151,C9)</f>
        <v>24</v>
      </c>
      <c r="I9" s="46">
        <f>COUNTIF($I$12:$I$151,C9)</f>
        <v>25</v>
      </c>
      <c r="J9" s="234"/>
    </row>
    <row r="10" spans="3:10" s="2" customFormat="1" ht="13.5">
      <c r="C10" s="38"/>
      <c r="D10" s="42"/>
      <c r="E10" s="42"/>
      <c r="F10" s="42"/>
      <c r="G10" s="42"/>
      <c r="H10" s="42"/>
      <c r="I10" s="42"/>
      <c r="J10" s="234"/>
    </row>
    <row r="11" spans="3:10" s="2" customFormat="1" ht="13.5">
      <c r="C11" s="26" t="s">
        <v>1297</v>
      </c>
      <c r="D11" s="10" t="s">
        <v>1284</v>
      </c>
      <c r="E11" s="10" t="s">
        <v>1285</v>
      </c>
      <c r="F11" s="10" t="s">
        <v>1286</v>
      </c>
      <c r="G11" s="10" t="s">
        <v>1287</v>
      </c>
      <c r="H11" s="10" t="s">
        <v>1288</v>
      </c>
      <c r="I11" s="10" t="s">
        <v>1289</v>
      </c>
      <c r="J11" s="235" t="s">
        <v>1290</v>
      </c>
    </row>
    <row r="12" spans="3:11" ht="54">
      <c r="C12" s="67" t="s">
        <v>344</v>
      </c>
      <c r="D12" s="18" t="s">
        <v>2082</v>
      </c>
      <c r="E12" s="18" t="s">
        <v>2082</v>
      </c>
      <c r="F12" s="18" t="s">
        <v>348</v>
      </c>
      <c r="G12" s="18" t="s">
        <v>338</v>
      </c>
      <c r="H12" s="18" t="s">
        <v>338</v>
      </c>
      <c r="I12" s="18" t="s">
        <v>338</v>
      </c>
      <c r="J12" s="15" t="s">
        <v>349</v>
      </c>
      <c r="K12" s="166"/>
    </row>
    <row r="13" spans="3:11" ht="24">
      <c r="C13" s="165" t="s">
        <v>1963</v>
      </c>
      <c r="D13" s="165" t="s">
        <v>339</v>
      </c>
      <c r="E13" s="165" t="s">
        <v>339</v>
      </c>
      <c r="F13" s="165" t="s">
        <v>348</v>
      </c>
      <c r="G13" s="165" t="s">
        <v>338</v>
      </c>
      <c r="H13" s="165" t="s">
        <v>338</v>
      </c>
      <c r="I13" s="165" t="s">
        <v>338</v>
      </c>
      <c r="J13" s="15" t="s">
        <v>1668</v>
      </c>
      <c r="K13" s="166" t="s">
        <v>346</v>
      </c>
    </row>
    <row r="14" spans="3:11" ht="24">
      <c r="C14" s="165" t="s">
        <v>1964</v>
      </c>
      <c r="D14" s="165" t="s">
        <v>1103</v>
      </c>
      <c r="E14" s="165" t="s">
        <v>1103</v>
      </c>
      <c r="F14" s="165" t="s">
        <v>348</v>
      </c>
      <c r="G14" s="165" t="s">
        <v>338</v>
      </c>
      <c r="H14" s="165" t="s">
        <v>338</v>
      </c>
      <c r="I14" s="165" t="s">
        <v>338</v>
      </c>
      <c r="J14" s="15" t="s">
        <v>350</v>
      </c>
      <c r="K14" s="166" t="s">
        <v>346</v>
      </c>
    </row>
    <row r="15" spans="3:11" ht="24">
      <c r="C15" s="165" t="s">
        <v>322</v>
      </c>
      <c r="D15" s="165" t="s">
        <v>340</v>
      </c>
      <c r="E15" s="165" t="s">
        <v>340</v>
      </c>
      <c r="F15" s="165" t="s">
        <v>348</v>
      </c>
      <c r="G15" s="165" t="s">
        <v>338</v>
      </c>
      <c r="H15" s="165" t="s">
        <v>338</v>
      </c>
      <c r="I15" s="165" t="s">
        <v>338</v>
      </c>
      <c r="J15" s="15" t="s">
        <v>351</v>
      </c>
      <c r="K15" s="166" t="s">
        <v>346</v>
      </c>
    </row>
    <row r="16" spans="3:11" ht="24">
      <c r="C16" s="165" t="s">
        <v>173</v>
      </c>
      <c r="D16" s="165" t="s">
        <v>340</v>
      </c>
      <c r="E16" s="165" t="s">
        <v>340</v>
      </c>
      <c r="F16" s="165" t="s">
        <v>348</v>
      </c>
      <c r="G16" s="165" t="s">
        <v>338</v>
      </c>
      <c r="H16" s="165" t="s">
        <v>338</v>
      </c>
      <c r="I16" s="165" t="s">
        <v>338</v>
      </c>
      <c r="J16" s="15" t="s">
        <v>352</v>
      </c>
      <c r="K16" s="166" t="s">
        <v>346</v>
      </c>
    </row>
    <row r="17" spans="3:11" ht="24">
      <c r="C17" s="165" t="s">
        <v>323</v>
      </c>
      <c r="D17" s="165" t="s">
        <v>340</v>
      </c>
      <c r="E17" s="165" t="s">
        <v>340</v>
      </c>
      <c r="F17" s="165" t="s">
        <v>348</v>
      </c>
      <c r="G17" s="165" t="s">
        <v>341</v>
      </c>
      <c r="H17" s="165" t="s">
        <v>338</v>
      </c>
      <c r="I17" s="165" t="s">
        <v>338</v>
      </c>
      <c r="J17" s="15" t="s">
        <v>353</v>
      </c>
      <c r="K17" s="166" t="s">
        <v>346</v>
      </c>
    </row>
    <row r="18" spans="3:11" ht="24">
      <c r="C18" s="165" t="s">
        <v>324</v>
      </c>
      <c r="D18" s="165" t="s">
        <v>340</v>
      </c>
      <c r="E18" s="165" t="s">
        <v>340</v>
      </c>
      <c r="F18" s="165" t="s">
        <v>348</v>
      </c>
      <c r="G18" s="165" t="s">
        <v>338</v>
      </c>
      <c r="H18" s="165" t="s">
        <v>338</v>
      </c>
      <c r="I18" s="165" t="s">
        <v>338</v>
      </c>
      <c r="J18" s="15" t="s">
        <v>352</v>
      </c>
      <c r="K18" s="166" t="s">
        <v>346</v>
      </c>
    </row>
    <row r="19" spans="3:11" ht="36">
      <c r="C19" s="165" t="s">
        <v>325</v>
      </c>
      <c r="D19" s="165" t="s">
        <v>340</v>
      </c>
      <c r="E19" s="165" t="s">
        <v>340</v>
      </c>
      <c r="F19" s="165" t="s">
        <v>348</v>
      </c>
      <c r="G19" s="165" t="s">
        <v>338</v>
      </c>
      <c r="H19" s="165" t="s">
        <v>338</v>
      </c>
      <c r="I19" s="165" t="s">
        <v>338</v>
      </c>
      <c r="J19" s="15" t="s">
        <v>174</v>
      </c>
      <c r="K19" s="166" t="s">
        <v>346</v>
      </c>
    </row>
    <row r="20" spans="3:11" ht="36">
      <c r="C20" s="165" t="s">
        <v>326</v>
      </c>
      <c r="D20" s="165" t="s">
        <v>340</v>
      </c>
      <c r="E20" s="165" t="s">
        <v>340</v>
      </c>
      <c r="F20" s="165" t="s">
        <v>348</v>
      </c>
      <c r="G20" s="165" t="s">
        <v>338</v>
      </c>
      <c r="H20" s="165" t="s">
        <v>338</v>
      </c>
      <c r="I20" s="165" t="s">
        <v>338</v>
      </c>
      <c r="J20" s="15" t="s">
        <v>354</v>
      </c>
      <c r="K20" s="166" t="s">
        <v>346</v>
      </c>
    </row>
    <row r="21" spans="3:11" ht="24">
      <c r="C21" s="165" t="s">
        <v>327</v>
      </c>
      <c r="D21" s="165" t="s">
        <v>2082</v>
      </c>
      <c r="E21" s="165" t="s">
        <v>2082</v>
      </c>
      <c r="F21" s="165" t="s">
        <v>348</v>
      </c>
      <c r="G21" s="165" t="s">
        <v>338</v>
      </c>
      <c r="H21" s="165" t="s">
        <v>338</v>
      </c>
      <c r="I21" s="165" t="s">
        <v>338</v>
      </c>
      <c r="J21" s="15" t="s">
        <v>351</v>
      </c>
      <c r="K21" s="166" t="s">
        <v>346</v>
      </c>
    </row>
    <row r="22" spans="3:11" ht="13.5">
      <c r="C22" s="165" t="s">
        <v>328</v>
      </c>
      <c r="D22" s="165" t="s">
        <v>340</v>
      </c>
      <c r="E22" s="165" t="s">
        <v>340</v>
      </c>
      <c r="F22" s="165" t="s">
        <v>348</v>
      </c>
      <c r="G22" s="165" t="s">
        <v>564</v>
      </c>
      <c r="H22" s="165" t="s">
        <v>564</v>
      </c>
      <c r="I22" s="165" t="s">
        <v>342</v>
      </c>
      <c r="J22" s="240" t="s">
        <v>347</v>
      </c>
      <c r="K22" s="166" t="s">
        <v>347</v>
      </c>
    </row>
    <row r="23" spans="3:10" ht="13.5">
      <c r="C23" s="165" t="s">
        <v>329</v>
      </c>
      <c r="D23" s="165" t="s">
        <v>343</v>
      </c>
      <c r="E23" s="165" t="s">
        <v>343</v>
      </c>
      <c r="F23" s="165" t="s">
        <v>564</v>
      </c>
      <c r="G23" s="165" t="s">
        <v>564</v>
      </c>
      <c r="H23" s="165" t="s">
        <v>564</v>
      </c>
      <c r="I23" s="165" t="s">
        <v>564</v>
      </c>
      <c r="J23" s="15"/>
    </row>
    <row r="24" spans="3:10" ht="13.5">
      <c r="C24" s="165" t="s">
        <v>330</v>
      </c>
      <c r="D24" s="165" t="s">
        <v>343</v>
      </c>
      <c r="E24" s="165" t="s">
        <v>343</v>
      </c>
      <c r="F24" s="165" t="s">
        <v>564</v>
      </c>
      <c r="G24" s="165" t="s">
        <v>564</v>
      </c>
      <c r="H24" s="165" t="s">
        <v>564</v>
      </c>
      <c r="I24" s="165" t="s">
        <v>564</v>
      </c>
      <c r="J24" s="15"/>
    </row>
    <row r="25" spans="3:10" ht="13.5">
      <c r="C25" s="165" t="s">
        <v>331</v>
      </c>
      <c r="D25" s="165" t="s">
        <v>343</v>
      </c>
      <c r="E25" s="165" t="s">
        <v>343</v>
      </c>
      <c r="F25" s="165" t="s">
        <v>564</v>
      </c>
      <c r="G25" s="165" t="s">
        <v>564</v>
      </c>
      <c r="H25" s="165" t="s">
        <v>564</v>
      </c>
      <c r="I25" s="165" t="s">
        <v>564</v>
      </c>
      <c r="J25" s="15"/>
    </row>
    <row r="26" spans="3:10" ht="13.5">
      <c r="C26" s="165" t="s">
        <v>332</v>
      </c>
      <c r="D26" s="165" t="s">
        <v>343</v>
      </c>
      <c r="E26" s="165" t="s">
        <v>343</v>
      </c>
      <c r="F26" s="165" t="s">
        <v>564</v>
      </c>
      <c r="G26" s="165" t="s">
        <v>564</v>
      </c>
      <c r="H26" s="165" t="s">
        <v>564</v>
      </c>
      <c r="I26" s="165" t="s">
        <v>564</v>
      </c>
      <c r="J26" s="15"/>
    </row>
    <row r="27" spans="3:10" ht="13.5">
      <c r="C27" s="165" t="s">
        <v>333</v>
      </c>
      <c r="D27" s="165" t="s">
        <v>343</v>
      </c>
      <c r="E27" s="165" t="s">
        <v>343</v>
      </c>
      <c r="F27" s="165" t="s">
        <v>564</v>
      </c>
      <c r="G27" s="165" t="s">
        <v>564</v>
      </c>
      <c r="H27" s="165" t="s">
        <v>564</v>
      </c>
      <c r="I27" s="165" t="s">
        <v>564</v>
      </c>
      <c r="J27" s="15"/>
    </row>
    <row r="28" spans="3:10" ht="13.5">
      <c r="C28" s="165" t="s">
        <v>334</v>
      </c>
      <c r="D28" s="165" t="s">
        <v>343</v>
      </c>
      <c r="E28" s="165" t="s">
        <v>343</v>
      </c>
      <c r="F28" s="165" t="s">
        <v>564</v>
      </c>
      <c r="G28" s="165" t="s">
        <v>564</v>
      </c>
      <c r="H28" s="165" t="s">
        <v>564</v>
      </c>
      <c r="I28" s="165" t="s">
        <v>564</v>
      </c>
      <c r="J28" s="15"/>
    </row>
    <row r="29" spans="3:10" ht="180.75" customHeight="1">
      <c r="C29" s="165" t="s">
        <v>335</v>
      </c>
      <c r="D29" s="165" t="s">
        <v>343</v>
      </c>
      <c r="E29" s="165" t="s">
        <v>564</v>
      </c>
      <c r="F29" s="165" t="s">
        <v>564</v>
      </c>
      <c r="G29" s="165" t="s">
        <v>342</v>
      </c>
      <c r="H29" s="165" t="s">
        <v>342</v>
      </c>
      <c r="I29" s="165" t="s">
        <v>342</v>
      </c>
      <c r="J29" s="15" t="s">
        <v>1096</v>
      </c>
    </row>
    <row r="30" spans="3:10" ht="13.5">
      <c r="C30" s="165" t="s">
        <v>336</v>
      </c>
      <c r="D30" s="165" t="s">
        <v>1552</v>
      </c>
      <c r="E30" s="165" t="s">
        <v>565</v>
      </c>
      <c r="F30" s="165" t="s">
        <v>1552</v>
      </c>
      <c r="G30" s="165" t="s">
        <v>1552</v>
      </c>
      <c r="H30" s="165" t="s">
        <v>1552</v>
      </c>
      <c r="I30" s="165" t="s">
        <v>1552</v>
      </c>
      <c r="J30" s="15"/>
    </row>
    <row r="31" spans="3:10" ht="13.5">
      <c r="C31" s="165" t="s">
        <v>337</v>
      </c>
      <c r="D31" s="165" t="s">
        <v>1552</v>
      </c>
      <c r="E31" s="165" t="s">
        <v>1552</v>
      </c>
      <c r="F31" s="165" t="s">
        <v>1552</v>
      </c>
      <c r="G31" s="165" t="s">
        <v>1552</v>
      </c>
      <c r="H31" s="165" t="s">
        <v>1552</v>
      </c>
      <c r="I31" s="165" t="s">
        <v>1552</v>
      </c>
      <c r="J31" s="15"/>
    </row>
    <row r="32" spans="3:11" ht="54">
      <c r="C32" s="67" t="s">
        <v>344</v>
      </c>
      <c r="D32" s="18" t="s">
        <v>2082</v>
      </c>
      <c r="E32" s="18" t="s">
        <v>2082</v>
      </c>
      <c r="F32" s="18" t="s">
        <v>348</v>
      </c>
      <c r="G32" s="18" t="s">
        <v>338</v>
      </c>
      <c r="H32" s="18" t="s">
        <v>338</v>
      </c>
      <c r="I32" s="18" t="s">
        <v>338</v>
      </c>
      <c r="J32" s="15" t="s">
        <v>345</v>
      </c>
      <c r="K32">
        <v>1</v>
      </c>
    </row>
    <row r="33" spans="3:11" ht="54">
      <c r="C33" s="67" t="s">
        <v>344</v>
      </c>
      <c r="D33" s="18" t="s">
        <v>2082</v>
      </c>
      <c r="E33" s="18" t="s">
        <v>2082</v>
      </c>
      <c r="F33" s="18" t="s">
        <v>348</v>
      </c>
      <c r="G33" s="18" t="s">
        <v>338</v>
      </c>
      <c r="H33" s="18" t="s">
        <v>338</v>
      </c>
      <c r="I33" s="18" t="s">
        <v>338</v>
      </c>
      <c r="J33" s="15" t="s">
        <v>345</v>
      </c>
      <c r="K33">
        <v>2</v>
      </c>
    </row>
    <row r="34" spans="3:11" ht="54">
      <c r="C34" s="67" t="s">
        <v>344</v>
      </c>
      <c r="D34" s="18" t="s">
        <v>2082</v>
      </c>
      <c r="E34" s="18" t="s">
        <v>2082</v>
      </c>
      <c r="F34" s="18" t="s">
        <v>348</v>
      </c>
      <c r="G34" s="18" t="s">
        <v>338</v>
      </c>
      <c r="H34" s="18" t="s">
        <v>338</v>
      </c>
      <c r="I34" s="18" t="s">
        <v>338</v>
      </c>
      <c r="J34" s="15" t="s">
        <v>345</v>
      </c>
      <c r="K34">
        <v>3</v>
      </c>
    </row>
    <row r="35" spans="3:11" ht="54">
      <c r="C35" s="67" t="s">
        <v>344</v>
      </c>
      <c r="D35" s="18" t="s">
        <v>2082</v>
      </c>
      <c r="E35" s="18" t="s">
        <v>2082</v>
      </c>
      <c r="F35" s="18" t="s">
        <v>348</v>
      </c>
      <c r="G35" s="18" t="s">
        <v>338</v>
      </c>
      <c r="H35" s="18" t="s">
        <v>338</v>
      </c>
      <c r="I35" s="18" t="s">
        <v>338</v>
      </c>
      <c r="J35" s="15" t="s">
        <v>345</v>
      </c>
      <c r="K35">
        <v>4</v>
      </c>
    </row>
    <row r="36" spans="3:11" ht="54">
      <c r="C36" s="67" t="s">
        <v>344</v>
      </c>
      <c r="D36" s="18" t="s">
        <v>2082</v>
      </c>
      <c r="E36" s="18" t="s">
        <v>2082</v>
      </c>
      <c r="F36" s="18" t="s">
        <v>348</v>
      </c>
      <c r="G36" s="18" t="s">
        <v>338</v>
      </c>
      <c r="H36" s="18" t="s">
        <v>338</v>
      </c>
      <c r="I36" s="18" t="s">
        <v>338</v>
      </c>
      <c r="J36" s="15" t="s">
        <v>345</v>
      </c>
      <c r="K36">
        <v>5</v>
      </c>
    </row>
    <row r="37" spans="3:11" ht="54">
      <c r="C37" s="67" t="s">
        <v>344</v>
      </c>
      <c r="D37" s="18" t="s">
        <v>2082</v>
      </c>
      <c r="E37" s="18" t="s">
        <v>2082</v>
      </c>
      <c r="F37" s="18" t="s">
        <v>348</v>
      </c>
      <c r="G37" s="18" t="s">
        <v>338</v>
      </c>
      <c r="H37" s="18" t="s">
        <v>338</v>
      </c>
      <c r="I37" s="18" t="s">
        <v>338</v>
      </c>
      <c r="J37" s="15" t="s">
        <v>345</v>
      </c>
      <c r="K37">
        <v>6</v>
      </c>
    </row>
    <row r="38" spans="3:11" ht="54">
      <c r="C38" s="67" t="s">
        <v>344</v>
      </c>
      <c r="D38" s="18" t="s">
        <v>2082</v>
      </c>
      <c r="E38" s="18" t="s">
        <v>2082</v>
      </c>
      <c r="F38" s="18" t="s">
        <v>348</v>
      </c>
      <c r="G38" s="18" t="s">
        <v>338</v>
      </c>
      <c r="H38" s="18" t="s">
        <v>338</v>
      </c>
      <c r="I38" s="18" t="s">
        <v>338</v>
      </c>
      <c r="J38" s="15" t="s">
        <v>345</v>
      </c>
      <c r="K38">
        <v>7</v>
      </c>
    </row>
    <row r="39" spans="3:11" ht="54">
      <c r="C39" s="67" t="s">
        <v>344</v>
      </c>
      <c r="D39" s="18" t="s">
        <v>2082</v>
      </c>
      <c r="E39" s="18" t="s">
        <v>2082</v>
      </c>
      <c r="F39" s="18" t="s">
        <v>348</v>
      </c>
      <c r="G39" s="18" t="s">
        <v>338</v>
      </c>
      <c r="H39" s="18" t="s">
        <v>338</v>
      </c>
      <c r="I39" s="18" t="s">
        <v>338</v>
      </c>
      <c r="J39" s="15" t="s">
        <v>345</v>
      </c>
      <c r="K39">
        <v>8</v>
      </c>
    </row>
    <row r="40" spans="3:11" ht="54">
      <c r="C40" s="67" t="s">
        <v>344</v>
      </c>
      <c r="D40" s="18" t="s">
        <v>2082</v>
      </c>
      <c r="E40" s="18" t="s">
        <v>2082</v>
      </c>
      <c r="F40" s="18" t="s">
        <v>348</v>
      </c>
      <c r="G40" s="18" t="s">
        <v>338</v>
      </c>
      <c r="H40" s="18" t="s">
        <v>338</v>
      </c>
      <c r="I40" s="18" t="s">
        <v>338</v>
      </c>
      <c r="J40" s="15" t="s">
        <v>345</v>
      </c>
      <c r="K40">
        <v>9</v>
      </c>
    </row>
    <row r="41" spans="3:11" ht="54">
      <c r="C41" s="67" t="s">
        <v>344</v>
      </c>
      <c r="D41" s="18" t="s">
        <v>2082</v>
      </c>
      <c r="E41" s="18" t="s">
        <v>2082</v>
      </c>
      <c r="F41" s="18" t="s">
        <v>348</v>
      </c>
      <c r="G41" s="18" t="s">
        <v>338</v>
      </c>
      <c r="H41" s="18" t="s">
        <v>338</v>
      </c>
      <c r="I41" s="18" t="s">
        <v>338</v>
      </c>
      <c r="J41" s="15" t="s">
        <v>345</v>
      </c>
      <c r="K41">
        <v>10</v>
      </c>
    </row>
    <row r="42" spans="3:11" ht="54">
      <c r="C42" s="67" t="s">
        <v>344</v>
      </c>
      <c r="D42" s="18" t="s">
        <v>2082</v>
      </c>
      <c r="E42" s="18" t="s">
        <v>2082</v>
      </c>
      <c r="F42" s="18" t="s">
        <v>348</v>
      </c>
      <c r="G42" s="18" t="s">
        <v>338</v>
      </c>
      <c r="H42" s="18" t="s">
        <v>338</v>
      </c>
      <c r="I42" s="18" t="s">
        <v>338</v>
      </c>
      <c r="J42" s="15" t="s">
        <v>345</v>
      </c>
      <c r="K42">
        <v>11</v>
      </c>
    </row>
    <row r="43" spans="3:11" ht="54">
      <c r="C43" s="67" t="s">
        <v>344</v>
      </c>
      <c r="D43" s="18" t="s">
        <v>2082</v>
      </c>
      <c r="E43" s="18" t="s">
        <v>2082</v>
      </c>
      <c r="F43" s="18" t="s">
        <v>348</v>
      </c>
      <c r="G43" s="18" t="s">
        <v>338</v>
      </c>
      <c r="H43" s="18" t="s">
        <v>338</v>
      </c>
      <c r="I43" s="18" t="s">
        <v>338</v>
      </c>
      <c r="J43" s="15" t="s">
        <v>345</v>
      </c>
      <c r="K43">
        <v>12</v>
      </c>
    </row>
    <row r="44" spans="3:11" ht="54">
      <c r="C44" s="67" t="s">
        <v>344</v>
      </c>
      <c r="D44" s="18" t="s">
        <v>2082</v>
      </c>
      <c r="E44" s="18" t="s">
        <v>2082</v>
      </c>
      <c r="F44" s="18" t="s">
        <v>348</v>
      </c>
      <c r="G44" s="18" t="s">
        <v>338</v>
      </c>
      <c r="H44" s="18" t="s">
        <v>338</v>
      </c>
      <c r="I44" s="18" t="s">
        <v>338</v>
      </c>
      <c r="J44" s="15" t="s">
        <v>345</v>
      </c>
      <c r="K44">
        <v>13</v>
      </c>
    </row>
    <row r="45" spans="3:10" ht="13.5">
      <c r="C45" s="8"/>
      <c r="D45" s="10"/>
      <c r="E45" s="10"/>
      <c r="F45" s="10"/>
      <c r="G45" s="10"/>
      <c r="H45" s="10"/>
      <c r="I45" s="10"/>
      <c r="J45" s="235"/>
    </row>
    <row r="46" spans="3:10" ht="13.5">
      <c r="C46" s="8"/>
      <c r="D46" s="10"/>
      <c r="E46" s="10"/>
      <c r="F46" s="10"/>
      <c r="G46" s="10"/>
      <c r="H46" s="10"/>
      <c r="I46" s="10"/>
      <c r="J46" s="235"/>
    </row>
    <row r="47" spans="3:10" ht="13.5">
      <c r="C47" s="8"/>
      <c r="D47" s="10"/>
      <c r="E47" s="10"/>
      <c r="F47" s="10"/>
      <c r="G47" s="10"/>
      <c r="H47" s="10"/>
      <c r="I47" s="10"/>
      <c r="J47" s="235"/>
    </row>
    <row r="48" spans="3:10" ht="13.5">
      <c r="C48" s="8"/>
      <c r="D48" s="10"/>
      <c r="E48" s="10"/>
      <c r="F48" s="10"/>
      <c r="G48" s="10"/>
      <c r="H48" s="10"/>
      <c r="I48" s="10"/>
      <c r="J48" s="235"/>
    </row>
    <row r="49" spans="3:10" ht="13.5">
      <c r="C49" s="8"/>
      <c r="D49" s="10"/>
      <c r="E49" s="10"/>
      <c r="F49" s="10"/>
      <c r="G49" s="10"/>
      <c r="H49" s="10"/>
      <c r="I49" s="10"/>
      <c r="J49" s="235"/>
    </row>
    <row r="50" spans="3:10" ht="13.5">
      <c r="C50" s="8"/>
      <c r="D50" s="10"/>
      <c r="E50" s="10"/>
      <c r="F50" s="10"/>
      <c r="G50" s="10"/>
      <c r="H50" s="10"/>
      <c r="I50" s="10"/>
      <c r="J50" s="235"/>
    </row>
    <row r="51" spans="3:10" ht="13.5">
      <c r="C51" s="8"/>
      <c r="D51" s="10"/>
      <c r="E51" s="10"/>
      <c r="F51" s="10"/>
      <c r="G51" s="10"/>
      <c r="H51" s="10"/>
      <c r="I51" s="10"/>
      <c r="J51" s="235"/>
    </row>
    <row r="52" spans="3:10" ht="13.5">
      <c r="C52" s="8"/>
      <c r="D52" s="10"/>
      <c r="E52" s="10"/>
      <c r="F52" s="10"/>
      <c r="G52" s="10"/>
      <c r="H52" s="10"/>
      <c r="I52" s="10"/>
      <c r="J52" s="235"/>
    </row>
    <row r="53" spans="3:10" ht="13.5">
      <c r="C53" s="8"/>
      <c r="D53" s="10"/>
      <c r="E53" s="10"/>
      <c r="F53" s="10"/>
      <c r="G53" s="10"/>
      <c r="H53" s="10"/>
      <c r="I53" s="10"/>
      <c r="J53" s="235"/>
    </row>
    <row r="54" spans="3:10" ht="13.5">
      <c r="C54" s="8"/>
      <c r="D54" s="10"/>
      <c r="E54" s="10"/>
      <c r="F54" s="10"/>
      <c r="G54" s="10"/>
      <c r="H54" s="10"/>
      <c r="I54" s="10"/>
      <c r="J54" s="235"/>
    </row>
    <row r="55" spans="3:10" ht="13.5">
      <c r="C55" s="8"/>
      <c r="D55" s="10"/>
      <c r="E55" s="10"/>
      <c r="F55" s="10"/>
      <c r="G55" s="10"/>
      <c r="H55" s="10"/>
      <c r="I55" s="10"/>
      <c r="J55" s="235"/>
    </row>
    <row r="56" spans="3:10" ht="13.5">
      <c r="C56" s="8"/>
      <c r="D56" s="10"/>
      <c r="E56" s="10"/>
      <c r="F56" s="10"/>
      <c r="G56" s="10"/>
      <c r="H56" s="10"/>
      <c r="I56" s="10"/>
      <c r="J56" s="235"/>
    </row>
    <row r="57" spans="3:10" ht="13.5">
      <c r="C57" s="8"/>
      <c r="D57" s="10"/>
      <c r="E57" s="10"/>
      <c r="F57" s="10"/>
      <c r="G57" s="10"/>
      <c r="H57" s="10"/>
      <c r="I57" s="10"/>
      <c r="J57" s="235"/>
    </row>
    <row r="58" spans="3:10" ht="13.5">
      <c r="C58" s="8"/>
      <c r="D58" s="10"/>
      <c r="E58" s="10"/>
      <c r="F58" s="10"/>
      <c r="G58" s="10"/>
      <c r="H58" s="10"/>
      <c r="I58" s="10"/>
      <c r="J58" s="235"/>
    </row>
    <row r="59" spans="3:10" ht="13.5">
      <c r="C59" s="8"/>
      <c r="D59" s="10"/>
      <c r="E59" s="10"/>
      <c r="F59" s="10"/>
      <c r="G59" s="10"/>
      <c r="H59" s="10"/>
      <c r="I59" s="10"/>
      <c r="J59" s="235"/>
    </row>
    <row r="60" spans="3:10" ht="13.5">
      <c r="C60" s="8"/>
      <c r="D60" s="10"/>
      <c r="E60" s="10"/>
      <c r="F60" s="10"/>
      <c r="G60" s="10"/>
      <c r="H60" s="10"/>
      <c r="I60" s="10"/>
      <c r="J60" s="235"/>
    </row>
    <row r="61" spans="3:10" ht="13.5">
      <c r="C61" s="8"/>
      <c r="D61" s="10"/>
      <c r="E61" s="10"/>
      <c r="F61" s="10"/>
      <c r="G61" s="10"/>
      <c r="H61" s="10"/>
      <c r="I61" s="10"/>
      <c r="J61" s="235"/>
    </row>
    <row r="62" spans="3:10" ht="13.5">
      <c r="C62" s="8"/>
      <c r="D62" s="10"/>
      <c r="E62" s="10"/>
      <c r="F62" s="10"/>
      <c r="G62" s="10"/>
      <c r="H62" s="10"/>
      <c r="I62" s="10"/>
      <c r="J62" s="235"/>
    </row>
    <row r="63" spans="3:10" ht="13.5">
      <c r="C63" s="8"/>
      <c r="D63" s="10"/>
      <c r="E63" s="10"/>
      <c r="F63" s="10"/>
      <c r="G63" s="10"/>
      <c r="H63" s="10"/>
      <c r="I63" s="10"/>
      <c r="J63" s="235"/>
    </row>
    <row r="64" spans="3:10" ht="13.5">
      <c r="C64" s="8"/>
      <c r="D64" s="10"/>
      <c r="E64" s="10"/>
      <c r="F64" s="10"/>
      <c r="G64" s="10"/>
      <c r="H64" s="10"/>
      <c r="I64" s="10"/>
      <c r="J64" s="235"/>
    </row>
    <row r="65" spans="3:10" ht="13.5">
      <c r="C65" s="8"/>
      <c r="D65" s="10"/>
      <c r="E65" s="10"/>
      <c r="F65" s="10"/>
      <c r="G65" s="10"/>
      <c r="H65" s="10"/>
      <c r="I65" s="10"/>
      <c r="J65" s="235"/>
    </row>
    <row r="66" spans="3:10" ht="13.5">
      <c r="C66" s="8"/>
      <c r="D66" s="10"/>
      <c r="E66" s="10"/>
      <c r="F66" s="10"/>
      <c r="G66" s="10"/>
      <c r="H66" s="10"/>
      <c r="I66" s="10"/>
      <c r="J66" s="235"/>
    </row>
    <row r="67" spans="3:10" ht="13.5">
      <c r="C67" s="8"/>
      <c r="D67" s="10"/>
      <c r="E67" s="10"/>
      <c r="F67" s="10"/>
      <c r="G67" s="10"/>
      <c r="H67" s="10"/>
      <c r="I67" s="10"/>
      <c r="J67" s="235"/>
    </row>
    <row r="68" spans="3:10" ht="13.5">
      <c r="C68" s="8"/>
      <c r="D68" s="10"/>
      <c r="E68" s="10"/>
      <c r="F68" s="10"/>
      <c r="G68" s="10"/>
      <c r="H68" s="10"/>
      <c r="I68" s="10"/>
      <c r="J68" s="235"/>
    </row>
    <row r="69" spans="3:10" ht="13.5">
      <c r="C69" s="8"/>
      <c r="D69" s="10"/>
      <c r="E69" s="10"/>
      <c r="F69" s="10"/>
      <c r="G69" s="10"/>
      <c r="H69" s="10"/>
      <c r="I69" s="10"/>
      <c r="J69" s="235"/>
    </row>
    <row r="70" spans="3:10" ht="13.5">
      <c r="C70" s="8"/>
      <c r="D70" s="10"/>
      <c r="E70" s="10"/>
      <c r="F70" s="10"/>
      <c r="G70" s="10"/>
      <c r="H70" s="10"/>
      <c r="I70" s="10"/>
      <c r="J70" s="235"/>
    </row>
    <row r="71" spans="3:10" ht="13.5">
      <c r="C71" s="8"/>
      <c r="D71" s="10"/>
      <c r="E71" s="10"/>
      <c r="F71" s="10"/>
      <c r="G71" s="10"/>
      <c r="H71" s="10"/>
      <c r="I71" s="10"/>
      <c r="J71" s="235"/>
    </row>
    <row r="72" spans="3:10" ht="13.5">
      <c r="C72" s="8"/>
      <c r="D72" s="10"/>
      <c r="E72" s="10"/>
      <c r="F72" s="10"/>
      <c r="G72" s="10"/>
      <c r="H72" s="10"/>
      <c r="I72" s="10"/>
      <c r="J72" s="235"/>
    </row>
    <row r="73" spans="3:10" ht="13.5">
      <c r="C73" s="8"/>
      <c r="D73" s="10"/>
      <c r="E73" s="10"/>
      <c r="F73" s="10"/>
      <c r="G73" s="10"/>
      <c r="H73" s="10"/>
      <c r="I73" s="10"/>
      <c r="J73" s="235"/>
    </row>
    <row r="74" spans="3:10" ht="13.5">
      <c r="C74" s="8"/>
      <c r="D74" s="10"/>
      <c r="E74" s="10"/>
      <c r="F74" s="10"/>
      <c r="G74" s="10"/>
      <c r="H74" s="10"/>
      <c r="I74" s="10"/>
      <c r="J74" s="235"/>
    </row>
    <row r="75" spans="3:10" ht="13.5">
      <c r="C75" s="8"/>
      <c r="D75" s="10"/>
      <c r="E75" s="10"/>
      <c r="F75" s="10"/>
      <c r="G75" s="10"/>
      <c r="H75" s="10"/>
      <c r="I75" s="10"/>
      <c r="J75" s="235"/>
    </row>
    <row r="76" spans="3:10" ht="13.5">
      <c r="C76" s="8"/>
      <c r="D76" s="10"/>
      <c r="E76" s="10"/>
      <c r="F76" s="10"/>
      <c r="G76" s="10"/>
      <c r="H76" s="10"/>
      <c r="I76" s="10"/>
      <c r="J76" s="235"/>
    </row>
    <row r="77" spans="3:10" ht="13.5">
      <c r="C77" s="8"/>
      <c r="D77" s="10"/>
      <c r="E77" s="10"/>
      <c r="F77" s="10"/>
      <c r="G77" s="10"/>
      <c r="H77" s="10"/>
      <c r="I77" s="10"/>
      <c r="J77" s="235"/>
    </row>
    <row r="78" spans="3:10" ht="13.5">
      <c r="C78" s="8"/>
      <c r="D78" s="10"/>
      <c r="E78" s="10"/>
      <c r="F78" s="10"/>
      <c r="G78" s="10"/>
      <c r="H78" s="10"/>
      <c r="I78" s="10"/>
      <c r="J78" s="235"/>
    </row>
    <row r="79" spans="3:10" ht="13.5">
      <c r="C79" s="8"/>
      <c r="D79" s="10"/>
      <c r="E79" s="10"/>
      <c r="F79" s="10"/>
      <c r="G79" s="10"/>
      <c r="H79" s="10"/>
      <c r="I79" s="10"/>
      <c r="J79" s="235"/>
    </row>
    <row r="80" spans="3:10" ht="13.5">
      <c r="C80" s="8"/>
      <c r="D80" s="10"/>
      <c r="E80" s="10"/>
      <c r="F80" s="10"/>
      <c r="G80" s="10"/>
      <c r="H80" s="10"/>
      <c r="I80" s="10"/>
      <c r="J80" s="235"/>
    </row>
    <row r="81" spans="3:10" ht="13.5">
      <c r="C81" s="8"/>
      <c r="D81" s="10"/>
      <c r="E81" s="10"/>
      <c r="F81" s="10"/>
      <c r="G81" s="10"/>
      <c r="H81" s="10"/>
      <c r="I81" s="10"/>
      <c r="J81" s="235"/>
    </row>
    <row r="82" spans="3:10" ht="13.5">
      <c r="C82" s="8"/>
      <c r="D82" s="10"/>
      <c r="E82" s="10"/>
      <c r="F82" s="10"/>
      <c r="G82" s="10"/>
      <c r="H82" s="10"/>
      <c r="I82" s="10"/>
      <c r="J82" s="235"/>
    </row>
    <row r="83" spans="3:10" ht="13.5">
      <c r="C83" s="8"/>
      <c r="D83" s="10"/>
      <c r="E83" s="10"/>
      <c r="F83" s="10"/>
      <c r="G83" s="10"/>
      <c r="H83" s="10"/>
      <c r="I83" s="10"/>
      <c r="J83" s="235"/>
    </row>
    <row r="84" spans="3:10" ht="13.5">
      <c r="C84" s="8"/>
      <c r="D84" s="10"/>
      <c r="E84" s="10"/>
      <c r="F84" s="10"/>
      <c r="G84" s="10"/>
      <c r="H84" s="10"/>
      <c r="I84" s="10"/>
      <c r="J84" s="235"/>
    </row>
    <row r="85" spans="3:10" ht="13.5">
      <c r="C85" s="8"/>
      <c r="D85" s="10"/>
      <c r="E85" s="10"/>
      <c r="F85" s="10"/>
      <c r="G85" s="10"/>
      <c r="H85" s="10"/>
      <c r="I85" s="10"/>
      <c r="J85" s="235"/>
    </row>
    <row r="86" spans="3:10" ht="13.5">
      <c r="C86" s="8"/>
      <c r="D86" s="10"/>
      <c r="E86" s="10"/>
      <c r="F86" s="10"/>
      <c r="G86" s="10"/>
      <c r="H86" s="10"/>
      <c r="I86" s="10"/>
      <c r="J86" s="235"/>
    </row>
    <row r="87" spans="3:10" ht="13.5">
      <c r="C87" s="8"/>
      <c r="D87" s="10"/>
      <c r="E87" s="10"/>
      <c r="F87" s="10"/>
      <c r="G87" s="10"/>
      <c r="H87" s="10"/>
      <c r="I87" s="10"/>
      <c r="J87" s="235"/>
    </row>
    <row r="88" spans="3:10" ht="13.5">
      <c r="C88" s="8"/>
      <c r="D88" s="10"/>
      <c r="E88" s="10"/>
      <c r="F88" s="10"/>
      <c r="G88" s="10"/>
      <c r="H88" s="10"/>
      <c r="I88" s="10"/>
      <c r="J88" s="235"/>
    </row>
    <row r="89" spans="3:10" ht="13.5">
      <c r="C89" s="8"/>
      <c r="D89" s="10"/>
      <c r="E89" s="10"/>
      <c r="F89" s="10"/>
      <c r="G89" s="10"/>
      <c r="H89" s="10"/>
      <c r="I89" s="10"/>
      <c r="J89" s="235"/>
    </row>
  </sheetData>
  <mergeCells count="5">
    <mergeCell ref="C3:D3"/>
    <mergeCell ref="E3:F3"/>
    <mergeCell ref="G3:H3"/>
    <mergeCell ref="I4:J4"/>
    <mergeCell ref="I3:J3"/>
  </mergeCells>
  <printOptions/>
  <pageMargins left="0.984251968503937" right="0.7874015748031497" top="0.7480314960629921" bottom="0.984251968503937" header="0.5118110236220472" footer="0.5118110236220472"/>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dimension ref="C1:P89"/>
  <sheetViews>
    <sheetView tabSelected="1" view="pageBreakPreview" zoomScaleSheetLayoutView="100" workbookViewId="0" topLeftCell="B31">
      <selection activeCell="E11" sqref="E11"/>
    </sheetView>
  </sheetViews>
  <sheetFormatPr defaultColWidth="9.00390625" defaultRowHeight="13.5"/>
  <cols>
    <col min="1" max="1" width="4.875" style="0" hidden="1" customWidth="1"/>
    <col min="2" max="2" width="0.6171875" style="0" customWidth="1"/>
    <col min="3" max="3" width="13.00390625" style="55" bestFit="1" customWidth="1"/>
    <col min="4" max="5" width="5.00390625" style="83" customWidth="1"/>
    <col min="6" max="6" width="6.50390625" style="83" bestFit="1" customWidth="1"/>
    <col min="7" max="9" width="5.00390625" style="83" customWidth="1"/>
    <col min="10" max="10" width="36.375" style="55" customWidth="1"/>
    <col min="11" max="11" width="2.75390625" style="0" bestFit="1" customWidth="1"/>
    <col min="12" max="12" width="2.625" style="0" bestFit="1" customWidth="1"/>
    <col min="13" max="16" width="2.75390625" style="0" bestFit="1" customWidth="1"/>
  </cols>
  <sheetData>
    <row r="1" spans="4:9" ht="13.5">
      <c r="D1" s="83">
        <f aca="true" t="shared" si="0" ref="D1:I1">$G$4-SUM(D7:D9)</f>
        <v>0</v>
      </c>
      <c r="E1" s="83">
        <f t="shared" si="0"/>
        <v>0</v>
      </c>
      <c r="F1" s="83">
        <f t="shared" si="0"/>
        <v>1</v>
      </c>
      <c r="G1" s="83">
        <f t="shared" si="0"/>
        <v>1</v>
      </c>
      <c r="H1" s="83">
        <f t="shared" si="0"/>
        <v>1</v>
      </c>
      <c r="I1" s="83">
        <f t="shared" si="0"/>
        <v>1</v>
      </c>
    </row>
    <row r="2" ht="14.25" thickBot="1"/>
    <row r="3" spans="3:10" s="122" customFormat="1" ht="15" thickBot="1">
      <c r="C3" s="290" t="s">
        <v>1283</v>
      </c>
      <c r="D3" s="291"/>
      <c r="E3" s="290" t="s">
        <v>1298</v>
      </c>
      <c r="F3" s="291"/>
      <c r="G3" s="290" t="s">
        <v>1707</v>
      </c>
      <c r="H3" s="291"/>
      <c r="I3" s="290" t="s">
        <v>1299</v>
      </c>
      <c r="J3" s="291"/>
    </row>
    <row r="4" spans="3:10" ht="25.5" customHeight="1" thickBot="1">
      <c r="C4" s="209" t="s">
        <v>355</v>
      </c>
      <c r="D4" s="210"/>
      <c r="E4" s="209">
        <v>88</v>
      </c>
      <c r="F4" s="210"/>
      <c r="G4" s="209">
        <f>COUNTA(C12:C151)-1</f>
        <v>66</v>
      </c>
      <c r="H4" s="210"/>
      <c r="I4" s="292">
        <f>G4/E4</f>
        <v>0.75</v>
      </c>
      <c r="J4" s="292"/>
    </row>
    <row r="5" spans="3:4" ht="11.25" customHeight="1" thickBot="1">
      <c r="C5" s="56"/>
      <c r="D5" s="167"/>
    </row>
    <row r="6" spans="3:10" ht="14.25" thickBot="1">
      <c r="C6" s="57" t="s">
        <v>1705</v>
      </c>
      <c r="D6" s="168" t="s">
        <v>1284</v>
      </c>
      <c r="E6" s="168" t="s">
        <v>1285</v>
      </c>
      <c r="F6" s="168" t="s">
        <v>1286</v>
      </c>
      <c r="G6" s="168" t="s">
        <v>1287</v>
      </c>
      <c r="H6" s="168" t="s">
        <v>1288</v>
      </c>
      <c r="I6" s="169" t="s">
        <v>1289</v>
      </c>
      <c r="J6" s="60"/>
    </row>
    <row r="7" spans="3:10" ht="13.5">
      <c r="C7" s="58" t="s">
        <v>685</v>
      </c>
      <c r="D7" s="170">
        <f>COUNTIF($D$12:$D$151,C7)</f>
        <v>7</v>
      </c>
      <c r="E7" s="170">
        <f>COUNTIF($E$12:$E$151,C7)</f>
        <v>65</v>
      </c>
      <c r="F7" s="170">
        <f>COUNTIF($F$12:$F$151,C7)</f>
        <v>9</v>
      </c>
      <c r="G7" s="170">
        <f>COUNTIF($G$12:$G$151,C7)</f>
        <v>4</v>
      </c>
      <c r="H7" s="170">
        <f>COUNTIF($H$12:$H$151,C7)</f>
        <v>5</v>
      </c>
      <c r="I7" s="171">
        <f>COUNTIF($I$12:$I$151,C7)</f>
        <v>4</v>
      </c>
      <c r="J7" s="60"/>
    </row>
    <row r="8" spans="3:10" ht="13.5">
      <c r="C8" s="58" t="s">
        <v>683</v>
      </c>
      <c r="D8" s="19">
        <f>COUNTIF($D$12:$D$151,C8)</f>
        <v>58</v>
      </c>
      <c r="E8" s="19">
        <f>COUNTIF($E$12:$E$151,C8)</f>
        <v>1</v>
      </c>
      <c r="F8" s="19">
        <f>COUNTIF($F$12:$F$151,C8)</f>
        <v>5</v>
      </c>
      <c r="G8" s="19">
        <f>COUNTIF($G$12:$G$151,C8)</f>
        <v>0</v>
      </c>
      <c r="H8" s="19">
        <f>COUNTIF($H$12:$H$151,C8)</f>
        <v>0</v>
      </c>
      <c r="I8" s="172">
        <f>COUNTIF($I$12:$I$151,C8)</f>
        <v>0</v>
      </c>
      <c r="J8" s="60"/>
    </row>
    <row r="9" spans="3:10" ht="14.25" thickBot="1">
      <c r="C9" s="59" t="s">
        <v>684</v>
      </c>
      <c r="D9" s="173">
        <f>COUNTIF($D$12:$D$151,C9)</f>
        <v>1</v>
      </c>
      <c r="E9" s="173">
        <f>COUNTIF($E$12:$E$151,C9)</f>
        <v>0</v>
      </c>
      <c r="F9" s="173">
        <f>COUNTIF($F$12:$F$151,C9)</f>
        <v>51</v>
      </c>
      <c r="G9" s="173">
        <f>COUNTIF($G$12:$G$151,C9)</f>
        <v>61</v>
      </c>
      <c r="H9" s="173">
        <f>COUNTIF($H$12:$H$151,C9)</f>
        <v>60</v>
      </c>
      <c r="I9" s="174">
        <f>COUNTIF($I$12:$I$151,C9)</f>
        <v>61</v>
      </c>
      <c r="J9" s="60"/>
    </row>
    <row r="10" spans="3:10" s="2" customFormat="1" ht="13.5">
      <c r="C10" s="60"/>
      <c r="D10" s="175"/>
      <c r="E10" s="175"/>
      <c r="F10" s="175"/>
      <c r="G10" s="175"/>
      <c r="H10" s="175"/>
      <c r="I10" s="175"/>
      <c r="J10" s="60"/>
    </row>
    <row r="11" spans="3:10" s="2" customFormat="1" ht="13.5">
      <c r="C11" s="61" t="s">
        <v>1297</v>
      </c>
      <c r="D11" s="19" t="s">
        <v>1284</v>
      </c>
      <c r="E11" s="19" t="s">
        <v>1285</v>
      </c>
      <c r="F11" s="19" t="s">
        <v>1286</v>
      </c>
      <c r="G11" s="19" t="s">
        <v>1287</v>
      </c>
      <c r="H11" s="19" t="s">
        <v>1288</v>
      </c>
      <c r="I11" s="19" t="s">
        <v>1289</v>
      </c>
      <c r="J11" s="61" t="s">
        <v>1290</v>
      </c>
    </row>
    <row r="12" spans="3:16" ht="258.75" customHeight="1">
      <c r="C12" s="67" t="s">
        <v>2033</v>
      </c>
      <c r="D12" s="18" t="s">
        <v>545</v>
      </c>
      <c r="E12" s="18" t="s">
        <v>544</v>
      </c>
      <c r="F12" s="18" t="s">
        <v>1877</v>
      </c>
      <c r="G12" s="18" t="s">
        <v>1877</v>
      </c>
      <c r="H12" s="18" t="s">
        <v>1877</v>
      </c>
      <c r="I12" s="18" t="s">
        <v>1877</v>
      </c>
      <c r="J12" s="183" t="s">
        <v>2032</v>
      </c>
      <c r="K12" t="str">
        <f aca="true" t="shared" si="1" ref="K12:P12">ASC(D12)</f>
        <v>B</v>
      </c>
      <c r="L12" t="str">
        <f t="shared" si="1"/>
        <v>A</v>
      </c>
      <c r="M12" t="str">
        <f t="shared" si="1"/>
        <v>C</v>
      </c>
      <c r="N12" t="str">
        <f t="shared" si="1"/>
        <v>C</v>
      </c>
      <c r="O12" t="str">
        <f t="shared" si="1"/>
        <v>C</v>
      </c>
      <c r="P12" t="str">
        <f t="shared" si="1"/>
        <v>C</v>
      </c>
    </row>
    <row r="13" spans="3:16" ht="262.5" customHeight="1">
      <c r="C13" s="67" t="s">
        <v>2034</v>
      </c>
      <c r="D13" s="18" t="s">
        <v>545</v>
      </c>
      <c r="E13" s="18" t="s">
        <v>544</v>
      </c>
      <c r="F13" s="18" t="s">
        <v>1877</v>
      </c>
      <c r="G13" s="18" t="s">
        <v>1877</v>
      </c>
      <c r="H13" s="18" t="s">
        <v>1877</v>
      </c>
      <c r="I13" s="18" t="s">
        <v>1877</v>
      </c>
      <c r="J13" s="183" t="s">
        <v>376</v>
      </c>
      <c r="K13" t="str">
        <f aca="true" t="shared" si="2" ref="K13:K30">ASC(D13)</f>
        <v>B</v>
      </c>
      <c r="L13" t="str">
        <f aca="true" t="shared" si="3" ref="L13:L30">ASC(E13)</f>
        <v>A</v>
      </c>
      <c r="M13" t="str">
        <f aca="true" t="shared" si="4" ref="M13:M30">ASC(F13)</f>
        <v>C</v>
      </c>
      <c r="N13" t="str">
        <f aca="true" t="shared" si="5" ref="N13:N30">ASC(G13)</f>
        <v>C</v>
      </c>
      <c r="O13" t="str">
        <f aca="true" t="shared" si="6" ref="O13:O30">ASC(H13)</f>
        <v>C</v>
      </c>
      <c r="P13" t="str">
        <f aca="true" t="shared" si="7" ref="P13:P30">ASC(I13)</f>
        <v>C</v>
      </c>
    </row>
    <row r="14" spans="3:16" ht="13.5">
      <c r="C14" s="18" t="s">
        <v>356</v>
      </c>
      <c r="D14" s="18" t="s">
        <v>545</v>
      </c>
      <c r="E14" s="18" t="s">
        <v>544</v>
      </c>
      <c r="F14" s="18" t="s">
        <v>545</v>
      </c>
      <c r="G14" s="18" t="s">
        <v>1877</v>
      </c>
      <c r="H14" s="18" t="s">
        <v>1877</v>
      </c>
      <c r="I14" s="18" t="s">
        <v>1877</v>
      </c>
      <c r="J14" s="67" t="s">
        <v>2035</v>
      </c>
      <c r="K14" t="str">
        <f t="shared" si="2"/>
        <v>B</v>
      </c>
      <c r="L14" t="str">
        <f t="shared" si="3"/>
        <v>A</v>
      </c>
      <c r="M14" t="str">
        <f t="shared" si="4"/>
        <v>B</v>
      </c>
      <c r="N14" t="str">
        <f t="shared" si="5"/>
        <v>C</v>
      </c>
      <c r="O14" t="str">
        <f t="shared" si="6"/>
        <v>C</v>
      </c>
      <c r="P14" t="str">
        <f t="shared" si="7"/>
        <v>C</v>
      </c>
    </row>
    <row r="15" spans="3:16" ht="13.5">
      <c r="C15" s="18" t="s">
        <v>357</v>
      </c>
      <c r="D15" s="18" t="s">
        <v>545</v>
      </c>
      <c r="E15" s="18" t="s">
        <v>544</v>
      </c>
      <c r="F15" s="18" t="s">
        <v>544</v>
      </c>
      <c r="G15" s="18" t="s">
        <v>1877</v>
      </c>
      <c r="H15" s="18" t="s">
        <v>1877</v>
      </c>
      <c r="I15" s="18" t="s">
        <v>1877</v>
      </c>
      <c r="J15" s="67"/>
      <c r="K15" t="str">
        <f t="shared" si="2"/>
        <v>B</v>
      </c>
      <c r="L15" t="str">
        <f t="shared" si="3"/>
        <v>A</v>
      </c>
      <c r="M15" t="str">
        <f t="shared" si="4"/>
        <v>A</v>
      </c>
      <c r="N15" t="str">
        <f t="shared" si="5"/>
        <v>C</v>
      </c>
      <c r="O15" t="str">
        <f t="shared" si="6"/>
        <v>C</v>
      </c>
      <c r="P15" t="str">
        <f t="shared" si="7"/>
        <v>C</v>
      </c>
    </row>
    <row r="16" spans="3:16" ht="13.5">
      <c r="C16" s="18" t="s">
        <v>358</v>
      </c>
      <c r="D16" s="18" t="s">
        <v>544</v>
      </c>
      <c r="E16" s="18" t="s">
        <v>544</v>
      </c>
      <c r="F16" s="18" t="s">
        <v>544</v>
      </c>
      <c r="G16" s="18" t="s">
        <v>1877</v>
      </c>
      <c r="H16" s="18" t="s">
        <v>1877</v>
      </c>
      <c r="I16" s="18" t="s">
        <v>1877</v>
      </c>
      <c r="J16" s="67"/>
      <c r="K16" t="str">
        <f t="shared" si="2"/>
        <v>A</v>
      </c>
      <c r="L16" t="str">
        <f t="shared" si="3"/>
        <v>A</v>
      </c>
      <c r="M16" t="str">
        <f t="shared" si="4"/>
        <v>A</v>
      </c>
      <c r="N16" t="str">
        <f t="shared" si="5"/>
        <v>C</v>
      </c>
      <c r="O16" t="str">
        <f t="shared" si="6"/>
        <v>C</v>
      </c>
      <c r="P16" t="str">
        <f t="shared" si="7"/>
        <v>C</v>
      </c>
    </row>
    <row r="17" spans="3:16" ht="13.5">
      <c r="C17" s="18" t="s">
        <v>359</v>
      </c>
      <c r="D17" s="18" t="s">
        <v>545</v>
      </c>
      <c r="E17" s="18" t="s">
        <v>544</v>
      </c>
      <c r="F17" s="18" t="s">
        <v>544</v>
      </c>
      <c r="G17" s="18" t="s">
        <v>1877</v>
      </c>
      <c r="H17" s="18" t="s">
        <v>1877</v>
      </c>
      <c r="I17" s="18" t="s">
        <v>1877</v>
      </c>
      <c r="J17" s="67"/>
      <c r="K17" t="str">
        <f t="shared" si="2"/>
        <v>B</v>
      </c>
      <c r="L17" t="str">
        <f t="shared" si="3"/>
        <v>A</v>
      </c>
      <c r="M17" t="str">
        <f t="shared" si="4"/>
        <v>A</v>
      </c>
      <c r="N17" t="str">
        <f t="shared" si="5"/>
        <v>C</v>
      </c>
      <c r="O17" t="str">
        <f t="shared" si="6"/>
        <v>C</v>
      </c>
      <c r="P17" t="str">
        <f t="shared" si="7"/>
        <v>C</v>
      </c>
    </row>
    <row r="18" spans="3:16" ht="13.5">
      <c r="C18" s="18" t="s">
        <v>1059</v>
      </c>
      <c r="D18" s="18" t="s">
        <v>544</v>
      </c>
      <c r="E18" s="18" t="s">
        <v>544</v>
      </c>
      <c r="F18" s="18" t="s">
        <v>544</v>
      </c>
      <c r="G18" s="18" t="s">
        <v>544</v>
      </c>
      <c r="H18" s="18" t="s">
        <v>544</v>
      </c>
      <c r="I18" s="18" t="s">
        <v>544</v>
      </c>
      <c r="J18" s="67" t="s">
        <v>372</v>
      </c>
      <c r="K18" t="str">
        <f t="shared" si="2"/>
        <v>A</v>
      </c>
      <c r="L18" t="str">
        <f t="shared" si="3"/>
        <v>A</v>
      </c>
      <c r="M18" t="str">
        <f t="shared" si="4"/>
        <v>A</v>
      </c>
      <c r="N18" t="str">
        <f t="shared" si="5"/>
        <v>A</v>
      </c>
      <c r="O18" t="str">
        <f t="shared" si="6"/>
        <v>A</v>
      </c>
      <c r="P18" t="str">
        <f t="shared" si="7"/>
        <v>A</v>
      </c>
    </row>
    <row r="19" spans="3:16" ht="38.25" customHeight="1">
      <c r="C19" s="18" t="s">
        <v>360</v>
      </c>
      <c r="D19" s="18" t="s">
        <v>545</v>
      </c>
      <c r="E19" s="18" t="s">
        <v>544</v>
      </c>
      <c r="F19" s="18" t="s">
        <v>545</v>
      </c>
      <c r="G19" s="18" t="s">
        <v>1877</v>
      </c>
      <c r="H19" s="18" t="s">
        <v>1877</v>
      </c>
      <c r="I19" s="18" t="s">
        <v>1877</v>
      </c>
      <c r="J19" s="183" t="s">
        <v>1060</v>
      </c>
      <c r="K19" t="str">
        <f t="shared" si="2"/>
        <v>B</v>
      </c>
      <c r="L19" t="str">
        <f t="shared" si="3"/>
        <v>A</v>
      </c>
      <c r="M19" t="str">
        <f t="shared" si="4"/>
        <v>B</v>
      </c>
      <c r="N19" t="str">
        <f t="shared" si="5"/>
        <v>C</v>
      </c>
      <c r="O19" t="str">
        <f t="shared" si="6"/>
        <v>C</v>
      </c>
      <c r="P19" t="str">
        <f t="shared" si="7"/>
        <v>C</v>
      </c>
    </row>
    <row r="20" spans="3:16" ht="27.75" customHeight="1">
      <c r="C20" s="18" t="s">
        <v>361</v>
      </c>
      <c r="D20" s="18" t="s">
        <v>544</v>
      </c>
      <c r="E20" s="18" t="s">
        <v>544</v>
      </c>
      <c r="F20" s="18" t="s">
        <v>545</v>
      </c>
      <c r="G20" s="18" t="s">
        <v>1877</v>
      </c>
      <c r="H20" s="18" t="s">
        <v>1877</v>
      </c>
      <c r="I20" s="18" t="s">
        <v>1877</v>
      </c>
      <c r="J20" s="183" t="s">
        <v>1060</v>
      </c>
      <c r="K20" t="str">
        <f t="shared" si="2"/>
        <v>A</v>
      </c>
      <c r="L20" t="str">
        <f t="shared" si="3"/>
        <v>A</v>
      </c>
      <c r="M20" t="str">
        <f t="shared" si="4"/>
        <v>B</v>
      </c>
      <c r="N20" t="str">
        <f t="shared" si="5"/>
        <v>C</v>
      </c>
      <c r="O20" t="str">
        <f t="shared" si="6"/>
        <v>C</v>
      </c>
      <c r="P20" t="str">
        <f t="shared" si="7"/>
        <v>C</v>
      </c>
    </row>
    <row r="21" spans="3:16" ht="13.5">
      <c r="C21" s="18" t="s">
        <v>362</v>
      </c>
      <c r="D21" s="18" t="s">
        <v>544</v>
      </c>
      <c r="E21" s="18" t="s">
        <v>544</v>
      </c>
      <c r="F21" s="18" t="s">
        <v>544</v>
      </c>
      <c r="G21" s="18" t="s">
        <v>1877</v>
      </c>
      <c r="H21" s="18" t="s">
        <v>1877</v>
      </c>
      <c r="I21" s="18" t="s">
        <v>1877</v>
      </c>
      <c r="J21" s="67" t="s">
        <v>1061</v>
      </c>
      <c r="K21" t="str">
        <f t="shared" si="2"/>
        <v>A</v>
      </c>
      <c r="L21" t="str">
        <f t="shared" si="3"/>
        <v>A</v>
      </c>
      <c r="M21" t="str">
        <f t="shared" si="4"/>
        <v>A</v>
      </c>
      <c r="N21" t="str">
        <f t="shared" si="5"/>
        <v>C</v>
      </c>
      <c r="O21" t="str">
        <f t="shared" si="6"/>
        <v>C</v>
      </c>
      <c r="P21" t="str">
        <f t="shared" si="7"/>
        <v>C</v>
      </c>
    </row>
    <row r="22" spans="3:16" ht="13.5">
      <c r="C22" s="18" t="s">
        <v>363</v>
      </c>
      <c r="D22" s="18" t="s">
        <v>544</v>
      </c>
      <c r="E22" s="18" t="s">
        <v>544</v>
      </c>
      <c r="F22" s="18" t="s">
        <v>544</v>
      </c>
      <c r="G22" s="18" t="s">
        <v>2036</v>
      </c>
      <c r="H22" s="18" t="s">
        <v>2036</v>
      </c>
      <c r="I22" s="18" t="s">
        <v>2036</v>
      </c>
      <c r="J22" s="67" t="s">
        <v>373</v>
      </c>
      <c r="K22" t="str">
        <f t="shared" si="2"/>
        <v>A</v>
      </c>
      <c r="L22" t="str">
        <f t="shared" si="3"/>
        <v>A</v>
      </c>
      <c r="M22" t="str">
        <f t="shared" si="4"/>
        <v>A</v>
      </c>
      <c r="N22" t="str">
        <f t="shared" si="5"/>
        <v>A,C</v>
      </c>
      <c r="O22" t="str">
        <f t="shared" si="6"/>
        <v>A,C</v>
      </c>
      <c r="P22" t="str">
        <f t="shared" si="7"/>
        <v>A,C</v>
      </c>
    </row>
    <row r="23" spans="3:16" ht="13.5">
      <c r="C23" s="18" t="s">
        <v>364</v>
      </c>
      <c r="D23" s="18" t="s">
        <v>545</v>
      </c>
      <c r="E23" s="18" t="s">
        <v>544</v>
      </c>
      <c r="F23" s="18" t="s">
        <v>544</v>
      </c>
      <c r="G23" s="18" t="s">
        <v>1877</v>
      </c>
      <c r="H23" s="18" t="s">
        <v>1877</v>
      </c>
      <c r="I23" s="18" t="s">
        <v>1877</v>
      </c>
      <c r="J23" s="67" t="s">
        <v>374</v>
      </c>
      <c r="K23" t="str">
        <f t="shared" si="2"/>
        <v>B</v>
      </c>
      <c r="L23" t="str">
        <f t="shared" si="3"/>
        <v>A</v>
      </c>
      <c r="M23" t="str">
        <f t="shared" si="4"/>
        <v>A</v>
      </c>
      <c r="N23" t="str">
        <f t="shared" si="5"/>
        <v>C</v>
      </c>
      <c r="O23" t="str">
        <f t="shared" si="6"/>
        <v>C</v>
      </c>
      <c r="P23" t="str">
        <f t="shared" si="7"/>
        <v>C</v>
      </c>
    </row>
    <row r="24" spans="3:16" ht="27">
      <c r="C24" s="18" t="s">
        <v>365</v>
      </c>
      <c r="D24" s="18" t="s">
        <v>544</v>
      </c>
      <c r="E24" s="18" t="s">
        <v>544</v>
      </c>
      <c r="F24" s="18" t="s">
        <v>544</v>
      </c>
      <c r="G24" s="18" t="s">
        <v>544</v>
      </c>
      <c r="H24" s="18" t="s">
        <v>544</v>
      </c>
      <c r="I24" s="18" t="s">
        <v>544</v>
      </c>
      <c r="J24" s="183" t="s">
        <v>375</v>
      </c>
      <c r="K24" t="str">
        <f t="shared" si="2"/>
        <v>A</v>
      </c>
      <c r="L24" t="str">
        <f t="shared" si="3"/>
        <v>A</v>
      </c>
      <c r="M24" t="str">
        <f t="shared" si="4"/>
        <v>A</v>
      </c>
      <c r="N24" t="str">
        <f t="shared" si="5"/>
        <v>A</v>
      </c>
      <c r="O24" t="str">
        <f t="shared" si="6"/>
        <v>A</v>
      </c>
      <c r="P24" t="str">
        <f t="shared" si="7"/>
        <v>A</v>
      </c>
    </row>
    <row r="25" spans="3:16" ht="13.5">
      <c r="C25" s="18" t="s">
        <v>366</v>
      </c>
      <c r="D25" s="18" t="s">
        <v>545</v>
      </c>
      <c r="E25" s="18" t="s">
        <v>544</v>
      </c>
      <c r="F25" s="18" t="s">
        <v>545</v>
      </c>
      <c r="G25" s="18" t="s">
        <v>1877</v>
      </c>
      <c r="H25" s="18" t="s">
        <v>544</v>
      </c>
      <c r="I25" s="18" t="s">
        <v>1877</v>
      </c>
      <c r="J25" s="67" t="s">
        <v>2035</v>
      </c>
      <c r="K25" t="str">
        <f t="shared" si="2"/>
        <v>B</v>
      </c>
      <c r="L25" t="str">
        <f t="shared" si="3"/>
        <v>A</v>
      </c>
      <c r="M25" t="str">
        <f t="shared" si="4"/>
        <v>B</v>
      </c>
      <c r="N25" t="str">
        <f t="shared" si="5"/>
        <v>C</v>
      </c>
      <c r="O25" t="str">
        <f t="shared" si="6"/>
        <v>A</v>
      </c>
      <c r="P25" t="str">
        <f t="shared" si="7"/>
        <v>C</v>
      </c>
    </row>
    <row r="26" spans="3:16" ht="27">
      <c r="C26" s="18" t="s">
        <v>367</v>
      </c>
      <c r="D26" s="18" t="s">
        <v>545</v>
      </c>
      <c r="E26" s="18" t="s">
        <v>544</v>
      </c>
      <c r="F26" s="18" t="s">
        <v>1700</v>
      </c>
      <c r="G26" s="18" t="s">
        <v>1877</v>
      </c>
      <c r="H26" s="18" t="s">
        <v>1877</v>
      </c>
      <c r="I26" s="18" t="s">
        <v>1877</v>
      </c>
      <c r="J26" s="183" t="s">
        <v>377</v>
      </c>
      <c r="K26" t="str">
        <f t="shared" si="2"/>
        <v>B</v>
      </c>
      <c r="L26" t="str">
        <f t="shared" si="3"/>
        <v>A</v>
      </c>
      <c r="M26">
        <f t="shared" si="4"/>
      </c>
      <c r="N26" t="str">
        <f t="shared" si="5"/>
        <v>C</v>
      </c>
      <c r="O26" t="str">
        <f t="shared" si="6"/>
        <v>C</v>
      </c>
      <c r="P26" t="str">
        <f t="shared" si="7"/>
        <v>C</v>
      </c>
    </row>
    <row r="27" spans="3:16" ht="13.5">
      <c r="C27" s="18" t="s">
        <v>368</v>
      </c>
      <c r="D27" s="18" t="s">
        <v>1877</v>
      </c>
      <c r="E27" s="18" t="s">
        <v>545</v>
      </c>
      <c r="F27" s="18" t="s">
        <v>545</v>
      </c>
      <c r="G27" s="18" t="s">
        <v>544</v>
      </c>
      <c r="H27" s="18" t="s">
        <v>544</v>
      </c>
      <c r="I27" s="18" t="s">
        <v>544</v>
      </c>
      <c r="J27" s="67" t="s">
        <v>1956</v>
      </c>
      <c r="K27" t="str">
        <f t="shared" si="2"/>
        <v>C</v>
      </c>
      <c r="L27" t="str">
        <f t="shared" si="3"/>
        <v>B</v>
      </c>
      <c r="M27" t="str">
        <f t="shared" si="4"/>
        <v>B</v>
      </c>
      <c r="N27" t="str">
        <f t="shared" si="5"/>
        <v>A</v>
      </c>
      <c r="O27" t="str">
        <f t="shared" si="6"/>
        <v>A</v>
      </c>
      <c r="P27" t="str">
        <f t="shared" si="7"/>
        <v>A</v>
      </c>
    </row>
    <row r="28" spans="3:16" ht="13.5">
      <c r="C28" s="18" t="s">
        <v>369</v>
      </c>
      <c r="D28" s="18" t="s">
        <v>544</v>
      </c>
      <c r="E28" s="18" t="s">
        <v>544</v>
      </c>
      <c r="F28" s="18" t="s">
        <v>544</v>
      </c>
      <c r="G28" s="18" t="s">
        <v>544</v>
      </c>
      <c r="H28" s="18" t="s">
        <v>544</v>
      </c>
      <c r="I28" s="18" t="s">
        <v>544</v>
      </c>
      <c r="J28" s="67"/>
      <c r="K28" t="str">
        <f t="shared" si="2"/>
        <v>A</v>
      </c>
      <c r="L28" t="str">
        <f t="shared" si="3"/>
        <v>A</v>
      </c>
      <c r="M28" t="str">
        <f t="shared" si="4"/>
        <v>A</v>
      </c>
      <c r="N28" t="str">
        <f t="shared" si="5"/>
        <v>A</v>
      </c>
      <c r="O28" t="str">
        <f t="shared" si="6"/>
        <v>A</v>
      </c>
      <c r="P28" t="str">
        <f t="shared" si="7"/>
        <v>A</v>
      </c>
    </row>
    <row r="29" spans="3:16" ht="27">
      <c r="C29" s="67" t="s">
        <v>370</v>
      </c>
      <c r="D29" s="162" t="s">
        <v>545</v>
      </c>
      <c r="E29" s="162" t="s">
        <v>544</v>
      </c>
      <c r="F29" s="162" t="s">
        <v>1877</v>
      </c>
      <c r="G29" s="162" t="s">
        <v>1877</v>
      </c>
      <c r="H29" s="162" t="s">
        <v>1877</v>
      </c>
      <c r="I29" s="162" t="s">
        <v>1877</v>
      </c>
      <c r="J29" s="61" t="s">
        <v>378</v>
      </c>
      <c r="K29" t="str">
        <f t="shared" si="2"/>
        <v>B</v>
      </c>
      <c r="L29" t="str">
        <f t="shared" si="3"/>
        <v>A</v>
      </c>
      <c r="M29" t="str">
        <f t="shared" si="4"/>
        <v>C</v>
      </c>
      <c r="N29" t="str">
        <f t="shared" si="5"/>
        <v>C</v>
      </c>
      <c r="O29" t="str">
        <f t="shared" si="6"/>
        <v>C</v>
      </c>
      <c r="P29" t="str">
        <f t="shared" si="7"/>
        <v>C</v>
      </c>
    </row>
    <row r="30" spans="3:16" ht="13.5">
      <c r="C30" s="162" t="s">
        <v>371</v>
      </c>
      <c r="D30" s="162" t="s">
        <v>1700</v>
      </c>
      <c r="E30" s="162" t="s">
        <v>1700</v>
      </c>
      <c r="F30" s="162" t="s">
        <v>1700</v>
      </c>
      <c r="G30" s="162" t="s">
        <v>1700</v>
      </c>
      <c r="H30" s="162" t="s">
        <v>1700</v>
      </c>
      <c r="I30" s="162" t="s">
        <v>1700</v>
      </c>
      <c r="J30" s="61" t="s">
        <v>379</v>
      </c>
      <c r="K30">
        <f t="shared" si="2"/>
      </c>
      <c r="L30">
        <f t="shared" si="3"/>
      </c>
      <c r="M30">
        <f t="shared" si="4"/>
      </c>
      <c r="N30">
        <f t="shared" si="5"/>
      </c>
      <c r="O30">
        <f t="shared" si="6"/>
      </c>
      <c r="P30">
        <f t="shared" si="7"/>
      </c>
    </row>
    <row r="31" spans="3:11" ht="54">
      <c r="C31" s="179" t="s">
        <v>2033</v>
      </c>
      <c r="D31" s="180" t="s">
        <v>545</v>
      </c>
      <c r="E31" s="181" t="s">
        <v>544</v>
      </c>
      <c r="F31" s="181" t="s">
        <v>1877</v>
      </c>
      <c r="G31" s="181" t="s">
        <v>1877</v>
      </c>
      <c r="H31" s="181" t="s">
        <v>1877</v>
      </c>
      <c r="I31" s="181" t="s">
        <v>1877</v>
      </c>
      <c r="J31" s="182"/>
      <c r="K31">
        <v>1</v>
      </c>
    </row>
    <row r="32" spans="3:11" ht="54">
      <c r="C32" s="176" t="s">
        <v>2033</v>
      </c>
      <c r="D32" s="177" t="s">
        <v>545</v>
      </c>
      <c r="E32" s="178" t="s">
        <v>544</v>
      </c>
      <c r="F32" s="178" t="s">
        <v>1877</v>
      </c>
      <c r="G32" s="178" t="s">
        <v>1877</v>
      </c>
      <c r="H32" s="178" t="s">
        <v>1877</v>
      </c>
      <c r="I32" s="178" t="s">
        <v>1877</v>
      </c>
      <c r="J32" s="61"/>
      <c r="K32">
        <v>2</v>
      </c>
    </row>
    <row r="33" spans="3:11" ht="54">
      <c r="C33" s="176" t="s">
        <v>2033</v>
      </c>
      <c r="D33" s="177" t="s">
        <v>545</v>
      </c>
      <c r="E33" s="178" t="s">
        <v>544</v>
      </c>
      <c r="F33" s="178" t="s">
        <v>1877</v>
      </c>
      <c r="G33" s="178" t="s">
        <v>1877</v>
      </c>
      <c r="H33" s="178" t="s">
        <v>1877</v>
      </c>
      <c r="I33" s="178" t="s">
        <v>1877</v>
      </c>
      <c r="J33" s="61"/>
      <c r="K33">
        <v>3</v>
      </c>
    </row>
    <row r="34" spans="3:11" ht="54">
      <c r="C34" s="176" t="s">
        <v>2033</v>
      </c>
      <c r="D34" s="177" t="s">
        <v>545</v>
      </c>
      <c r="E34" s="178" t="s">
        <v>544</v>
      </c>
      <c r="F34" s="178" t="s">
        <v>1877</v>
      </c>
      <c r="G34" s="178" t="s">
        <v>1877</v>
      </c>
      <c r="H34" s="178" t="s">
        <v>1877</v>
      </c>
      <c r="I34" s="178" t="s">
        <v>1877</v>
      </c>
      <c r="J34" s="61"/>
      <c r="K34">
        <v>4</v>
      </c>
    </row>
    <row r="35" spans="3:11" ht="54">
      <c r="C35" s="176" t="s">
        <v>2033</v>
      </c>
      <c r="D35" s="177" t="s">
        <v>545</v>
      </c>
      <c r="E35" s="178" t="s">
        <v>544</v>
      </c>
      <c r="F35" s="178" t="s">
        <v>1877</v>
      </c>
      <c r="G35" s="178" t="s">
        <v>1877</v>
      </c>
      <c r="H35" s="178" t="s">
        <v>1877</v>
      </c>
      <c r="I35" s="178" t="s">
        <v>1877</v>
      </c>
      <c r="J35" s="61"/>
      <c r="K35">
        <v>5</v>
      </c>
    </row>
    <row r="36" spans="3:11" ht="54">
      <c r="C36" s="176" t="s">
        <v>2033</v>
      </c>
      <c r="D36" s="177" t="s">
        <v>545</v>
      </c>
      <c r="E36" s="178" t="s">
        <v>544</v>
      </c>
      <c r="F36" s="178" t="s">
        <v>1877</v>
      </c>
      <c r="G36" s="178" t="s">
        <v>1877</v>
      </c>
      <c r="H36" s="178" t="s">
        <v>1877</v>
      </c>
      <c r="I36" s="178" t="s">
        <v>1877</v>
      </c>
      <c r="J36" s="61"/>
      <c r="K36">
        <v>6</v>
      </c>
    </row>
    <row r="37" spans="3:11" ht="54">
      <c r="C37" s="176" t="s">
        <v>2033</v>
      </c>
      <c r="D37" s="177" t="s">
        <v>545</v>
      </c>
      <c r="E37" s="178" t="s">
        <v>544</v>
      </c>
      <c r="F37" s="178" t="s">
        <v>1877</v>
      </c>
      <c r="G37" s="178" t="s">
        <v>1877</v>
      </c>
      <c r="H37" s="178" t="s">
        <v>1877</v>
      </c>
      <c r="I37" s="178" t="s">
        <v>1877</v>
      </c>
      <c r="J37" s="61"/>
      <c r="K37">
        <v>7</v>
      </c>
    </row>
    <row r="38" spans="3:11" ht="54">
      <c r="C38" s="176" t="s">
        <v>2033</v>
      </c>
      <c r="D38" s="177" t="s">
        <v>545</v>
      </c>
      <c r="E38" s="178" t="s">
        <v>544</v>
      </c>
      <c r="F38" s="178" t="s">
        <v>1877</v>
      </c>
      <c r="G38" s="178" t="s">
        <v>1877</v>
      </c>
      <c r="H38" s="178" t="s">
        <v>1877</v>
      </c>
      <c r="I38" s="178" t="s">
        <v>1877</v>
      </c>
      <c r="J38" s="61"/>
      <c r="K38">
        <v>8</v>
      </c>
    </row>
    <row r="39" spans="3:11" ht="54">
      <c r="C39" s="176" t="s">
        <v>2033</v>
      </c>
      <c r="D39" s="177" t="s">
        <v>545</v>
      </c>
      <c r="E39" s="178" t="s">
        <v>544</v>
      </c>
      <c r="F39" s="178" t="s">
        <v>1877</v>
      </c>
      <c r="G39" s="178" t="s">
        <v>1877</v>
      </c>
      <c r="H39" s="178" t="s">
        <v>1877</v>
      </c>
      <c r="I39" s="178" t="s">
        <v>1877</v>
      </c>
      <c r="J39" s="61"/>
      <c r="K39">
        <v>9</v>
      </c>
    </row>
    <row r="40" spans="3:11" ht="54">
      <c r="C40" s="176" t="s">
        <v>2033</v>
      </c>
      <c r="D40" s="177" t="s">
        <v>545</v>
      </c>
      <c r="E40" s="178" t="s">
        <v>544</v>
      </c>
      <c r="F40" s="178" t="s">
        <v>1877</v>
      </c>
      <c r="G40" s="178" t="s">
        <v>1877</v>
      </c>
      <c r="H40" s="178" t="s">
        <v>1877</v>
      </c>
      <c r="I40" s="178" t="s">
        <v>1877</v>
      </c>
      <c r="J40" s="61"/>
      <c r="K40">
        <v>10</v>
      </c>
    </row>
    <row r="41" spans="3:11" ht="54">
      <c r="C41" s="176" t="s">
        <v>2033</v>
      </c>
      <c r="D41" s="177" t="s">
        <v>545</v>
      </c>
      <c r="E41" s="178" t="s">
        <v>544</v>
      </c>
      <c r="F41" s="178" t="s">
        <v>1877</v>
      </c>
      <c r="G41" s="178" t="s">
        <v>1877</v>
      </c>
      <c r="H41" s="178" t="s">
        <v>1877</v>
      </c>
      <c r="I41" s="178" t="s">
        <v>1877</v>
      </c>
      <c r="J41" s="61"/>
      <c r="K41">
        <v>11</v>
      </c>
    </row>
    <row r="42" spans="3:11" ht="54">
      <c r="C42" s="176" t="s">
        <v>2033</v>
      </c>
      <c r="D42" s="177" t="s">
        <v>545</v>
      </c>
      <c r="E42" s="178" t="s">
        <v>544</v>
      </c>
      <c r="F42" s="178" t="s">
        <v>1877</v>
      </c>
      <c r="G42" s="178" t="s">
        <v>1877</v>
      </c>
      <c r="H42" s="178" t="s">
        <v>1877</v>
      </c>
      <c r="I42" s="178" t="s">
        <v>1877</v>
      </c>
      <c r="J42" s="61"/>
      <c r="K42">
        <v>12</v>
      </c>
    </row>
    <row r="43" spans="3:11" ht="54">
      <c r="C43" s="176" t="s">
        <v>2033</v>
      </c>
      <c r="D43" s="177" t="s">
        <v>545</v>
      </c>
      <c r="E43" s="178" t="s">
        <v>544</v>
      </c>
      <c r="F43" s="178" t="s">
        <v>1877</v>
      </c>
      <c r="G43" s="178" t="s">
        <v>1877</v>
      </c>
      <c r="H43" s="178" t="s">
        <v>1877</v>
      </c>
      <c r="I43" s="178" t="s">
        <v>1877</v>
      </c>
      <c r="J43" s="61"/>
      <c r="K43">
        <v>13</v>
      </c>
    </row>
    <row r="44" spans="3:11" ht="54">
      <c r="C44" s="176" t="s">
        <v>2033</v>
      </c>
      <c r="D44" s="177" t="s">
        <v>545</v>
      </c>
      <c r="E44" s="178" t="s">
        <v>544</v>
      </c>
      <c r="F44" s="178" t="s">
        <v>1877</v>
      </c>
      <c r="G44" s="178" t="s">
        <v>1877</v>
      </c>
      <c r="H44" s="178" t="s">
        <v>1877</v>
      </c>
      <c r="I44" s="178" t="s">
        <v>1877</v>
      </c>
      <c r="J44" s="61"/>
      <c r="K44">
        <v>14</v>
      </c>
    </row>
    <row r="45" spans="3:11" ht="54">
      <c r="C45" s="176" t="s">
        <v>2033</v>
      </c>
      <c r="D45" s="177" t="s">
        <v>545</v>
      </c>
      <c r="E45" s="178" t="s">
        <v>544</v>
      </c>
      <c r="F45" s="178" t="s">
        <v>1877</v>
      </c>
      <c r="G45" s="178" t="s">
        <v>1877</v>
      </c>
      <c r="H45" s="178" t="s">
        <v>1877</v>
      </c>
      <c r="I45" s="178" t="s">
        <v>1877</v>
      </c>
      <c r="J45" s="61"/>
      <c r="K45">
        <v>15</v>
      </c>
    </row>
    <row r="46" spans="3:11" ht="54">
      <c r="C46" s="176" t="s">
        <v>2033</v>
      </c>
      <c r="D46" s="177" t="s">
        <v>545</v>
      </c>
      <c r="E46" s="178" t="s">
        <v>544</v>
      </c>
      <c r="F46" s="178" t="s">
        <v>1877</v>
      </c>
      <c r="G46" s="178" t="s">
        <v>1877</v>
      </c>
      <c r="H46" s="178" t="s">
        <v>1877</v>
      </c>
      <c r="I46" s="178" t="s">
        <v>1877</v>
      </c>
      <c r="J46" s="61"/>
      <c r="K46">
        <v>16</v>
      </c>
    </row>
    <row r="47" spans="3:11" ht="54">
      <c r="C47" s="176" t="s">
        <v>2033</v>
      </c>
      <c r="D47" s="177" t="s">
        <v>545</v>
      </c>
      <c r="E47" s="178" t="s">
        <v>544</v>
      </c>
      <c r="F47" s="178" t="s">
        <v>1877</v>
      </c>
      <c r="G47" s="178" t="s">
        <v>1877</v>
      </c>
      <c r="H47" s="178" t="s">
        <v>1877</v>
      </c>
      <c r="I47" s="178" t="s">
        <v>1877</v>
      </c>
      <c r="J47" s="61"/>
      <c r="K47">
        <v>17</v>
      </c>
    </row>
    <row r="48" spans="3:11" ht="54">
      <c r="C48" s="176" t="s">
        <v>2033</v>
      </c>
      <c r="D48" s="177" t="s">
        <v>545</v>
      </c>
      <c r="E48" s="178" t="s">
        <v>544</v>
      </c>
      <c r="F48" s="178" t="s">
        <v>1877</v>
      </c>
      <c r="G48" s="178" t="s">
        <v>1877</v>
      </c>
      <c r="H48" s="178" t="s">
        <v>1877</v>
      </c>
      <c r="I48" s="178" t="s">
        <v>1877</v>
      </c>
      <c r="J48" s="61"/>
      <c r="K48">
        <v>18</v>
      </c>
    </row>
    <row r="49" spans="3:11" ht="54">
      <c r="C49" s="176" t="s">
        <v>2033</v>
      </c>
      <c r="D49" s="177" t="s">
        <v>545</v>
      </c>
      <c r="E49" s="178" t="s">
        <v>544</v>
      </c>
      <c r="F49" s="178" t="s">
        <v>1877</v>
      </c>
      <c r="G49" s="178" t="s">
        <v>1877</v>
      </c>
      <c r="H49" s="178" t="s">
        <v>1877</v>
      </c>
      <c r="I49" s="178" t="s">
        <v>1877</v>
      </c>
      <c r="J49" s="61"/>
      <c r="K49">
        <v>19</v>
      </c>
    </row>
    <row r="50" spans="3:11" ht="54">
      <c r="C50" s="176" t="s">
        <v>2033</v>
      </c>
      <c r="D50" s="177" t="s">
        <v>545</v>
      </c>
      <c r="E50" s="178" t="s">
        <v>544</v>
      </c>
      <c r="F50" s="178" t="s">
        <v>1877</v>
      </c>
      <c r="G50" s="178" t="s">
        <v>1877</v>
      </c>
      <c r="H50" s="178" t="s">
        <v>1877</v>
      </c>
      <c r="I50" s="178" t="s">
        <v>1877</v>
      </c>
      <c r="J50" s="61"/>
      <c r="K50">
        <v>20</v>
      </c>
    </row>
    <row r="51" spans="3:11" ht="54">
      <c r="C51" s="176" t="s">
        <v>2033</v>
      </c>
      <c r="D51" s="177" t="s">
        <v>545</v>
      </c>
      <c r="E51" s="178" t="s">
        <v>544</v>
      </c>
      <c r="F51" s="178" t="s">
        <v>1877</v>
      </c>
      <c r="G51" s="178" t="s">
        <v>1877</v>
      </c>
      <c r="H51" s="178" t="s">
        <v>1877</v>
      </c>
      <c r="I51" s="178" t="s">
        <v>1877</v>
      </c>
      <c r="J51" s="61"/>
      <c r="K51">
        <v>21</v>
      </c>
    </row>
    <row r="52" spans="3:11" ht="54">
      <c r="C52" s="176" t="s">
        <v>2033</v>
      </c>
      <c r="D52" s="177" t="s">
        <v>545</v>
      </c>
      <c r="E52" s="178" t="s">
        <v>544</v>
      </c>
      <c r="F52" s="178" t="s">
        <v>1877</v>
      </c>
      <c r="G52" s="178" t="s">
        <v>1877</v>
      </c>
      <c r="H52" s="178" t="s">
        <v>1877</v>
      </c>
      <c r="I52" s="178" t="s">
        <v>1877</v>
      </c>
      <c r="J52" s="61"/>
      <c r="K52">
        <v>22</v>
      </c>
    </row>
    <row r="53" spans="3:11" ht="54">
      <c r="C53" s="176" t="s">
        <v>2033</v>
      </c>
      <c r="D53" s="177" t="s">
        <v>545</v>
      </c>
      <c r="E53" s="178" t="s">
        <v>544</v>
      </c>
      <c r="F53" s="178" t="s">
        <v>1877</v>
      </c>
      <c r="G53" s="178" t="s">
        <v>1877</v>
      </c>
      <c r="H53" s="178" t="s">
        <v>1877</v>
      </c>
      <c r="I53" s="178" t="s">
        <v>1877</v>
      </c>
      <c r="J53" s="61"/>
      <c r="K53">
        <v>23</v>
      </c>
    </row>
    <row r="54" spans="3:11" ht="54">
      <c r="C54" s="176" t="s">
        <v>2033</v>
      </c>
      <c r="D54" s="177" t="s">
        <v>545</v>
      </c>
      <c r="E54" s="178" t="s">
        <v>544</v>
      </c>
      <c r="F54" s="178" t="s">
        <v>1877</v>
      </c>
      <c r="G54" s="178" t="s">
        <v>1877</v>
      </c>
      <c r="H54" s="178" t="s">
        <v>1877</v>
      </c>
      <c r="I54" s="178" t="s">
        <v>1877</v>
      </c>
      <c r="J54" s="61"/>
      <c r="K54">
        <v>24</v>
      </c>
    </row>
    <row r="55" spans="3:11" ht="54">
      <c r="C55" s="176" t="s">
        <v>2033</v>
      </c>
      <c r="D55" s="177" t="s">
        <v>545</v>
      </c>
      <c r="E55" s="178" t="s">
        <v>544</v>
      </c>
      <c r="F55" s="178" t="s">
        <v>1877</v>
      </c>
      <c r="G55" s="178" t="s">
        <v>1877</v>
      </c>
      <c r="H55" s="178" t="s">
        <v>1877</v>
      </c>
      <c r="I55" s="178" t="s">
        <v>1877</v>
      </c>
      <c r="J55" s="61"/>
      <c r="K55">
        <v>25</v>
      </c>
    </row>
    <row r="56" spans="3:11" ht="54">
      <c r="C56" s="176" t="s">
        <v>2033</v>
      </c>
      <c r="D56" s="177" t="s">
        <v>545</v>
      </c>
      <c r="E56" s="178" t="s">
        <v>544</v>
      </c>
      <c r="F56" s="178" t="s">
        <v>1877</v>
      </c>
      <c r="G56" s="178" t="s">
        <v>1877</v>
      </c>
      <c r="H56" s="178" t="s">
        <v>1877</v>
      </c>
      <c r="I56" s="178" t="s">
        <v>1877</v>
      </c>
      <c r="J56" s="61"/>
      <c r="K56">
        <v>26</v>
      </c>
    </row>
    <row r="57" spans="3:11" ht="54">
      <c r="C57" s="176" t="s">
        <v>2033</v>
      </c>
      <c r="D57" s="177" t="s">
        <v>545</v>
      </c>
      <c r="E57" s="178" t="s">
        <v>544</v>
      </c>
      <c r="F57" s="178" t="s">
        <v>1877</v>
      </c>
      <c r="G57" s="178" t="s">
        <v>1877</v>
      </c>
      <c r="H57" s="178" t="s">
        <v>1877</v>
      </c>
      <c r="I57" s="178" t="s">
        <v>1877</v>
      </c>
      <c r="J57" s="61"/>
      <c r="K57">
        <v>27</v>
      </c>
    </row>
    <row r="58" spans="3:11" ht="54">
      <c r="C58" s="176" t="s">
        <v>2033</v>
      </c>
      <c r="D58" s="177" t="s">
        <v>545</v>
      </c>
      <c r="E58" s="178" t="s">
        <v>544</v>
      </c>
      <c r="F58" s="178" t="s">
        <v>1877</v>
      </c>
      <c r="G58" s="178" t="s">
        <v>1877</v>
      </c>
      <c r="H58" s="178" t="s">
        <v>1877</v>
      </c>
      <c r="I58" s="178" t="s">
        <v>1877</v>
      </c>
      <c r="J58" s="61"/>
      <c r="K58">
        <v>28</v>
      </c>
    </row>
    <row r="59" spans="3:11" ht="54">
      <c r="C59" s="176" t="s">
        <v>2033</v>
      </c>
      <c r="D59" s="177" t="s">
        <v>545</v>
      </c>
      <c r="E59" s="178" t="s">
        <v>544</v>
      </c>
      <c r="F59" s="178" t="s">
        <v>1877</v>
      </c>
      <c r="G59" s="178" t="s">
        <v>1877</v>
      </c>
      <c r="H59" s="178" t="s">
        <v>1877</v>
      </c>
      <c r="I59" s="178" t="s">
        <v>1877</v>
      </c>
      <c r="J59" s="61"/>
      <c r="K59">
        <v>29</v>
      </c>
    </row>
    <row r="60" spans="3:11" ht="54">
      <c r="C60" s="176" t="s">
        <v>2033</v>
      </c>
      <c r="D60" s="177" t="s">
        <v>545</v>
      </c>
      <c r="E60" s="178" t="s">
        <v>544</v>
      </c>
      <c r="F60" s="178" t="s">
        <v>1877</v>
      </c>
      <c r="G60" s="178" t="s">
        <v>1877</v>
      </c>
      <c r="H60" s="178" t="s">
        <v>1877</v>
      </c>
      <c r="I60" s="178" t="s">
        <v>1877</v>
      </c>
      <c r="J60" s="61"/>
      <c r="K60">
        <v>30</v>
      </c>
    </row>
    <row r="61" spans="3:11" ht="54">
      <c r="C61" s="176" t="s">
        <v>2033</v>
      </c>
      <c r="D61" s="177" t="s">
        <v>545</v>
      </c>
      <c r="E61" s="178" t="s">
        <v>544</v>
      </c>
      <c r="F61" s="178" t="s">
        <v>1877</v>
      </c>
      <c r="G61" s="178" t="s">
        <v>1877</v>
      </c>
      <c r="H61" s="178" t="s">
        <v>1877</v>
      </c>
      <c r="I61" s="178" t="s">
        <v>1877</v>
      </c>
      <c r="J61" s="61"/>
      <c r="K61">
        <v>31</v>
      </c>
    </row>
    <row r="62" spans="3:11" ht="54">
      <c r="C62" s="176" t="s">
        <v>2033</v>
      </c>
      <c r="D62" s="177" t="s">
        <v>545</v>
      </c>
      <c r="E62" s="178" t="s">
        <v>544</v>
      </c>
      <c r="F62" s="178" t="s">
        <v>1877</v>
      </c>
      <c r="G62" s="178" t="s">
        <v>1877</v>
      </c>
      <c r="H62" s="178" t="s">
        <v>1877</v>
      </c>
      <c r="I62" s="178" t="s">
        <v>1877</v>
      </c>
      <c r="J62" s="61"/>
      <c r="K62">
        <v>32</v>
      </c>
    </row>
    <row r="63" spans="3:11" ht="54">
      <c r="C63" s="176" t="s">
        <v>2033</v>
      </c>
      <c r="D63" s="177" t="s">
        <v>545</v>
      </c>
      <c r="E63" s="178" t="s">
        <v>544</v>
      </c>
      <c r="F63" s="178" t="s">
        <v>1877</v>
      </c>
      <c r="G63" s="178" t="s">
        <v>1877</v>
      </c>
      <c r="H63" s="178" t="s">
        <v>1877</v>
      </c>
      <c r="I63" s="178" t="s">
        <v>1877</v>
      </c>
      <c r="J63" s="61"/>
      <c r="K63">
        <v>33</v>
      </c>
    </row>
    <row r="64" spans="3:11" ht="54">
      <c r="C64" s="176" t="s">
        <v>2033</v>
      </c>
      <c r="D64" s="177" t="s">
        <v>545</v>
      </c>
      <c r="E64" s="178" t="s">
        <v>544</v>
      </c>
      <c r="F64" s="178" t="s">
        <v>1877</v>
      </c>
      <c r="G64" s="178" t="s">
        <v>1877</v>
      </c>
      <c r="H64" s="178" t="s">
        <v>1877</v>
      </c>
      <c r="I64" s="178" t="s">
        <v>1877</v>
      </c>
      <c r="J64" s="61"/>
      <c r="K64">
        <v>34</v>
      </c>
    </row>
    <row r="65" spans="3:11" ht="54">
      <c r="C65" s="176" t="s">
        <v>2033</v>
      </c>
      <c r="D65" s="177" t="s">
        <v>545</v>
      </c>
      <c r="E65" s="178" t="s">
        <v>544</v>
      </c>
      <c r="F65" s="178" t="s">
        <v>1877</v>
      </c>
      <c r="G65" s="178" t="s">
        <v>1877</v>
      </c>
      <c r="H65" s="178" t="s">
        <v>1877</v>
      </c>
      <c r="I65" s="178" t="s">
        <v>1877</v>
      </c>
      <c r="J65" s="61"/>
      <c r="K65">
        <v>35</v>
      </c>
    </row>
    <row r="66" spans="3:11" ht="54">
      <c r="C66" s="176" t="s">
        <v>2033</v>
      </c>
      <c r="D66" s="177" t="s">
        <v>545</v>
      </c>
      <c r="E66" s="178" t="s">
        <v>544</v>
      </c>
      <c r="F66" s="178" t="s">
        <v>1877</v>
      </c>
      <c r="G66" s="178" t="s">
        <v>1877</v>
      </c>
      <c r="H66" s="178" t="s">
        <v>1877</v>
      </c>
      <c r="I66" s="178" t="s">
        <v>1877</v>
      </c>
      <c r="J66" s="61"/>
      <c r="K66">
        <v>36</v>
      </c>
    </row>
    <row r="67" spans="3:11" ht="54">
      <c r="C67" s="176" t="s">
        <v>2033</v>
      </c>
      <c r="D67" s="177" t="s">
        <v>545</v>
      </c>
      <c r="E67" s="178" t="s">
        <v>544</v>
      </c>
      <c r="F67" s="178" t="s">
        <v>1877</v>
      </c>
      <c r="G67" s="178" t="s">
        <v>1877</v>
      </c>
      <c r="H67" s="178" t="s">
        <v>1877</v>
      </c>
      <c r="I67" s="178" t="s">
        <v>1877</v>
      </c>
      <c r="J67" s="61"/>
      <c r="K67">
        <v>37</v>
      </c>
    </row>
    <row r="68" spans="3:11" ht="54">
      <c r="C68" s="176" t="s">
        <v>2033</v>
      </c>
      <c r="D68" s="177" t="s">
        <v>545</v>
      </c>
      <c r="E68" s="178" t="s">
        <v>544</v>
      </c>
      <c r="F68" s="178" t="s">
        <v>1877</v>
      </c>
      <c r="G68" s="178" t="s">
        <v>1877</v>
      </c>
      <c r="H68" s="178" t="s">
        <v>1877</v>
      </c>
      <c r="I68" s="178" t="s">
        <v>1877</v>
      </c>
      <c r="J68" s="61"/>
      <c r="K68">
        <v>38</v>
      </c>
    </row>
    <row r="69" spans="3:11" ht="54">
      <c r="C69" s="176" t="s">
        <v>2033</v>
      </c>
      <c r="D69" s="177" t="s">
        <v>545</v>
      </c>
      <c r="E69" s="178" t="s">
        <v>544</v>
      </c>
      <c r="F69" s="178" t="s">
        <v>1877</v>
      </c>
      <c r="G69" s="178" t="s">
        <v>1877</v>
      </c>
      <c r="H69" s="178" t="s">
        <v>1877</v>
      </c>
      <c r="I69" s="178" t="s">
        <v>1877</v>
      </c>
      <c r="J69" s="61"/>
      <c r="K69">
        <v>39</v>
      </c>
    </row>
    <row r="70" spans="3:11" ht="54">
      <c r="C70" s="176" t="s">
        <v>2033</v>
      </c>
      <c r="D70" s="177" t="s">
        <v>545</v>
      </c>
      <c r="E70" s="178" t="s">
        <v>544</v>
      </c>
      <c r="F70" s="178" t="s">
        <v>1877</v>
      </c>
      <c r="G70" s="178" t="s">
        <v>1877</v>
      </c>
      <c r="H70" s="178" t="s">
        <v>1877</v>
      </c>
      <c r="I70" s="178" t="s">
        <v>1877</v>
      </c>
      <c r="J70" s="61"/>
      <c r="K70">
        <v>40</v>
      </c>
    </row>
    <row r="71" spans="3:11" ht="40.5">
      <c r="C71" s="176" t="s">
        <v>2034</v>
      </c>
      <c r="D71" s="177" t="s">
        <v>545</v>
      </c>
      <c r="E71" s="178" t="s">
        <v>544</v>
      </c>
      <c r="F71" s="178" t="s">
        <v>1877</v>
      </c>
      <c r="G71" s="178" t="s">
        <v>1877</v>
      </c>
      <c r="H71" s="178" t="s">
        <v>1877</v>
      </c>
      <c r="I71" s="178" t="s">
        <v>1877</v>
      </c>
      <c r="J71" s="61"/>
      <c r="K71">
        <v>1</v>
      </c>
    </row>
    <row r="72" spans="3:11" ht="40.5">
      <c r="C72" s="176" t="s">
        <v>2034</v>
      </c>
      <c r="D72" s="177" t="s">
        <v>545</v>
      </c>
      <c r="E72" s="178" t="s">
        <v>544</v>
      </c>
      <c r="F72" s="178" t="s">
        <v>1877</v>
      </c>
      <c r="G72" s="178" t="s">
        <v>1877</v>
      </c>
      <c r="H72" s="178" t="s">
        <v>1877</v>
      </c>
      <c r="I72" s="178" t="s">
        <v>1877</v>
      </c>
      <c r="J72" s="61"/>
      <c r="K72">
        <v>2</v>
      </c>
    </row>
    <row r="73" spans="3:11" ht="40.5">
      <c r="C73" s="176" t="s">
        <v>2034</v>
      </c>
      <c r="D73" s="177" t="s">
        <v>545</v>
      </c>
      <c r="E73" s="178" t="s">
        <v>544</v>
      </c>
      <c r="F73" s="178" t="s">
        <v>1877</v>
      </c>
      <c r="G73" s="178" t="s">
        <v>1877</v>
      </c>
      <c r="H73" s="178" t="s">
        <v>1877</v>
      </c>
      <c r="I73" s="178" t="s">
        <v>1877</v>
      </c>
      <c r="J73" s="61"/>
      <c r="K73">
        <v>3</v>
      </c>
    </row>
    <row r="74" spans="3:11" ht="40.5">
      <c r="C74" s="176" t="s">
        <v>2034</v>
      </c>
      <c r="D74" s="177" t="s">
        <v>545</v>
      </c>
      <c r="E74" s="178" t="s">
        <v>544</v>
      </c>
      <c r="F74" s="178" t="s">
        <v>1877</v>
      </c>
      <c r="G74" s="178" t="s">
        <v>1877</v>
      </c>
      <c r="H74" s="178" t="s">
        <v>1877</v>
      </c>
      <c r="I74" s="178" t="s">
        <v>1877</v>
      </c>
      <c r="J74" s="61"/>
      <c r="K74">
        <v>4</v>
      </c>
    </row>
    <row r="75" spans="3:11" ht="40.5">
      <c r="C75" s="176" t="s">
        <v>2034</v>
      </c>
      <c r="D75" s="177" t="s">
        <v>545</v>
      </c>
      <c r="E75" s="178" t="s">
        <v>544</v>
      </c>
      <c r="F75" s="178" t="s">
        <v>1877</v>
      </c>
      <c r="G75" s="178" t="s">
        <v>1877</v>
      </c>
      <c r="H75" s="178" t="s">
        <v>1877</v>
      </c>
      <c r="I75" s="178" t="s">
        <v>1877</v>
      </c>
      <c r="J75" s="61"/>
      <c r="K75">
        <v>5</v>
      </c>
    </row>
    <row r="76" spans="3:11" ht="40.5">
      <c r="C76" s="176" t="s">
        <v>2034</v>
      </c>
      <c r="D76" s="177" t="s">
        <v>545</v>
      </c>
      <c r="E76" s="178" t="s">
        <v>544</v>
      </c>
      <c r="F76" s="178" t="s">
        <v>1877</v>
      </c>
      <c r="G76" s="178" t="s">
        <v>1877</v>
      </c>
      <c r="H76" s="178" t="s">
        <v>1877</v>
      </c>
      <c r="I76" s="178" t="s">
        <v>1877</v>
      </c>
      <c r="J76" s="61"/>
      <c r="K76">
        <v>6</v>
      </c>
    </row>
    <row r="77" spans="3:11" ht="40.5">
      <c r="C77" s="176" t="s">
        <v>2034</v>
      </c>
      <c r="D77" s="177" t="s">
        <v>545</v>
      </c>
      <c r="E77" s="178" t="s">
        <v>544</v>
      </c>
      <c r="F77" s="178" t="s">
        <v>1877</v>
      </c>
      <c r="G77" s="178" t="s">
        <v>1877</v>
      </c>
      <c r="H77" s="178" t="s">
        <v>1877</v>
      </c>
      <c r="I77" s="178" t="s">
        <v>1877</v>
      </c>
      <c r="J77" s="61"/>
      <c r="K77">
        <v>7</v>
      </c>
    </row>
    <row r="78" spans="3:11" ht="40.5">
      <c r="C78" s="176" t="s">
        <v>2034</v>
      </c>
      <c r="D78" s="177" t="s">
        <v>545</v>
      </c>
      <c r="E78" s="178" t="s">
        <v>544</v>
      </c>
      <c r="F78" s="178" t="s">
        <v>1877</v>
      </c>
      <c r="G78" s="178" t="s">
        <v>1877</v>
      </c>
      <c r="H78" s="178" t="s">
        <v>1877</v>
      </c>
      <c r="I78" s="178" t="s">
        <v>1877</v>
      </c>
      <c r="J78" s="61"/>
      <c r="K78">
        <v>8</v>
      </c>
    </row>
    <row r="79" spans="3:10" ht="13.5">
      <c r="C79" s="67"/>
      <c r="D79" s="19"/>
      <c r="E79" s="19"/>
      <c r="F79" s="19"/>
      <c r="G79" s="19"/>
      <c r="H79" s="19"/>
      <c r="I79" s="19"/>
      <c r="J79" s="61"/>
    </row>
    <row r="80" spans="3:10" ht="13.5">
      <c r="C80" s="67"/>
      <c r="D80" s="19"/>
      <c r="E80" s="19"/>
      <c r="F80" s="19"/>
      <c r="G80" s="19"/>
      <c r="H80" s="19"/>
      <c r="I80" s="19"/>
      <c r="J80" s="61"/>
    </row>
    <row r="81" spans="3:10" ht="13.5">
      <c r="C81" s="67"/>
      <c r="D81" s="19"/>
      <c r="E81" s="19"/>
      <c r="F81" s="19"/>
      <c r="G81" s="19"/>
      <c r="H81" s="19"/>
      <c r="I81" s="19"/>
      <c r="J81" s="61"/>
    </row>
    <row r="82" spans="3:10" ht="13.5">
      <c r="C82" s="67"/>
      <c r="D82" s="19"/>
      <c r="E82" s="19"/>
      <c r="F82" s="19"/>
      <c r="G82" s="19"/>
      <c r="H82" s="19"/>
      <c r="I82" s="19"/>
      <c r="J82" s="61"/>
    </row>
    <row r="83" spans="3:10" ht="13.5">
      <c r="C83" s="67"/>
      <c r="D83" s="19"/>
      <c r="E83" s="19"/>
      <c r="F83" s="19"/>
      <c r="G83" s="19"/>
      <c r="H83" s="19"/>
      <c r="I83" s="19"/>
      <c r="J83" s="61"/>
    </row>
    <row r="84" spans="3:10" ht="13.5">
      <c r="C84" s="67"/>
      <c r="D84" s="19"/>
      <c r="E84" s="19"/>
      <c r="F84" s="19"/>
      <c r="G84" s="19"/>
      <c r="H84" s="19"/>
      <c r="I84" s="19"/>
      <c r="J84" s="61"/>
    </row>
    <row r="85" spans="3:10" ht="13.5">
      <c r="C85" s="67"/>
      <c r="D85" s="19"/>
      <c r="E85" s="19"/>
      <c r="F85" s="19"/>
      <c r="G85" s="19"/>
      <c r="H85" s="19"/>
      <c r="I85" s="19"/>
      <c r="J85" s="61"/>
    </row>
    <row r="86" spans="3:10" ht="13.5">
      <c r="C86" s="67"/>
      <c r="D86" s="19"/>
      <c r="E86" s="19"/>
      <c r="F86" s="19"/>
      <c r="G86" s="19"/>
      <c r="H86" s="19"/>
      <c r="I86" s="19"/>
      <c r="J86" s="61"/>
    </row>
    <row r="87" spans="3:10" ht="13.5">
      <c r="C87" s="67"/>
      <c r="D87" s="19"/>
      <c r="E87" s="19"/>
      <c r="F87" s="19"/>
      <c r="G87" s="19"/>
      <c r="H87" s="19"/>
      <c r="I87" s="19"/>
      <c r="J87" s="61"/>
    </row>
    <row r="88" spans="3:10" ht="13.5">
      <c r="C88" s="67"/>
      <c r="D88" s="19"/>
      <c r="E88" s="19"/>
      <c r="F88" s="19"/>
      <c r="G88" s="19"/>
      <c r="H88" s="19"/>
      <c r="I88" s="19"/>
      <c r="J88" s="61"/>
    </row>
    <row r="89" spans="3:10" ht="13.5">
      <c r="C89" s="67"/>
      <c r="D89" s="19"/>
      <c r="E89" s="19"/>
      <c r="F89" s="19"/>
      <c r="G89" s="19"/>
      <c r="H89" s="19"/>
      <c r="I89" s="19"/>
      <c r="J89" s="61"/>
    </row>
  </sheetData>
  <mergeCells count="5">
    <mergeCell ref="C3:D3"/>
    <mergeCell ref="E3:F3"/>
    <mergeCell ref="G3:H3"/>
    <mergeCell ref="I4:J4"/>
    <mergeCell ref="I3:J3"/>
  </mergeCells>
  <printOptions/>
  <pageMargins left="0.984251968503937" right="0.7874015748031497" top="0.7480314960629921" bottom="0.984251968503937" header="0.5118110236220472" footer="0.5118110236220472"/>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dimension ref="C1:J89"/>
  <sheetViews>
    <sheetView tabSelected="1" view="pageBreakPreview" zoomScaleSheetLayoutView="100" workbookViewId="0" topLeftCell="B1">
      <selection activeCell="E11" sqref="E11"/>
    </sheetView>
  </sheetViews>
  <sheetFormatPr defaultColWidth="9.00390625" defaultRowHeight="13.5"/>
  <cols>
    <col min="1" max="1" width="4.875" style="0" hidden="1" customWidth="1"/>
    <col min="2" max="2" width="0.6171875" style="0" customWidth="1"/>
    <col min="3" max="3" width="13.875" style="29" bestFit="1" customWidth="1"/>
    <col min="4" max="9" width="5.00390625" style="21" customWidth="1"/>
    <col min="10" max="10" width="37.125" style="0" customWidth="1"/>
  </cols>
  <sheetData>
    <row r="1" spans="4:9" ht="13.5">
      <c r="D1" s="21">
        <f aca="true" t="shared" si="0" ref="D1:I1">$G$4-SUM(D7:D9)</f>
        <v>0</v>
      </c>
      <c r="E1" s="21">
        <f t="shared" si="0"/>
        <v>0</v>
      </c>
      <c r="F1" s="21">
        <f t="shared" si="0"/>
        <v>6</v>
      </c>
      <c r="G1" s="21">
        <f t="shared" si="0"/>
        <v>6</v>
      </c>
      <c r="H1" s="21">
        <f t="shared" si="0"/>
        <v>6</v>
      </c>
      <c r="I1" s="21">
        <f t="shared" si="0"/>
        <v>6</v>
      </c>
    </row>
    <row r="2" ht="14.25" thickBot="1"/>
    <row r="3" spans="3:10" s="122" customFormat="1" ht="15" thickBot="1">
      <c r="C3" s="254" t="s">
        <v>1283</v>
      </c>
      <c r="D3" s="255"/>
      <c r="E3" s="254" t="s">
        <v>1298</v>
      </c>
      <c r="F3" s="255"/>
      <c r="G3" s="254" t="s">
        <v>1707</v>
      </c>
      <c r="H3" s="255"/>
      <c r="I3" s="254" t="s">
        <v>1299</v>
      </c>
      <c r="J3" s="255"/>
    </row>
    <row r="4" spans="3:10" ht="25.5" customHeight="1" thickBot="1">
      <c r="C4" s="205" t="s">
        <v>925</v>
      </c>
      <c r="D4" s="206"/>
      <c r="E4" s="205">
        <v>41</v>
      </c>
      <c r="F4" s="206"/>
      <c r="G4" s="205">
        <f>COUNTA(C12:C151)-2</f>
        <v>10</v>
      </c>
      <c r="H4" s="206"/>
      <c r="I4" s="256">
        <f>G4/E4</f>
        <v>0.24390243902439024</v>
      </c>
      <c r="J4" s="256"/>
    </row>
    <row r="5" spans="3:4" ht="11.25" customHeight="1" thickBot="1">
      <c r="C5" s="34"/>
      <c r="D5" s="23"/>
    </row>
    <row r="6" spans="3:10" ht="14.25" thickBot="1">
      <c r="C6" s="35" t="s">
        <v>1705</v>
      </c>
      <c r="D6" s="40" t="s">
        <v>1284</v>
      </c>
      <c r="E6" s="40" t="s">
        <v>1285</v>
      </c>
      <c r="F6" s="40" t="s">
        <v>1286</v>
      </c>
      <c r="G6" s="40" t="s">
        <v>1287</v>
      </c>
      <c r="H6" s="40" t="s">
        <v>1288</v>
      </c>
      <c r="I6" s="43" t="s">
        <v>1289</v>
      </c>
      <c r="J6" s="2"/>
    </row>
    <row r="7" spans="3:10" ht="13.5">
      <c r="C7" s="36" t="s">
        <v>2038</v>
      </c>
      <c r="D7" s="32">
        <f>COUNTIF($D$12:$D$151,C7)</f>
        <v>0</v>
      </c>
      <c r="E7" s="32">
        <f>COUNTIF($E$12:$E$151,C7)</f>
        <v>9</v>
      </c>
      <c r="F7" s="32">
        <f>COUNTIF($F$12:$F$151,C7)</f>
        <v>4</v>
      </c>
      <c r="G7" s="32">
        <f>COUNTIF($G$12:$G$151,C7)</f>
        <v>2</v>
      </c>
      <c r="H7" s="32">
        <f>COUNTIF($H$12:$H$151,C7)</f>
        <v>3</v>
      </c>
      <c r="I7" s="44">
        <f>COUNTIF($I$12:$I$151,C7)</f>
        <v>3</v>
      </c>
      <c r="J7" s="2"/>
    </row>
    <row r="8" spans="3:10" ht="13.5">
      <c r="C8" s="36" t="s">
        <v>2039</v>
      </c>
      <c r="D8" s="10">
        <f>COUNTIF($D$12:$D$151,C8)</f>
        <v>10</v>
      </c>
      <c r="E8" s="10">
        <f>COUNTIF($E$12:$E$151,C8)</f>
        <v>1</v>
      </c>
      <c r="F8" s="10">
        <f>COUNTIF($F$12:$F$151,C8)</f>
        <v>0</v>
      </c>
      <c r="G8" s="10">
        <f>COUNTIF($G$12:$G$151,C8)</f>
        <v>0</v>
      </c>
      <c r="H8" s="10">
        <f>COUNTIF($H$12:$H$151,C8)</f>
        <v>0</v>
      </c>
      <c r="I8" s="45">
        <f>COUNTIF($I$12:$I$151,C8)</f>
        <v>0</v>
      </c>
      <c r="J8" s="2"/>
    </row>
    <row r="9" spans="3:10" ht="14.25" thickBot="1">
      <c r="C9" s="37" t="s">
        <v>2040</v>
      </c>
      <c r="D9" s="41">
        <f>COUNTIF($D$12:$D$151,C9)</f>
        <v>0</v>
      </c>
      <c r="E9" s="41">
        <f>COUNTIF($E$12:$E$151,C9)</f>
        <v>0</v>
      </c>
      <c r="F9" s="41">
        <f>COUNTIF($F$12:$F$151,C9)</f>
        <v>0</v>
      </c>
      <c r="G9" s="41">
        <f>COUNTIF($G$12:$G$151,C9)</f>
        <v>2</v>
      </c>
      <c r="H9" s="41">
        <f>COUNTIF($H$12:$H$151,C9)</f>
        <v>1</v>
      </c>
      <c r="I9" s="46">
        <f>COUNTIF($I$12:$I$151,C9)</f>
        <v>1</v>
      </c>
      <c r="J9" s="2"/>
    </row>
    <row r="10" spans="3:9" s="2" customFormat="1" ht="13.5">
      <c r="C10" s="38"/>
      <c r="D10" s="42"/>
      <c r="E10" s="42"/>
      <c r="F10" s="42"/>
      <c r="G10" s="42"/>
      <c r="H10" s="42"/>
      <c r="I10" s="42"/>
    </row>
    <row r="11" spans="3:10" s="2" customFormat="1" ht="13.5">
      <c r="C11" s="187" t="s">
        <v>1297</v>
      </c>
      <c r="D11" s="30" t="s">
        <v>1284</v>
      </c>
      <c r="E11" s="30" t="s">
        <v>1285</v>
      </c>
      <c r="F11" s="30" t="s">
        <v>1286</v>
      </c>
      <c r="G11" s="30" t="s">
        <v>1287</v>
      </c>
      <c r="H11" s="30" t="s">
        <v>1288</v>
      </c>
      <c r="I11" s="30" t="s">
        <v>1289</v>
      </c>
      <c r="J11" s="188" t="s">
        <v>1290</v>
      </c>
    </row>
    <row r="12" spans="3:10" ht="13.5">
      <c r="C12" s="186" t="s">
        <v>2041</v>
      </c>
      <c r="D12" s="155" t="s">
        <v>1990</v>
      </c>
      <c r="E12" s="155" t="s">
        <v>1733</v>
      </c>
      <c r="F12" s="155" t="s">
        <v>1733</v>
      </c>
      <c r="G12" s="155" t="s">
        <v>1733</v>
      </c>
      <c r="H12" s="155" t="s">
        <v>1733</v>
      </c>
      <c r="I12" s="155" t="s">
        <v>1733</v>
      </c>
      <c r="J12" s="155"/>
    </row>
    <row r="13" spans="3:10" ht="105.75" customHeight="1">
      <c r="C13" s="186" t="s">
        <v>2042</v>
      </c>
      <c r="D13" s="126" t="s">
        <v>1553</v>
      </c>
      <c r="E13" s="126" t="s">
        <v>1554</v>
      </c>
      <c r="F13" s="126" t="s">
        <v>1554</v>
      </c>
      <c r="G13" s="126" t="s">
        <v>1555</v>
      </c>
      <c r="H13" s="126" t="s">
        <v>1554</v>
      </c>
      <c r="I13" s="126" t="s">
        <v>1555</v>
      </c>
      <c r="J13" s="189" t="s">
        <v>1062</v>
      </c>
    </row>
    <row r="14" spans="3:10" ht="40.5" customHeight="1">
      <c r="C14" s="186" t="s">
        <v>2043</v>
      </c>
      <c r="D14" s="126" t="s">
        <v>1103</v>
      </c>
      <c r="E14" s="126" t="s">
        <v>1104</v>
      </c>
      <c r="F14" s="293" t="s">
        <v>1063</v>
      </c>
      <c r="G14" s="293"/>
      <c r="H14" s="293"/>
      <c r="I14" s="293"/>
      <c r="J14" s="293"/>
    </row>
    <row r="15" spans="3:10" ht="40.5" customHeight="1">
      <c r="C15" s="186" t="s">
        <v>2044</v>
      </c>
      <c r="D15" s="126" t="s">
        <v>1511</v>
      </c>
      <c r="E15" s="126" t="s">
        <v>1512</v>
      </c>
      <c r="F15" s="293"/>
      <c r="G15" s="293"/>
      <c r="H15" s="293"/>
      <c r="I15" s="293"/>
      <c r="J15" s="293"/>
    </row>
    <row r="16" spans="3:10" ht="40.5" customHeight="1">
      <c r="C16" s="186" t="s">
        <v>2045</v>
      </c>
      <c r="D16" s="126" t="s">
        <v>1765</v>
      </c>
      <c r="E16" s="126" t="s">
        <v>1766</v>
      </c>
      <c r="F16" s="293"/>
      <c r="G16" s="293"/>
      <c r="H16" s="293"/>
      <c r="I16" s="293"/>
      <c r="J16" s="293"/>
    </row>
    <row r="17" spans="3:10" ht="40.5" customHeight="1">
      <c r="C17" s="186" t="s">
        <v>2046</v>
      </c>
      <c r="D17" s="126" t="s">
        <v>1511</v>
      </c>
      <c r="E17" s="126" t="s">
        <v>1512</v>
      </c>
      <c r="F17" s="293"/>
      <c r="G17" s="293"/>
      <c r="H17" s="293"/>
      <c r="I17" s="293"/>
      <c r="J17" s="293"/>
    </row>
    <row r="18" spans="3:10" ht="40.5" customHeight="1">
      <c r="C18" s="186" t="s">
        <v>2047</v>
      </c>
      <c r="D18" s="126" t="s">
        <v>683</v>
      </c>
      <c r="E18" s="126" t="s">
        <v>685</v>
      </c>
      <c r="F18" s="293"/>
      <c r="G18" s="293"/>
      <c r="H18" s="293"/>
      <c r="I18" s="293"/>
      <c r="J18" s="293"/>
    </row>
    <row r="19" spans="3:10" ht="40.5" customHeight="1">
      <c r="C19" s="186" t="s">
        <v>2048</v>
      </c>
      <c r="D19" s="126" t="s">
        <v>1103</v>
      </c>
      <c r="E19" s="126" t="s">
        <v>1104</v>
      </c>
      <c r="F19" s="293"/>
      <c r="G19" s="293"/>
      <c r="H19" s="293"/>
      <c r="I19" s="293"/>
      <c r="J19" s="293"/>
    </row>
    <row r="20" spans="3:10" ht="27">
      <c r="C20" s="186" t="s">
        <v>2049</v>
      </c>
      <c r="D20" s="126" t="s">
        <v>922</v>
      </c>
      <c r="E20" s="126" t="s">
        <v>922</v>
      </c>
      <c r="F20" s="126" t="s">
        <v>1545</v>
      </c>
      <c r="G20" s="126" t="s">
        <v>923</v>
      </c>
      <c r="H20" s="126" t="s">
        <v>923</v>
      </c>
      <c r="I20" s="126" t="s">
        <v>1545</v>
      </c>
      <c r="J20" s="125" t="s">
        <v>2050</v>
      </c>
    </row>
    <row r="21" spans="3:10" ht="13.5">
      <c r="C21" s="184" t="s">
        <v>2051</v>
      </c>
      <c r="D21" s="126" t="s">
        <v>924</v>
      </c>
      <c r="E21" s="126" t="s">
        <v>1559</v>
      </c>
      <c r="F21" s="126" t="s">
        <v>1559</v>
      </c>
      <c r="G21" s="126" t="s">
        <v>1559</v>
      </c>
      <c r="H21" s="126" t="s">
        <v>1559</v>
      </c>
      <c r="I21" s="126" t="s">
        <v>1559</v>
      </c>
      <c r="J21" s="203" t="s">
        <v>1064</v>
      </c>
    </row>
    <row r="22" spans="3:10" ht="169.5" customHeight="1">
      <c r="C22" s="185" t="s">
        <v>2052</v>
      </c>
      <c r="D22" s="293" t="s">
        <v>1065</v>
      </c>
      <c r="E22" s="293"/>
      <c r="F22" s="293"/>
      <c r="G22" s="293"/>
      <c r="H22" s="293"/>
      <c r="I22" s="293"/>
      <c r="J22" s="293"/>
    </row>
    <row r="23" spans="3:10" ht="117" customHeight="1">
      <c r="C23" s="186" t="s">
        <v>2053</v>
      </c>
      <c r="D23" s="285" t="s">
        <v>2054</v>
      </c>
      <c r="E23" s="285"/>
      <c r="F23" s="285"/>
      <c r="G23" s="285"/>
      <c r="H23" s="285"/>
      <c r="I23" s="285"/>
      <c r="J23" s="285"/>
    </row>
    <row r="24" spans="3:10" ht="13.5">
      <c r="C24" s="8"/>
      <c r="D24" s="10"/>
      <c r="E24" s="10"/>
      <c r="F24" s="10"/>
      <c r="G24" s="10"/>
      <c r="H24" s="10"/>
      <c r="I24" s="10"/>
      <c r="J24" s="14"/>
    </row>
    <row r="25" spans="3:10" ht="13.5">
      <c r="C25" s="8"/>
      <c r="D25" s="10"/>
      <c r="E25" s="10"/>
      <c r="F25" s="10"/>
      <c r="G25" s="10"/>
      <c r="H25" s="10"/>
      <c r="I25" s="10"/>
      <c r="J25" s="14"/>
    </row>
    <row r="26" spans="3:10" ht="13.5">
      <c r="C26" s="8"/>
      <c r="D26" s="10"/>
      <c r="E26" s="10"/>
      <c r="F26" s="10"/>
      <c r="G26" s="10"/>
      <c r="H26" s="10"/>
      <c r="I26" s="10"/>
      <c r="J26" s="14"/>
    </row>
    <row r="27" spans="3:10" ht="13.5">
      <c r="C27" s="8"/>
      <c r="D27" s="10"/>
      <c r="E27" s="10"/>
      <c r="F27" s="10"/>
      <c r="G27" s="10"/>
      <c r="H27" s="10"/>
      <c r="I27" s="10"/>
      <c r="J27" s="14"/>
    </row>
    <row r="28" spans="3:10" ht="13.5">
      <c r="C28" s="8"/>
      <c r="D28" s="10"/>
      <c r="E28" s="10"/>
      <c r="F28" s="10"/>
      <c r="G28" s="10"/>
      <c r="H28" s="10"/>
      <c r="I28" s="10"/>
      <c r="J28" s="14"/>
    </row>
    <row r="29" spans="3:10" ht="13.5">
      <c r="C29" s="8"/>
      <c r="D29" s="10"/>
      <c r="E29" s="10"/>
      <c r="F29" s="10"/>
      <c r="G29" s="10"/>
      <c r="H29" s="10"/>
      <c r="I29" s="10"/>
      <c r="J29" s="14"/>
    </row>
    <row r="30" spans="3:10" ht="13.5">
      <c r="C30" s="8"/>
      <c r="D30" s="10"/>
      <c r="E30" s="10"/>
      <c r="F30" s="10"/>
      <c r="G30" s="10"/>
      <c r="H30" s="10"/>
      <c r="I30" s="10"/>
      <c r="J30" s="14"/>
    </row>
    <row r="31" spans="3:10" ht="13.5">
      <c r="C31" s="8"/>
      <c r="D31" s="10"/>
      <c r="E31" s="10"/>
      <c r="F31" s="10"/>
      <c r="G31" s="10"/>
      <c r="H31" s="10"/>
      <c r="I31" s="10"/>
      <c r="J31" s="14"/>
    </row>
    <row r="32" spans="3:10" ht="13.5">
      <c r="C32" s="8"/>
      <c r="D32" s="10"/>
      <c r="E32" s="10"/>
      <c r="F32" s="10"/>
      <c r="G32" s="10"/>
      <c r="H32" s="10"/>
      <c r="I32" s="10"/>
      <c r="J32" s="14"/>
    </row>
    <row r="33" spans="3:10" ht="13.5">
      <c r="C33" s="8"/>
      <c r="D33" s="10"/>
      <c r="E33" s="10"/>
      <c r="F33" s="10"/>
      <c r="G33" s="10"/>
      <c r="H33" s="10"/>
      <c r="I33" s="10"/>
      <c r="J33" s="14"/>
    </row>
    <row r="34" spans="3:10" ht="13.5">
      <c r="C34" s="8"/>
      <c r="D34" s="10"/>
      <c r="E34" s="10"/>
      <c r="F34" s="10"/>
      <c r="G34" s="10"/>
      <c r="H34" s="10"/>
      <c r="I34" s="10"/>
      <c r="J34" s="14"/>
    </row>
    <row r="35" spans="3:10" ht="13.5">
      <c r="C35" s="8"/>
      <c r="D35" s="10"/>
      <c r="E35" s="10"/>
      <c r="F35" s="10"/>
      <c r="G35" s="10"/>
      <c r="H35" s="10"/>
      <c r="I35" s="10"/>
      <c r="J35" s="14"/>
    </row>
    <row r="36" spans="3:10" ht="13.5">
      <c r="C36" s="8"/>
      <c r="D36" s="10"/>
      <c r="E36" s="10"/>
      <c r="F36" s="10"/>
      <c r="G36" s="10"/>
      <c r="H36" s="10"/>
      <c r="I36" s="10"/>
      <c r="J36" s="14"/>
    </row>
    <row r="37" spans="3:10" ht="13.5">
      <c r="C37" s="8"/>
      <c r="D37" s="10"/>
      <c r="E37" s="10"/>
      <c r="F37" s="10"/>
      <c r="G37" s="10"/>
      <c r="H37" s="10"/>
      <c r="I37" s="10"/>
      <c r="J37" s="14"/>
    </row>
    <row r="38" spans="3:10" ht="13.5">
      <c r="C38" s="8"/>
      <c r="D38" s="10"/>
      <c r="E38" s="10"/>
      <c r="F38" s="10"/>
      <c r="G38" s="10"/>
      <c r="H38" s="10"/>
      <c r="I38" s="10"/>
      <c r="J38" s="14"/>
    </row>
    <row r="39" spans="3:10" ht="13.5">
      <c r="C39" s="8"/>
      <c r="D39" s="10"/>
      <c r="E39" s="10"/>
      <c r="F39" s="10"/>
      <c r="G39" s="10"/>
      <c r="H39" s="10"/>
      <c r="I39" s="10"/>
      <c r="J39" s="14"/>
    </row>
    <row r="40" spans="3:10" ht="13.5">
      <c r="C40" s="8"/>
      <c r="D40" s="10"/>
      <c r="E40" s="10"/>
      <c r="F40" s="10"/>
      <c r="G40" s="10"/>
      <c r="H40" s="10"/>
      <c r="I40" s="10"/>
      <c r="J40" s="14"/>
    </row>
    <row r="41" spans="3:10" ht="13.5">
      <c r="C41" s="8"/>
      <c r="D41" s="10"/>
      <c r="E41" s="10"/>
      <c r="F41" s="10"/>
      <c r="G41" s="10"/>
      <c r="H41" s="10"/>
      <c r="I41" s="10"/>
      <c r="J41" s="14"/>
    </row>
    <row r="42" spans="3:10" ht="13.5">
      <c r="C42" s="8"/>
      <c r="D42" s="10"/>
      <c r="E42" s="10"/>
      <c r="F42" s="10"/>
      <c r="G42" s="10"/>
      <c r="H42" s="10"/>
      <c r="I42" s="10"/>
      <c r="J42" s="14"/>
    </row>
    <row r="43" spans="3:10" ht="13.5">
      <c r="C43" s="8"/>
      <c r="D43" s="10"/>
      <c r="E43" s="10"/>
      <c r="F43" s="10"/>
      <c r="G43" s="10"/>
      <c r="H43" s="10"/>
      <c r="I43" s="10"/>
      <c r="J43" s="14"/>
    </row>
    <row r="44" spans="3:10" ht="13.5">
      <c r="C44" s="8"/>
      <c r="D44" s="10"/>
      <c r="E44" s="10"/>
      <c r="F44" s="10"/>
      <c r="G44" s="10"/>
      <c r="H44" s="10"/>
      <c r="I44" s="10"/>
      <c r="J44" s="14"/>
    </row>
    <row r="45" spans="3:10" ht="13.5">
      <c r="C45" s="8"/>
      <c r="D45" s="10"/>
      <c r="E45" s="10"/>
      <c r="F45" s="10"/>
      <c r="G45" s="10"/>
      <c r="H45" s="10"/>
      <c r="I45" s="10"/>
      <c r="J45" s="14"/>
    </row>
    <row r="46" spans="3:10" ht="13.5">
      <c r="C46" s="8"/>
      <c r="D46" s="10"/>
      <c r="E46" s="10"/>
      <c r="F46" s="10"/>
      <c r="G46" s="10"/>
      <c r="H46" s="10"/>
      <c r="I46" s="10"/>
      <c r="J46" s="14"/>
    </row>
    <row r="47" spans="3:10" ht="13.5">
      <c r="C47" s="8"/>
      <c r="D47" s="10"/>
      <c r="E47" s="10"/>
      <c r="F47" s="10"/>
      <c r="G47" s="10"/>
      <c r="H47" s="10"/>
      <c r="I47" s="10"/>
      <c r="J47" s="14"/>
    </row>
    <row r="48" spans="3:10" ht="13.5">
      <c r="C48" s="8"/>
      <c r="D48" s="10"/>
      <c r="E48" s="10"/>
      <c r="F48" s="10"/>
      <c r="G48" s="10"/>
      <c r="H48" s="10"/>
      <c r="I48" s="10"/>
      <c r="J48" s="14"/>
    </row>
    <row r="49" spans="3:10" ht="13.5">
      <c r="C49" s="8"/>
      <c r="D49" s="10"/>
      <c r="E49" s="10"/>
      <c r="F49" s="10"/>
      <c r="G49" s="10"/>
      <c r="H49" s="10"/>
      <c r="I49" s="10"/>
      <c r="J49" s="14"/>
    </row>
    <row r="50" spans="3:10" ht="13.5">
      <c r="C50" s="8"/>
      <c r="D50" s="10"/>
      <c r="E50" s="10"/>
      <c r="F50" s="10"/>
      <c r="G50" s="10"/>
      <c r="H50" s="10"/>
      <c r="I50" s="10"/>
      <c r="J50" s="14"/>
    </row>
    <row r="51" spans="3:10" ht="13.5">
      <c r="C51" s="8"/>
      <c r="D51" s="10"/>
      <c r="E51" s="10"/>
      <c r="F51" s="10"/>
      <c r="G51" s="10"/>
      <c r="H51" s="10"/>
      <c r="I51" s="10"/>
      <c r="J51" s="14"/>
    </row>
    <row r="52" spans="3:10" ht="13.5">
      <c r="C52" s="8"/>
      <c r="D52" s="10"/>
      <c r="E52" s="10"/>
      <c r="F52" s="10"/>
      <c r="G52" s="10"/>
      <c r="H52" s="10"/>
      <c r="I52" s="10"/>
      <c r="J52" s="14"/>
    </row>
    <row r="53" spans="3:10" ht="13.5">
      <c r="C53" s="8"/>
      <c r="D53" s="10"/>
      <c r="E53" s="10"/>
      <c r="F53" s="10"/>
      <c r="G53" s="10"/>
      <c r="H53" s="10"/>
      <c r="I53" s="10"/>
      <c r="J53" s="14"/>
    </row>
    <row r="54" spans="3:10" ht="13.5">
      <c r="C54" s="8"/>
      <c r="D54" s="10"/>
      <c r="E54" s="10"/>
      <c r="F54" s="10"/>
      <c r="G54" s="10"/>
      <c r="H54" s="10"/>
      <c r="I54" s="10"/>
      <c r="J54" s="14"/>
    </row>
    <row r="55" spans="3:10" ht="13.5">
      <c r="C55" s="8"/>
      <c r="D55" s="10"/>
      <c r="E55" s="10"/>
      <c r="F55" s="10"/>
      <c r="G55" s="10"/>
      <c r="H55" s="10"/>
      <c r="I55" s="10"/>
      <c r="J55" s="14"/>
    </row>
    <row r="56" spans="3:10" ht="13.5">
      <c r="C56" s="8"/>
      <c r="D56" s="10"/>
      <c r="E56" s="10"/>
      <c r="F56" s="10"/>
      <c r="G56" s="10"/>
      <c r="H56" s="10"/>
      <c r="I56" s="10"/>
      <c r="J56" s="14"/>
    </row>
    <row r="57" spans="3:10" ht="13.5">
      <c r="C57" s="8"/>
      <c r="D57" s="10"/>
      <c r="E57" s="10"/>
      <c r="F57" s="10"/>
      <c r="G57" s="10"/>
      <c r="H57" s="10"/>
      <c r="I57" s="10"/>
      <c r="J57" s="14"/>
    </row>
    <row r="58" spans="3:10" ht="13.5">
      <c r="C58" s="8"/>
      <c r="D58" s="10"/>
      <c r="E58" s="10"/>
      <c r="F58" s="10"/>
      <c r="G58" s="10"/>
      <c r="H58" s="10"/>
      <c r="I58" s="10"/>
      <c r="J58" s="14"/>
    </row>
    <row r="59" spans="3:10" ht="13.5">
      <c r="C59" s="8"/>
      <c r="D59" s="10"/>
      <c r="E59" s="10"/>
      <c r="F59" s="10"/>
      <c r="G59" s="10"/>
      <c r="H59" s="10"/>
      <c r="I59" s="10"/>
      <c r="J59" s="14"/>
    </row>
    <row r="60" spans="3:10" ht="13.5">
      <c r="C60" s="8"/>
      <c r="D60" s="10"/>
      <c r="E60" s="10"/>
      <c r="F60" s="10"/>
      <c r="G60" s="10"/>
      <c r="H60" s="10"/>
      <c r="I60" s="10"/>
      <c r="J60" s="14"/>
    </row>
    <row r="61" spans="3:10" ht="13.5">
      <c r="C61" s="8"/>
      <c r="D61" s="10"/>
      <c r="E61" s="10"/>
      <c r="F61" s="10"/>
      <c r="G61" s="10"/>
      <c r="H61" s="10"/>
      <c r="I61" s="10"/>
      <c r="J61" s="14"/>
    </row>
    <row r="62" spans="3:10" ht="13.5">
      <c r="C62" s="8"/>
      <c r="D62" s="10"/>
      <c r="E62" s="10"/>
      <c r="F62" s="10"/>
      <c r="G62" s="10"/>
      <c r="H62" s="10"/>
      <c r="I62" s="10"/>
      <c r="J62" s="14"/>
    </row>
    <row r="63" spans="3:10" ht="13.5">
      <c r="C63" s="8"/>
      <c r="D63" s="10"/>
      <c r="E63" s="10"/>
      <c r="F63" s="10"/>
      <c r="G63" s="10"/>
      <c r="H63" s="10"/>
      <c r="I63" s="10"/>
      <c r="J63" s="14"/>
    </row>
    <row r="64" spans="3:10" ht="13.5">
      <c r="C64" s="8"/>
      <c r="D64" s="10"/>
      <c r="E64" s="10"/>
      <c r="F64" s="10"/>
      <c r="G64" s="10"/>
      <c r="H64" s="10"/>
      <c r="I64" s="10"/>
      <c r="J64" s="14"/>
    </row>
    <row r="65" spans="3:10" ht="13.5">
      <c r="C65" s="8"/>
      <c r="D65" s="10"/>
      <c r="E65" s="10"/>
      <c r="F65" s="10"/>
      <c r="G65" s="10"/>
      <c r="H65" s="10"/>
      <c r="I65" s="10"/>
      <c r="J65" s="14"/>
    </row>
    <row r="66" spans="3:10" ht="13.5">
      <c r="C66" s="8"/>
      <c r="D66" s="10"/>
      <c r="E66" s="10"/>
      <c r="F66" s="10"/>
      <c r="G66" s="10"/>
      <c r="H66" s="10"/>
      <c r="I66" s="10"/>
      <c r="J66" s="14"/>
    </row>
    <row r="67" spans="3:10" ht="13.5">
      <c r="C67" s="8"/>
      <c r="D67" s="10"/>
      <c r="E67" s="10"/>
      <c r="F67" s="10"/>
      <c r="G67" s="10"/>
      <c r="H67" s="10"/>
      <c r="I67" s="10"/>
      <c r="J67" s="14"/>
    </row>
    <row r="68" spans="3:10" ht="13.5">
      <c r="C68" s="8"/>
      <c r="D68" s="10"/>
      <c r="E68" s="10"/>
      <c r="F68" s="10"/>
      <c r="G68" s="10"/>
      <c r="H68" s="10"/>
      <c r="I68" s="10"/>
      <c r="J68" s="14"/>
    </row>
    <row r="69" spans="3:10" ht="13.5">
      <c r="C69" s="8"/>
      <c r="D69" s="10"/>
      <c r="E69" s="10"/>
      <c r="F69" s="10"/>
      <c r="G69" s="10"/>
      <c r="H69" s="10"/>
      <c r="I69" s="10"/>
      <c r="J69" s="14"/>
    </row>
    <row r="70" spans="3:10" ht="13.5">
      <c r="C70" s="8"/>
      <c r="D70" s="10"/>
      <c r="E70" s="10"/>
      <c r="F70" s="10"/>
      <c r="G70" s="10"/>
      <c r="H70" s="10"/>
      <c r="I70" s="10"/>
      <c r="J70" s="14"/>
    </row>
    <row r="71" spans="3:10" ht="13.5">
      <c r="C71" s="8"/>
      <c r="D71" s="10"/>
      <c r="E71" s="10"/>
      <c r="F71" s="10"/>
      <c r="G71" s="10"/>
      <c r="H71" s="10"/>
      <c r="I71" s="10"/>
      <c r="J71" s="14"/>
    </row>
    <row r="72" spans="3:10" ht="13.5">
      <c r="C72" s="8"/>
      <c r="D72" s="10"/>
      <c r="E72" s="10"/>
      <c r="F72" s="10"/>
      <c r="G72" s="10"/>
      <c r="H72" s="10"/>
      <c r="I72" s="10"/>
      <c r="J72" s="14"/>
    </row>
    <row r="73" spans="3:10" ht="13.5">
      <c r="C73" s="8"/>
      <c r="D73" s="10"/>
      <c r="E73" s="10"/>
      <c r="F73" s="10"/>
      <c r="G73" s="10"/>
      <c r="H73" s="10"/>
      <c r="I73" s="10"/>
      <c r="J73" s="14"/>
    </row>
    <row r="74" spans="3:10" ht="13.5">
      <c r="C74" s="8"/>
      <c r="D74" s="10"/>
      <c r="E74" s="10"/>
      <c r="F74" s="10"/>
      <c r="G74" s="10"/>
      <c r="H74" s="10"/>
      <c r="I74" s="10"/>
      <c r="J74" s="14"/>
    </row>
    <row r="75" spans="3:10" ht="13.5">
      <c r="C75" s="8"/>
      <c r="D75" s="10"/>
      <c r="E75" s="10"/>
      <c r="F75" s="10"/>
      <c r="G75" s="10"/>
      <c r="H75" s="10"/>
      <c r="I75" s="10"/>
      <c r="J75" s="14"/>
    </row>
    <row r="76" spans="3:10" ht="13.5">
      <c r="C76" s="8"/>
      <c r="D76" s="10"/>
      <c r="E76" s="10"/>
      <c r="F76" s="10"/>
      <c r="G76" s="10"/>
      <c r="H76" s="10"/>
      <c r="I76" s="10"/>
      <c r="J76" s="14"/>
    </row>
    <row r="77" spans="3:10" ht="13.5">
      <c r="C77" s="8"/>
      <c r="D77" s="10"/>
      <c r="E77" s="10"/>
      <c r="F77" s="10"/>
      <c r="G77" s="10"/>
      <c r="H77" s="10"/>
      <c r="I77" s="10"/>
      <c r="J77" s="14"/>
    </row>
    <row r="78" spans="3:10" ht="13.5">
      <c r="C78" s="8"/>
      <c r="D78" s="10"/>
      <c r="E78" s="10"/>
      <c r="F78" s="10"/>
      <c r="G78" s="10"/>
      <c r="H78" s="10"/>
      <c r="I78" s="10"/>
      <c r="J78" s="14"/>
    </row>
    <row r="79" spans="3:10" ht="13.5">
      <c r="C79" s="8"/>
      <c r="D79" s="10"/>
      <c r="E79" s="10"/>
      <c r="F79" s="10"/>
      <c r="G79" s="10"/>
      <c r="H79" s="10"/>
      <c r="I79" s="10"/>
      <c r="J79" s="14"/>
    </row>
    <row r="80" spans="3:10" ht="13.5">
      <c r="C80" s="8"/>
      <c r="D80" s="10"/>
      <c r="E80" s="10"/>
      <c r="F80" s="10"/>
      <c r="G80" s="10"/>
      <c r="H80" s="10"/>
      <c r="I80" s="10"/>
      <c r="J80" s="14"/>
    </row>
    <row r="81" spans="3:10" ht="13.5">
      <c r="C81" s="8"/>
      <c r="D81" s="10"/>
      <c r="E81" s="10"/>
      <c r="F81" s="10"/>
      <c r="G81" s="10"/>
      <c r="H81" s="10"/>
      <c r="I81" s="10"/>
      <c r="J81" s="14"/>
    </row>
    <row r="82" spans="3:10" ht="13.5">
      <c r="C82" s="8"/>
      <c r="D82" s="10"/>
      <c r="E82" s="10"/>
      <c r="F82" s="10"/>
      <c r="G82" s="10"/>
      <c r="H82" s="10"/>
      <c r="I82" s="10"/>
      <c r="J82" s="14"/>
    </row>
    <row r="83" spans="3:10" ht="13.5">
      <c r="C83" s="8"/>
      <c r="D83" s="10"/>
      <c r="E83" s="10"/>
      <c r="F83" s="10"/>
      <c r="G83" s="10"/>
      <c r="H83" s="10"/>
      <c r="I83" s="10"/>
      <c r="J83" s="14"/>
    </row>
    <row r="84" spans="3:10" ht="13.5">
      <c r="C84" s="8"/>
      <c r="D84" s="10"/>
      <c r="E84" s="10"/>
      <c r="F84" s="10"/>
      <c r="G84" s="10"/>
      <c r="H84" s="10"/>
      <c r="I84" s="10"/>
      <c r="J84" s="14"/>
    </row>
    <row r="85" spans="3:10" ht="13.5">
      <c r="C85" s="8"/>
      <c r="D85" s="10"/>
      <c r="E85" s="10"/>
      <c r="F85" s="10"/>
      <c r="G85" s="10"/>
      <c r="H85" s="10"/>
      <c r="I85" s="10"/>
      <c r="J85" s="14"/>
    </row>
    <row r="86" spans="3:10" ht="13.5">
      <c r="C86" s="8"/>
      <c r="D86" s="10"/>
      <c r="E86" s="10"/>
      <c r="F86" s="10"/>
      <c r="G86" s="10"/>
      <c r="H86" s="10"/>
      <c r="I86" s="10"/>
      <c r="J86" s="14"/>
    </row>
    <row r="87" spans="3:10" ht="13.5">
      <c r="C87" s="8"/>
      <c r="D87" s="10"/>
      <c r="E87" s="10"/>
      <c r="F87" s="10"/>
      <c r="G87" s="10"/>
      <c r="H87" s="10"/>
      <c r="I87" s="10"/>
      <c r="J87" s="14"/>
    </row>
    <row r="88" spans="3:10" ht="13.5">
      <c r="C88" s="8"/>
      <c r="D88" s="10"/>
      <c r="E88" s="10"/>
      <c r="F88" s="10"/>
      <c r="G88" s="10"/>
      <c r="H88" s="10"/>
      <c r="I88" s="10"/>
      <c r="J88" s="14"/>
    </row>
    <row r="89" spans="3:10" ht="13.5">
      <c r="C89" s="8"/>
      <c r="D89" s="10"/>
      <c r="E89" s="10"/>
      <c r="F89" s="10"/>
      <c r="G89" s="10"/>
      <c r="H89" s="10"/>
      <c r="I89" s="10"/>
      <c r="J89" s="14"/>
    </row>
  </sheetData>
  <mergeCells count="8">
    <mergeCell ref="F14:J19"/>
    <mergeCell ref="D22:J22"/>
    <mergeCell ref="D23:J23"/>
    <mergeCell ref="G3:H3"/>
    <mergeCell ref="I4:J4"/>
    <mergeCell ref="I3:J3"/>
    <mergeCell ref="C3:D3"/>
    <mergeCell ref="E3:F3"/>
  </mergeCells>
  <printOptions/>
  <pageMargins left="0.984251968503937" right="0.7874015748031497" top="0.7480314960629921" bottom="0.984251968503937" header="0.5118110236220472" footer="0.5118110236220472"/>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dimension ref="C1:J89"/>
  <sheetViews>
    <sheetView tabSelected="1" view="pageBreakPreview" zoomScaleSheetLayoutView="100" workbookViewId="0" topLeftCell="B1">
      <selection activeCell="E11" sqref="E11"/>
    </sheetView>
  </sheetViews>
  <sheetFormatPr defaultColWidth="9.00390625" defaultRowHeight="13.5"/>
  <cols>
    <col min="1" max="1" width="4.875" style="0" hidden="1" customWidth="1"/>
    <col min="2" max="2" width="0.6171875" style="0" customWidth="1"/>
    <col min="3" max="3" width="10.00390625" style="29" customWidth="1"/>
    <col min="4" max="9" width="5.00390625" style="21" customWidth="1"/>
    <col min="10" max="10" width="30.125" style="0" customWidth="1"/>
  </cols>
  <sheetData>
    <row r="1" spans="4:9" ht="13.5">
      <c r="D1" s="21">
        <f aca="true" t="shared" si="0" ref="D1:I1">$G$4-SUM(D7:D9)</f>
        <v>0</v>
      </c>
      <c r="E1" s="21">
        <f t="shared" si="0"/>
        <v>0</v>
      </c>
      <c r="F1" s="21">
        <f t="shared" si="0"/>
        <v>0</v>
      </c>
      <c r="G1" s="21">
        <f t="shared" si="0"/>
        <v>0</v>
      </c>
      <c r="H1" s="21">
        <f t="shared" si="0"/>
        <v>0</v>
      </c>
      <c r="I1" s="21">
        <f t="shared" si="0"/>
        <v>0</v>
      </c>
    </row>
    <row r="2" ht="14.25" thickBot="1"/>
    <row r="3" spans="3:10" s="122" customFormat="1" ht="15" thickBot="1">
      <c r="C3" s="254" t="s">
        <v>1283</v>
      </c>
      <c r="D3" s="255"/>
      <c r="E3" s="254" t="s">
        <v>1298</v>
      </c>
      <c r="F3" s="255"/>
      <c r="G3" s="254" t="s">
        <v>1707</v>
      </c>
      <c r="H3" s="255"/>
      <c r="I3" s="254" t="s">
        <v>1299</v>
      </c>
      <c r="J3" s="255"/>
    </row>
    <row r="4" spans="3:10" ht="25.5" customHeight="1" thickBot="1">
      <c r="C4" s="205" t="s">
        <v>935</v>
      </c>
      <c r="D4" s="206"/>
      <c r="E4" s="205">
        <v>46</v>
      </c>
      <c r="F4" s="206"/>
      <c r="G4" s="205">
        <f>COUNTA(C12:C151)</f>
        <v>3</v>
      </c>
      <c r="H4" s="206"/>
      <c r="I4" s="256">
        <f>G4/E4</f>
        <v>0.06521739130434782</v>
      </c>
      <c r="J4" s="256"/>
    </row>
    <row r="5" spans="3:4" ht="11.25" customHeight="1" thickBot="1">
      <c r="C5" s="34"/>
      <c r="D5" s="23"/>
    </row>
    <row r="6" spans="3:10" ht="14.25" thickBot="1">
      <c r="C6" s="35" t="s">
        <v>1705</v>
      </c>
      <c r="D6" s="40" t="s">
        <v>1284</v>
      </c>
      <c r="E6" s="40" t="s">
        <v>1285</v>
      </c>
      <c r="F6" s="40" t="s">
        <v>1286</v>
      </c>
      <c r="G6" s="40" t="s">
        <v>1287</v>
      </c>
      <c r="H6" s="40" t="s">
        <v>1288</v>
      </c>
      <c r="I6" s="43" t="s">
        <v>1289</v>
      </c>
      <c r="J6" s="2"/>
    </row>
    <row r="7" spans="3:10" ht="13.5">
      <c r="C7" s="36" t="s">
        <v>926</v>
      </c>
      <c r="D7" s="32">
        <f>COUNTIF($D$12:$D$151,C7)</f>
        <v>1</v>
      </c>
      <c r="E7" s="32">
        <f>COUNTIF($E$12:$E$151,C7)</f>
        <v>1</v>
      </c>
      <c r="F7" s="32">
        <f>COUNTIF($F$12:$F$151,C7)</f>
        <v>1</v>
      </c>
      <c r="G7" s="32">
        <f>COUNTIF($G$12:$G$151,C7)</f>
        <v>0</v>
      </c>
      <c r="H7" s="32">
        <f>COUNTIF($H$12:$H$151,C7)</f>
        <v>2</v>
      </c>
      <c r="I7" s="44">
        <f>COUNTIF($I$12:$I$151,C7)</f>
        <v>0</v>
      </c>
      <c r="J7" s="2"/>
    </row>
    <row r="8" spans="3:10" ht="13.5">
      <c r="C8" s="36" t="s">
        <v>927</v>
      </c>
      <c r="D8" s="10">
        <f>COUNTIF($D$12:$D$151,C8)</f>
        <v>2</v>
      </c>
      <c r="E8" s="10">
        <f>COUNTIF($E$12:$E$151,C8)</f>
        <v>2</v>
      </c>
      <c r="F8" s="10">
        <f>COUNTIF($F$12:$F$151,C8)</f>
        <v>2</v>
      </c>
      <c r="G8" s="10">
        <f>COUNTIF($G$12:$G$151,C8)</f>
        <v>1</v>
      </c>
      <c r="H8" s="10">
        <f>COUNTIF($H$12:$H$151,C8)</f>
        <v>1</v>
      </c>
      <c r="I8" s="45">
        <f>COUNTIF($I$12:$I$151,C8)</f>
        <v>1</v>
      </c>
      <c r="J8" s="2"/>
    </row>
    <row r="9" spans="3:10" ht="14.25" thickBot="1">
      <c r="C9" s="37" t="s">
        <v>928</v>
      </c>
      <c r="D9" s="41">
        <f>COUNTIF($D$12:$D$151,C9)</f>
        <v>0</v>
      </c>
      <c r="E9" s="41">
        <f>COUNTIF($E$12:$E$151,C9)</f>
        <v>0</v>
      </c>
      <c r="F9" s="41">
        <f>COUNTIF($F$12:$F$151,C9)</f>
        <v>0</v>
      </c>
      <c r="G9" s="41">
        <f>COUNTIF($G$12:$G$151,C9)</f>
        <v>2</v>
      </c>
      <c r="H9" s="41">
        <f>COUNTIF($H$12:$H$151,C9)</f>
        <v>0</v>
      </c>
      <c r="I9" s="46">
        <f>COUNTIF($I$12:$I$151,C9)</f>
        <v>2</v>
      </c>
      <c r="J9" s="2"/>
    </row>
    <row r="10" spans="3:9" s="2" customFormat="1" ht="13.5">
      <c r="C10" s="38"/>
      <c r="D10" s="42"/>
      <c r="E10" s="42"/>
      <c r="F10" s="42"/>
      <c r="G10" s="42"/>
      <c r="H10" s="42"/>
      <c r="I10" s="42"/>
    </row>
    <row r="11" spans="3:10" s="2" customFormat="1" ht="13.5">
      <c r="C11" s="26" t="s">
        <v>1297</v>
      </c>
      <c r="D11" s="10" t="s">
        <v>1284</v>
      </c>
      <c r="E11" s="10" t="s">
        <v>1285</v>
      </c>
      <c r="F11" s="10" t="s">
        <v>1286</v>
      </c>
      <c r="G11" s="10" t="s">
        <v>1287</v>
      </c>
      <c r="H11" s="10" t="s">
        <v>1288</v>
      </c>
      <c r="I11" s="10" t="s">
        <v>1289</v>
      </c>
      <c r="J11" s="14" t="s">
        <v>1290</v>
      </c>
    </row>
    <row r="12" spans="3:10" ht="13.5">
      <c r="C12" s="1" t="s">
        <v>936</v>
      </c>
      <c r="D12" s="1" t="s">
        <v>939</v>
      </c>
      <c r="E12" s="1" t="s">
        <v>939</v>
      </c>
      <c r="F12" s="1" t="s">
        <v>943</v>
      </c>
      <c r="G12" s="1" t="s">
        <v>411</v>
      </c>
      <c r="H12" s="191" t="s">
        <v>406</v>
      </c>
      <c r="I12" s="191" t="s">
        <v>411</v>
      </c>
      <c r="J12" s="1" t="s">
        <v>941</v>
      </c>
    </row>
    <row r="13" spans="3:10" ht="13.5">
      <c r="C13" s="1" t="s">
        <v>937</v>
      </c>
      <c r="D13" s="1" t="s">
        <v>1294</v>
      </c>
      <c r="E13" s="1" t="s">
        <v>1294</v>
      </c>
      <c r="F13" s="1" t="s">
        <v>943</v>
      </c>
      <c r="G13" s="1" t="s">
        <v>405</v>
      </c>
      <c r="H13" s="191" t="s">
        <v>405</v>
      </c>
      <c r="I13" s="191" t="s">
        <v>405</v>
      </c>
      <c r="J13" s="8" t="s">
        <v>942</v>
      </c>
    </row>
    <row r="14" spans="3:10" ht="27">
      <c r="C14" s="1" t="s">
        <v>938</v>
      </c>
      <c r="D14" s="8" t="s">
        <v>405</v>
      </c>
      <c r="E14" s="8" t="s">
        <v>405</v>
      </c>
      <c r="F14" s="8" t="s">
        <v>406</v>
      </c>
      <c r="G14" s="8" t="s">
        <v>411</v>
      </c>
      <c r="H14" s="8" t="s">
        <v>406</v>
      </c>
      <c r="I14" s="193" t="s">
        <v>411</v>
      </c>
      <c r="J14" s="8" t="s">
        <v>940</v>
      </c>
    </row>
    <row r="15" spans="3:10" ht="13.5">
      <c r="C15" s="8"/>
      <c r="D15" s="10"/>
      <c r="E15" s="10"/>
      <c r="F15" s="10"/>
      <c r="G15" s="10"/>
      <c r="H15" s="10"/>
      <c r="I15" s="10"/>
      <c r="J15" s="14"/>
    </row>
    <row r="16" spans="3:10" ht="13.5">
      <c r="C16" s="8"/>
      <c r="D16" s="10"/>
      <c r="E16" s="10"/>
      <c r="F16" s="10"/>
      <c r="G16" s="10"/>
      <c r="H16" s="10"/>
      <c r="I16" s="10"/>
      <c r="J16" s="14"/>
    </row>
    <row r="17" spans="3:10" ht="13.5">
      <c r="C17" s="8"/>
      <c r="D17" s="10"/>
      <c r="E17" s="10"/>
      <c r="F17" s="10"/>
      <c r="G17" s="10"/>
      <c r="H17" s="10"/>
      <c r="I17" s="10"/>
      <c r="J17" s="14"/>
    </row>
    <row r="18" spans="3:10" ht="13.5">
      <c r="C18" s="8"/>
      <c r="D18" s="10"/>
      <c r="E18" s="10"/>
      <c r="F18" s="10"/>
      <c r="G18" s="10"/>
      <c r="H18" s="10"/>
      <c r="I18" s="10"/>
      <c r="J18" s="14"/>
    </row>
    <row r="19" spans="3:10" ht="13.5">
      <c r="C19" s="8"/>
      <c r="D19" s="10"/>
      <c r="E19" s="10"/>
      <c r="F19" s="10"/>
      <c r="G19" s="10"/>
      <c r="H19" s="10"/>
      <c r="I19" s="10"/>
      <c r="J19" s="14"/>
    </row>
    <row r="20" spans="3:10" ht="13.5">
      <c r="C20" s="8"/>
      <c r="D20" s="10"/>
      <c r="E20" s="10"/>
      <c r="F20" s="10"/>
      <c r="G20" s="10"/>
      <c r="H20" s="10"/>
      <c r="I20" s="10"/>
      <c r="J20" s="14"/>
    </row>
    <row r="21" spans="3:10" ht="13.5">
      <c r="C21" s="8"/>
      <c r="D21" s="10"/>
      <c r="E21" s="10"/>
      <c r="F21" s="10"/>
      <c r="G21" s="10"/>
      <c r="H21" s="10"/>
      <c r="I21" s="10"/>
      <c r="J21" s="14"/>
    </row>
    <row r="22" spans="3:10" ht="13.5">
      <c r="C22" s="8"/>
      <c r="D22" s="10"/>
      <c r="E22" s="10"/>
      <c r="F22" s="10"/>
      <c r="G22" s="10"/>
      <c r="H22" s="10"/>
      <c r="I22" s="10"/>
      <c r="J22" s="14"/>
    </row>
    <row r="23" spans="3:10" ht="13.5">
      <c r="C23" s="8"/>
      <c r="D23" s="10"/>
      <c r="E23" s="10"/>
      <c r="F23" s="10"/>
      <c r="G23" s="10"/>
      <c r="H23" s="10"/>
      <c r="I23" s="10"/>
      <c r="J23" s="14"/>
    </row>
    <row r="24" spans="3:10" ht="13.5">
      <c r="C24" s="8"/>
      <c r="D24" s="10"/>
      <c r="E24" s="10"/>
      <c r="F24" s="10"/>
      <c r="G24" s="10"/>
      <c r="H24" s="10"/>
      <c r="I24" s="10"/>
      <c r="J24" s="14"/>
    </row>
    <row r="25" spans="3:10" ht="13.5">
      <c r="C25" s="8"/>
      <c r="D25" s="10"/>
      <c r="E25" s="10"/>
      <c r="F25" s="10"/>
      <c r="G25" s="10"/>
      <c r="H25" s="10"/>
      <c r="I25" s="10"/>
      <c r="J25" s="14"/>
    </row>
    <row r="26" spans="3:10" ht="13.5">
      <c r="C26" s="8"/>
      <c r="D26" s="10"/>
      <c r="E26" s="10"/>
      <c r="F26" s="10"/>
      <c r="G26" s="10"/>
      <c r="H26" s="10"/>
      <c r="I26" s="10"/>
      <c r="J26" s="14"/>
    </row>
    <row r="27" spans="3:10" ht="13.5">
      <c r="C27" s="8"/>
      <c r="D27" s="10"/>
      <c r="E27" s="10"/>
      <c r="F27" s="10"/>
      <c r="G27" s="10"/>
      <c r="H27" s="10"/>
      <c r="I27" s="10"/>
      <c r="J27" s="14"/>
    </row>
    <row r="28" spans="3:10" ht="13.5">
      <c r="C28" s="8"/>
      <c r="D28" s="10"/>
      <c r="E28" s="10"/>
      <c r="F28" s="10"/>
      <c r="G28" s="10"/>
      <c r="H28" s="10"/>
      <c r="I28" s="10"/>
      <c r="J28" s="14"/>
    </row>
    <row r="29" spans="3:10" ht="13.5">
      <c r="C29" s="8"/>
      <c r="D29" s="10"/>
      <c r="E29" s="10"/>
      <c r="F29" s="10"/>
      <c r="G29" s="10"/>
      <c r="H29" s="10"/>
      <c r="I29" s="10"/>
      <c r="J29" s="14"/>
    </row>
    <row r="30" spans="3:10" ht="13.5">
      <c r="C30" s="8"/>
      <c r="D30" s="10"/>
      <c r="E30" s="10"/>
      <c r="F30" s="10"/>
      <c r="G30" s="10"/>
      <c r="H30" s="10"/>
      <c r="I30" s="10"/>
      <c r="J30" s="14"/>
    </row>
    <row r="31" spans="3:10" ht="13.5">
      <c r="C31" s="8"/>
      <c r="D31" s="10"/>
      <c r="E31" s="10"/>
      <c r="F31" s="10"/>
      <c r="G31" s="10"/>
      <c r="H31" s="10"/>
      <c r="I31" s="10"/>
      <c r="J31" s="14"/>
    </row>
    <row r="32" spans="3:10" ht="13.5">
      <c r="C32" s="8"/>
      <c r="D32" s="10"/>
      <c r="E32" s="10"/>
      <c r="F32" s="10"/>
      <c r="G32" s="10"/>
      <c r="H32" s="10"/>
      <c r="I32" s="10"/>
      <c r="J32" s="14"/>
    </row>
    <row r="33" spans="3:10" ht="13.5">
      <c r="C33" s="8"/>
      <c r="D33" s="10"/>
      <c r="E33" s="10"/>
      <c r="F33" s="10"/>
      <c r="G33" s="10"/>
      <c r="H33" s="10"/>
      <c r="I33" s="10"/>
      <c r="J33" s="14"/>
    </row>
    <row r="34" spans="3:10" ht="13.5">
      <c r="C34" s="8"/>
      <c r="D34" s="10"/>
      <c r="E34" s="10"/>
      <c r="F34" s="10"/>
      <c r="G34" s="10"/>
      <c r="H34" s="10"/>
      <c r="I34" s="10"/>
      <c r="J34" s="14"/>
    </row>
    <row r="35" spans="3:10" ht="13.5">
      <c r="C35" s="8"/>
      <c r="D35" s="10"/>
      <c r="E35" s="10"/>
      <c r="F35" s="10"/>
      <c r="G35" s="10"/>
      <c r="H35" s="10"/>
      <c r="I35" s="10"/>
      <c r="J35" s="14"/>
    </row>
    <row r="36" spans="3:10" ht="13.5">
      <c r="C36" s="8"/>
      <c r="D36" s="10"/>
      <c r="E36" s="10"/>
      <c r="F36" s="10"/>
      <c r="G36" s="10"/>
      <c r="H36" s="10"/>
      <c r="I36" s="10"/>
      <c r="J36" s="14"/>
    </row>
    <row r="37" spans="3:10" ht="13.5">
      <c r="C37" s="8"/>
      <c r="D37" s="10"/>
      <c r="E37" s="10"/>
      <c r="F37" s="10"/>
      <c r="G37" s="10"/>
      <c r="H37" s="10"/>
      <c r="I37" s="10"/>
      <c r="J37" s="14"/>
    </row>
    <row r="38" spans="3:10" ht="13.5">
      <c r="C38" s="8"/>
      <c r="D38" s="10"/>
      <c r="E38" s="10"/>
      <c r="F38" s="10"/>
      <c r="G38" s="10"/>
      <c r="H38" s="10"/>
      <c r="I38" s="10"/>
      <c r="J38" s="14"/>
    </row>
    <row r="39" spans="3:10" ht="13.5">
      <c r="C39" s="8"/>
      <c r="D39" s="10"/>
      <c r="E39" s="10"/>
      <c r="F39" s="10"/>
      <c r="G39" s="10"/>
      <c r="H39" s="10"/>
      <c r="I39" s="10"/>
      <c r="J39" s="14"/>
    </row>
    <row r="40" spans="3:10" ht="13.5">
      <c r="C40" s="8"/>
      <c r="D40" s="10"/>
      <c r="E40" s="10"/>
      <c r="F40" s="10"/>
      <c r="G40" s="10"/>
      <c r="H40" s="10"/>
      <c r="I40" s="10"/>
      <c r="J40" s="14"/>
    </row>
    <row r="41" spans="3:10" ht="13.5">
      <c r="C41" s="8"/>
      <c r="D41" s="10"/>
      <c r="E41" s="10"/>
      <c r="F41" s="10"/>
      <c r="G41" s="10"/>
      <c r="H41" s="10"/>
      <c r="I41" s="10"/>
      <c r="J41" s="14"/>
    </row>
    <row r="42" spans="3:10" ht="13.5">
      <c r="C42" s="8"/>
      <c r="D42" s="10"/>
      <c r="E42" s="10"/>
      <c r="F42" s="10"/>
      <c r="G42" s="10"/>
      <c r="H42" s="10"/>
      <c r="I42" s="10"/>
      <c r="J42" s="14"/>
    </row>
    <row r="43" spans="3:10" ht="13.5">
      <c r="C43" s="8"/>
      <c r="D43" s="10"/>
      <c r="E43" s="10"/>
      <c r="F43" s="10"/>
      <c r="G43" s="10"/>
      <c r="H43" s="10"/>
      <c r="I43" s="10"/>
      <c r="J43" s="14"/>
    </row>
    <row r="44" spans="3:10" ht="13.5">
      <c r="C44" s="8"/>
      <c r="D44" s="10"/>
      <c r="E44" s="10"/>
      <c r="F44" s="10"/>
      <c r="G44" s="10"/>
      <c r="H44" s="10"/>
      <c r="I44" s="10"/>
      <c r="J44" s="14"/>
    </row>
    <row r="45" spans="3:10" ht="13.5">
      <c r="C45" s="8"/>
      <c r="D45" s="10"/>
      <c r="E45" s="10"/>
      <c r="F45" s="10"/>
      <c r="G45" s="10"/>
      <c r="H45" s="10"/>
      <c r="I45" s="10"/>
      <c r="J45" s="14"/>
    </row>
    <row r="46" spans="3:10" ht="13.5">
      <c r="C46" s="8"/>
      <c r="D46" s="10"/>
      <c r="E46" s="10"/>
      <c r="F46" s="10"/>
      <c r="G46" s="10"/>
      <c r="H46" s="10"/>
      <c r="I46" s="10"/>
      <c r="J46" s="14"/>
    </row>
    <row r="47" spans="3:10" ht="13.5">
      <c r="C47" s="8"/>
      <c r="D47" s="10"/>
      <c r="E47" s="10"/>
      <c r="F47" s="10"/>
      <c r="G47" s="10"/>
      <c r="H47" s="10"/>
      <c r="I47" s="10"/>
      <c r="J47" s="14"/>
    </row>
    <row r="48" spans="3:10" ht="13.5">
      <c r="C48" s="8"/>
      <c r="D48" s="10"/>
      <c r="E48" s="10"/>
      <c r="F48" s="10"/>
      <c r="G48" s="10"/>
      <c r="H48" s="10"/>
      <c r="I48" s="10"/>
      <c r="J48" s="14"/>
    </row>
    <row r="49" spans="3:10" ht="13.5">
      <c r="C49" s="8"/>
      <c r="D49" s="10"/>
      <c r="E49" s="10"/>
      <c r="F49" s="10"/>
      <c r="G49" s="10"/>
      <c r="H49" s="10"/>
      <c r="I49" s="10"/>
      <c r="J49" s="14"/>
    </row>
    <row r="50" spans="3:10" ht="13.5">
      <c r="C50" s="8"/>
      <c r="D50" s="10"/>
      <c r="E50" s="10"/>
      <c r="F50" s="10"/>
      <c r="G50" s="10"/>
      <c r="H50" s="10"/>
      <c r="I50" s="10"/>
      <c r="J50" s="14"/>
    </row>
    <row r="51" spans="3:10" ht="13.5">
      <c r="C51" s="8"/>
      <c r="D51" s="10"/>
      <c r="E51" s="10"/>
      <c r="F51" s="10"/>
      <c r="G51" s="10"/>
      <c r="H51" s="10"/>
      <c r="I51" s="10"/>
      <c r="J51" s="14"/>
    </row>
    <row r="52" spans="3:10" ht="13.5">
      <c r="C52" s="8"/>
      <c r="D52" s="10"/>
      <c r="E52" s="10"/>
      <c r="F52" s="10"/>
      <c r="G52" s="10"/>
      <c r="H52" s="10"/>
      <c r="I52" s="10"/>
      <c r="J52" s="14"/>
    </row>
    <row r="53" spans="3:10" ht="13.5">
      <c r="C53" s="8"/>
      <c r="D53" s="10"/>
      <c r="E53" s="10"/>
      <c r="F53" s="10"/>
      <c r="G53" s="10"/>
      <c r="H53" s="10"/>
      <c r="I53" s="10"/>
      <c r="J53" s="14"/>
    </row>
    <row r="54" spans="3:10" ht="13.5">
      <c r="C54" s="8"/>
      <c r="D54" s="10"/>
      <c r="E54" s="10"/>
      <c r="F54" s="10"/>
      <c r="G54" s="10"/>
      <c r="H54" s="10"/>
      <c r="I54" s="10"/>
      <c r="J54" s="14"/>
    </row>
    <row r="55" spans="3:10" ht="13.5">
      <c r="C55" s="8"/>
      <c r="D55" s="10"/>
      <c r="E55" s="10"/>
      <c r="F55" s="10"/>
      <c r="G55" s="10"/>
      <c r="H55" s="10"/>
      <c r="I55" s="10"/>
      <c r="J55" s="14"/>
    </row>
    <row r="56" spans="3:10" ht="13.5">
      <c r="C56" s="8"/>
      <c r="D56" s="10"/>
      <c r="E56" s="10"/>
      <c r="F56" s="10"/>
      <c r="G56" s="10"/>
      <c r="H56" s="10"/>
      <c r="I56" s="10"/>
      <c r="J56" s="14"/>
    </row>
    <row r="57" spans="3:10" ht="13.5">
      <c r="C57" s="8"/>
      <c r="D57" s="10"/>
      <c r="E57" s="10"/>
      <c r="F57" s="10"/>
      <c r="G57" s="10"/>
      <c r="H57" s="10"/>
      <c r="I57" s="10"/>
      <c r="J57" s="14"/>
    </row>
    <row r="58" spans="3:10" ht="13.5">
      <c r="C58" s="8"/>
      <c r="D58" s="10"/>
      <c r="E58" s="10"/>
      <c r="F58" s="10"/>
      <c r="G58" s="10"/>
      <c r="H58" s="10"/>
      <c r="I58" s="10"/>
      <c r="J58" s="14"/>
    </row>
    <row r="59" spans="3:10" ht="13.5">
      <c r="C59" s="8"/>
      <c r="D59" s="10"/>
      <c r="E59" s="10"/>
      <c r="F59" s="10"/>
      <c r="G59" s="10"/>
      <c r="H59" s="10"/>
      <c r="I59" s="10"/>
      <c r="J59" s="14"/>
    </row>
    <row r="60" spans="3:10" ht="13.5">
      <c r="C60" s="8"/>
      <c r="D60" s="10"/>
      <c r="E60" s="10"/>
      <c r="F60" s="10"/>
      <c r="G60" s="10"/>
      <c r="H60" s="10"/>
      <c r="I60" s="10"/>
      <c r="J60" s="14"/>
    </row>
    <row r="61" spans="3:10" ht="13.5">
      <c r="C61" s="8"/>
      <c r="D61" s="10"/>
      <c r="E61" s="10"/>
      <c r="F61" s="10"/>
      <c r="G61" s="10"/>
      <c r="H61" s="10"/>
      <c r="I61" s="10"/>
      <c r="J61" s="14"/>
    </row>
    <row r="62" spans="3:10" ht="13.5">
      <c r="C62" s="8"/>
      <c r="D62" s="10"/>
      <c r="E62" s="10"/>
      <c r="F62" s="10"/>
      <c r="G62" s="10"/>
      <c r="H62" s="10"/>
      <c r="I62" s="10"/>
      <c r="J62" s="14"/>
    </row>
    <row r="63" spans="3:10" ht="13.5">
      <c r="C63" s="8"/>
      <c r="D63" s="10"/>
      <c r="E63" s="10"/>
      <c r="F63" s="10"/>
      <c r="G63" s="10"/>
      <c r="H63" s="10"/>
      <c r="I63" s="10"/>
      <c r="J63" s="14"/>
    </row>
    <row r="64" spans="3:10" ht="13.5">
      <c r="C64" s="8"/>
      <c r="D64" s="10"/>
      <c r="E64" s="10"/>
      <c r="F64" s="10"/>
      <c r="G64" s="10"/>
      <c r="H64" s="10"/>
      <c r="I64" s="10"/>
      <c r="J64" s="14"/>
    </row>
    <row r="65" spans="3:10" ht="13.5">
      <c r="C65" s="8"/>
      <c r="D65" s="10"/>
      <c r="E65" s="10"/>
      <c r="F65" s="10"/>
      <c r="G65" s="10"/>
      <c r="H65" s="10"/>
      <c r="I65" s="10"/>
      <c r="J65" s="14"/>
    </row>
    <row r="66" spans="3:10" ht="13.5">
      <c r="C66" s="8"/>
      <c r="D66" s="10"/>
      <c r="E66" s="10"/>
      <c r="F66" s="10"/>
      <c r="G66" s="10"/>
      <c r="H66" s="10"/>
      <c r="I66" s="10"/>
      <c r="J66" s="14"/>
    </row>
    <row r="67" spans="3:10" ht="13.5">
      <c r="C67" s="8"/>
      <c r="D67" s="10"/>
      <c r="E67" s="10"/>
      <c r="F67" s="10"/>
      <c r="G67" s="10"/>
      <c r="H67" s="10"/>
      <c r="I67" s="10"/>
      <c r="J67" s="14"/>
    </row>
    <row r="68" spans="3:10" ht="13.5">
      <c r="C68" s="8"/>
      <c r="D68" s="10"/>
      <c r="E68" s="10"/>
      <c r="F68" s="10"/>
      <c r="G68" s="10"/>
      <c r="H68" s="10"/>
      <c r="I68" s="10"/>
      <c r="J68" s="14"/>
    </row>
    <row r="69" spans="3:10" ht="13.5">
      <c r="C69" s="8"/>
      <c r="D69" s="10"/>
      <c r="E69" s="10"/>
      <c r="F69" s="10"/>
      <c r="G69" s="10"/>
      <c r="H69" s="10"/>
      <c r="I69" s="10"/>
      <c r="J69" s="14"/>
    </row>
    <row r="70" spans="3:10" ht="13.5">
      <c r="C70" s="8"/>
      <c r="D70" s="10"/>
      <c r="E70" s="10"/>
      <c r="F70" s="10"/>
      <c r="G70" s="10"/>
      <c r="H70" s="10"/>
      <c r="I70" s="10"/>
      <c r="J70" s="14"/>
    </row>
    <row r="71" spans="3:10" ht="13.5">
      <c r="C71" s="8"/>
      <c r="D71" s="10"/>
      <c r="E71" s="10"/>
      <c r="F71" s="10"/>
      <c r="G71" s="10"/>
      <c r="H71" s="10"/>
      <c r="I71" s="10"/>
      <c r="J71" s="14"/>
    </row>
    <row r="72" spans="3:10" ht="13.5">
      <c r="C72" s="8"/>
      <c r="D72" s="10"/>
      <c r="E72" s="10"/>
      <c r="F72" s="10"/>
      <c r="G72" s="10"/>
      <c r="H72" s="10"/>
      <c r="I72" s="10"/>
      <c r="J72" s="14"/>
    </row>
    <row r="73" spans="3:10" ht="13.5">
      <c r="C73" s="8"/>
      <c r="D73" s="10"/>
      <c r="E73" s="10"/>
      <c r="F73" s="10"/>
      <c r="G73" s="10"/>
      <c r="H73" s="10"/>
      <c r="I73" s="10"/>
      <c r="J73" s="14"/>
    </row>
    <row r="74" spans="3:10" ht="13.5">
      <c r="C74" s="8"/>
      <c r="D74" s="10"/>
      <c r="E74" s="10"/>
      <c r="F74" s="10"/>
      <c r="G74" s="10"/>
      <c r="H74" s="10"/>
      <c r="I74" s="10"/>
      <c r="J74" s="14"/>
    </row>
    <row r="75" spans="3:10" ht="13.5">
      <c r="C75" s="8"/>
      <c r="D75" s="10"/>
      <c r="E75" s="10"/>
      <c r="F75" s="10"/>
      <c r="G75" s="10"/>
      <c r="H75" s="10"/>
      <c r="I75" s="10"/>
      <c r="J75" s="14"/>
    </row>
    <row r="76" spans="3:10" ht="13.5">
      <c r="C76" s="8"/>
      <c r="D76" s="10"/>
      <c r="E76" s="10"/>
      <c r="F76" s="10"/>
      <c r="G76" s="10"/>
      <c r="H76" s="10"/>
      <c r="I76" s="10"/>
      <c r="J76" s="14"/>
    </row>
    <row r="77" spans="3:10" ht="13.5">
      <c r="C77" s="8"/>
      <c r="D77" s="10"/>
      <c r="E77" s="10"/>
      <c r="F77" s="10"/>
      <c r="G77" s="10"/>
      <c r="H77" s="10"/>
      <c r="I77" s="10"/>
      <c r="J77" s="14"/>
    </row>
    <row r="78" spans="3:10" ht="13.5">
      <c r="C78" s="8"/>
      <c r="D78" s="10"/>
      <c r="E78" s="10"/>
      <c r="F78" s="10"/>
      <c r="G78" s="10"/>
      <c r="H78" s="10"/>
      <c r="I78" s="10"/>
      <c r="J78" s="14"/>
    </row>
    <row r="79" spans="3:10" ht="13.5">
      <c r="C79" s="8"/>
      <c r="D79" s="10"/>
      <c r="E79" s="10"/>
      <c r="F79" s="10"/>
      <c r="G79" s="10"/>
      <c r="H79" s="10"/>
      <c r="I79" s="10"/>
      <c r="J79" s="14"/>
    </row>
    <row r="80" spans="3:10" ht="13.5">
      <c r="C80" s="8"/>
      <c r="D80" s="10"/>
      <c r="E80" s="10"/>
      <c r="F80" s="10"/>
      <c r="G80" s="10"/>
      <c r="H80" s="10"/>
      <c r="I80" s="10"/>
      <c r="J80" s="14"/>
    </row>
    <row r="81" spans="3:10" ht="13.5">
      <c r="C81" s="8"/>
      <c r="D81" s="10"/>
      <c r="E81" s="10"/>
      <c r="F81" s="10"/>
      <c r="G81" s="10"/>
      <c r="H81" s="10"/>
      <c r="I81" s="10"/>
      <c r="J81" s="14"/>
    </row>
    <row r="82" spans="3:10" ht="13.5">
      <c r="C82" s="8"/>
      <c r="D82" s="10"/>
      <c r="E82" s="10"/>
      <c r="F82" s="10"/>
      <c r="G82" s="10"/>
      <c r="H82" s="10"/>
      <c r="I82" s="10"/>
      <c r="J82" s="14"/>
    </row>
    <row r="83" spans="3:10" ht="13.5">
      <c r="C83" s="8"/>
      <c r="D83" s="10"/>
      <c r="E83" s="10"/>
      <c r="F83" s="10"/>
      <c r="G83" s="10"/>
      <c r="H83" s="10"/>
      <c r="I83" s="10"/>
      <c r="J83" s="14"/>
    </row>
    <row r="84" spans="3:10" ht="13.5">
      <c r="C84" s="8"/>
      <c r="D84" s="10"/>
      <c r="E84" s="10"/>
      <c r="F84" s="10"/>
      <c r="G84" s="10"/>
      <c r="H84" s="10"/>
      <c r="I84" s="10"/>
      <c r="J84" s="14"/>
    </row>
    <row r="85" spans="3:10" ht="13.5">
      <c r="C85" s="8"/>
      <c r="D85" s="10"/>
      <c r="E85" s="10"/>
      <c r="F85" s="10"/>
      <c r="G85" s="10"/>
      <c r="H85" s="10"/>
      <c r="I85" s="10"/>
      <c r="J85" s="14"/>
    </row>
    <row r="86" spans="3:10" ht="13.5">
      <c r="C86" s="8"/>
      <c r="D86" s="10"/>
      <c r="E86" s="10"/>
      <c r="F86" s="10"/>
      <c r="G86" s="10"/>
      <c r="H86" s="10"/>
      <c r="I86" s="10"/>
      <c r="J86" s="14"/>
    </row>
    <row r="87" spans="3:10" ht="13.5">
      <c r="C87" s="8"/>
      <c r="D87" s="10"/>
      <c r="E87" s="10"/>
      <c r="F87" s="10"/>
      <c r="G87" s="10"/>
      <c r="H87" s="10"/>
      <c r="I87" s="10"/>
      <c r="J87" s="14"/>
    </row>
    <row r="88" spans="3:10" ht="13.5">
      <c r="C88" s="8"/>
      <c r="D88" s="10"/>
      <c r="E88" s="10"/>
      <c r="F88" s="10"/>
      <c r="G88" s="10"/>
      <c r="H88" s="10"/>
      <c r="I88" s="10"/>
      <c r="J88" s="14"/>
    </row>
    <row r="89" spans="3:10" ht="13.5">
      <c r="C89" s="8"/>
      <c r="D89" s="10"/>
      <c r="E89" s="10"/>
      <c r="F89" s="10"/>
      <c r="G89" s="10"/>
      <c r="H89" s="10"/>
      <c r="I89" s="10"/>
      <c r="J89" s="14"/>
    </row>
  </sheetData>
  <mergeCells count="5">
    <mergeCell ref="C3:D3"/>
    <mergeCell ref="E3:F3"/>
    <mergeCell ref="G3:H3"/>
    <mergeCell ref="I4:J4"/>
    <mergeCell ref="I3:J3"/>
  </mergeCells>
  <printOptions/>
  <pageMargins left="0.984251968503937" right="0.7874015748031497" top="0.7480314960629921" bottom="0.984251968503937" header="0.5118110236220472" footer="0.5118110236220472"/>
  <pageSetup horizontalDpi="600" verticalDpi="600" orientation="portrait" paperSize="9" r:id="rId2"/>
  <drawing r:id="rId1"/>
</worksheet>
</file>

<file path=xl/worksheets/sheet44.xml><?xml version="1.0" encoding="utf-8"?>
<worksheet xmlns="http://schemas.openxmlformats.org/spreadsheetml/2006/main" xmlns:r="http://schemas.openxmlformats.org/officeDocument/2006/relationships">
  <dimension ref="C1:J89"/>
  <sheetViews>
    <sheetView tabSelected="1" view="pageBreakPreview" zoomScaleSheetLayoutView="100" workbookViewId="0" topLeftCell="B4">
      <selection activeCell="E11" sqref="E11"/>
    </sheetView>
  </sheetViews>
  <sheetFormatPr defaultColWidth="9.00390625" defaultRowHeight="13.5"/>
  <cols>
    <col min="1" max="1" width="4.875" style="0" hidden="1" customWidth="1"/>
    <col min="2" max="2" width="0.6171875" style="0" customWidth="1"/>
    <col min="3" max="3" width="12.375" style="29" bestFit="1" customWidth="1"/>
    <col min="4" max="9" width="5.00390625" style="21" customWidth="1"/>
    <col min="10" max="10" width="30.125" style="0" customWidth="1"/>
  </cols>
  <sheetData>
    <row r="1" spans="4:9" ht="13.5">
      <c r="D1" s="21">
        <f aca="true" t="shared" si="0" ref="D1:I1">$G$4-SUM(D7:D9)</f>
        <v>0</v>
      </c>
      <c r="E1" s="21">
        <f t="shared" si="0"/>
        <v>0</v>
      </c>
      <c r="F1" s="21">
        <f t="shared" si="0"/>
        <v>0</v>
      </c>
      <c r="G1" s="21">
        <f t="shared" si="0"/>
        <v>0</v>
      </c>
      <c r="H1" s="21">
        <f t="shared" si="0"/>
        <v>0</v>
      </c>
      <c r="I1" s="21">
        <f t="shared" si="0"/>
        <v>0</v>
      </c>
    </row>
    <row r="2" ht="14.25" thickBot="1"/>
    <row r="3" spans="3:10" s="122" customFormat="1" ht="15" thickBot="1">
      <c r="C3" s="254" t="s">
        <v>1283</v>
      </c>
      <c r="D3" s="255"/>
      <c r="E3" s="254" t="s">
        <v>1298</v>
      </c>
      <c r="F3" s="255"/>
      <c r="G3" s="254" t="s">
        <v>1707</v>
      </c>
      <c r="H3" s="255"/>
      <c r="I3" s="254" t="s">
        <v>1299</v>
      </c>
      <c r="J3" s="255"/>
    </row>
    <row r="4" spans="3:10" ht="25.5" customHeight="1" thickBot="1">
      <c r="C4" s="205" t="s">
        <v>958</v>
      </c>
      <c r="D4" s="206"/>
      <c r="E4" s="205">
        <v>49</v>
      </c>
      <c r="F4" s="206"/>
      <c r="G4" s="205">
        <f>COUNTA(C12:C151)</f>
        <v>12</v>
      </c>
      <c r="H4" s="206"/>
      <c r="I4" s="256">
        <f>G4/E4</f>
        <v>0.24489795918367346</v>
      </c>
      <c r="J4" s="256"/>
    </row>
    <row r="5" spans="3:4" ht="11.25" customHeight="1" thickBot="1">
      <c r="C5" s="34"/>
      <c r="D5" s="23"/>
    </row>
    <row r="6" spans="3:10" ht="14.25" thickBot="1">
      <c r="C6" s="35" t="s">
        <v>1705</v>
      </c>
      <c r="D6" s="40" t="s">
        <v>1284</v>
      </c>
      <c r="E6" s="40" t="s">
        <v>1285</v>
      </c>
      <c r="F6" s="40" t="s">
        <v>1286</v>
      </c>
      <c r="G6" s="40" t="s">
        <v>1287</v>
      </c>
      <c r="H6" s="40" t="s">
        <v>1288</v>
      </c>
      <c r="I6" s="43" t="s">
        <v>1289</v>
      </c>
      <c r="J6" s="2"/>
    </row>
    <row r="7" spans="3:10" ht="13.5">
      <c r="C7" s="36" t="s">
        <v>929</v>
      </c>
      <c r="D7" s="32">
        <f>COUNTIF($D$12:$D$151,C7)</f>
        <v>0</v>
      </c>
      <c r="E7" s="32">
        <f>COUNTIF($E$12:$E$151,C7)</f>
        <v>0</v>
      </c>
      <c r="F7" s="32">
        <f>COUNTIF($F$12:$F$151,C7)</f>
        <v>11</v>
      </c>
      <c r="G7" s="32">
        <f>COUNTIF($G$12:$G$151,C7)</f>
        <v>6</v>
      </c>
      <c r="H7" s="32">
        <f>COUNTIF($H$12:$H$151,C7)</f>
        <v>9</v>
      </c>
      <c r="I7" s="44">
        <f>COUNTIF($I$12:$I$151,C7)</f>
        <v>6</v>
      </c>
      <c r="J7" s="2"/>
    </row>
    <row r="8" spans="3:10" ht="13.5">
      <c r="C8" s="36" t="s">
        <v>930</v>
      </c>
      <c r="D8" s="10">
        <f>COUNTIF($D$12:$D$151,C8)</f>
        <v>12</v>
      </c>
      <c r="E8" s="10">
        <f>COUNTIF($E$12:$E$151,C8)</f>
        <v>0</v>
      </c>
      <c r="F8" s="10">
        <f>COUNTIF($F$12:$F$151,C8)</f>
        <v>1</v>
      </c>
      <c r="G8" s="10">
        <f>COUNTIF($G$12:$G$151,C8)</f>
        <v>3</v>
      </c>
      <c r="H8" s="10">
        <f>COUNTIF($H$12:$H$151,C8)</f>
        <v>0</v>
      </c>
      <c r="I8" s="45">
        <f>COUNTIF($I$12:$I$151,C8)</f>
        <v>2</v>
      </c>
      <c r="J8" s="2"/>
    </row>
    <row r="9" spans="3:10" ht="14.25" thickBot="1">
      <c r="C9" s="37" t="s">
        <v>931</v>
      </c>
      <c r="D9" s="41">
        <f>COUNTIF($D$12:$D$151,C9)</f>
        <v>0</v>
      </c>
      <c r="E9" s="41">
        <f>COUNTIF($E$12:$E$151,C9)</f>
        <v>12</v>
      </c>
      <c r="F9" s="41">
        <f>COUNTIF($F$12:$F$151,C9)</f>
        <v>0</v>
      </c>
      <c r="G9" s="41">
        <f>COUNTIF($G$12:$G$151,C9)</f>
        <v>3</v>
      </c>
      <c r="H9" s="41">
        <f>COUNTIF($H$12:$H$151,C9)</f>
        <v>3</v>
      </c>
      <c r="I9" s="46">
        <f>COUNTIF($I$12:$I$151,C9)</f>
        <v>4</v>
      </c>
      <c r="J9" s="2"/>
    </row>
    <row r="10" spans="3:9" s="2" customFormat="1" ht="13.5">
      <c r="C10" s="38"/>
      <c r="D10" s="42"/>
      <c r="E10" s="42"/>
      <c r="F10" s="42"/>
      <c r="G10" s="42"/>
      <c r="H10" s="42"/>
      <c r="I10" s="42"/>
    </row>
    <row r="11" spans="3:10" s="2" customFormat="1" ht="13.5">
      <c r="C11" s="26" t="s">
        <v>1297</v>
      </c>
      <c r="D11" s="10" t="s">
        <v>1284</v>
      </c>
      <c r="E11" s="10" t="s">
        <v>1285</v>
      </c>
      <c r="F11" s="10" t="s">
        <v>1286</v>
      </c>
      <c r="G11" s="10" t="s">
        <v>1287</v>
      </c>
      <c r="H11" s="10" t="s">
        <v>1288</v>
      </c>
      <c r="I11" s="10" t="s">
        <v>1289</v>
      </c>
      <c r="J11" s="14" t="s">
        <v>1290</v>
      </c>
    </row>
    <row r="12" spans="3:10" ht="13.5">
      <c r="C12" s="1" t="s">
        <v>944</v>
      </c>
      <c r="D12" s="1" t="s">
        <v>1220</v>
      </c>
      <c r="E12" s="1" t="s">
        <v>956</v>
      </c>
      <c r="F12" s="1" t="s">
        <v>1221</v>
      </c>
      <c r="G12" s="1" t="s">
        <v>1221</v>
      </c>
      <c r="H12" s="191" t="s">
        <v>1221</v>
      </c>
      <c r="I12" s="191" t="s">
        <v>1221</v>
      </c>
      <c r="J12" s="1"/>
    </row>
    <row r="13" spans="3:10" ht="119.25" customHeight="1">
      <c r="C13" s="1" t="s">
        <v>945</v>
      </c>
      <c r="D13" s="1" t="s">
        <v>1220</v>
      </c>
      <c r="E13" s="1" t="s">
        <v>956</v>
      </c>
      <c r="F13" s="1" t="s">
        <v>957</v>
      </c>
      <c r="G13" s="1" t="s">
        <v>406</v>
      </c>
      <c r="H13" s="191" t="s">
        <v>406</v>
      </c>
      <c r="I13" s="191" t="s">
        <v>411</v>
      </c>
      <c r="J13" s="8" t="s">
        <v>1620</v>
      </c>
    </row>
    <row r="14" spans="3:10" ht="13.5">
      <c r="C14" s="1" t="s">
        <v>946</v>
      </c>
      <c r="D14" s="1" t="s">
        <v>1106</v>
      </c>
      <c r="E14" s="1" t="s">
        <v>1107</v>
      </c>
      <c r="F14" s="1" t="s">
        <v>1527</v>
      </c>
      <c r="G14" s="1" t="s">
        <v>1106</v>
      </c>
      <c r="H14" s="191" t="s">
        <v>1527</v>
      </c>
      <c r="I14" s="191" t="s">
        <v>1106</v>
      </c>
      <c r="J14" s="1"/>
    </row>
    <row r="15" spans="3:10" ht="13.5">
      <c r="C15" s="1" t="s">
        <v>947</v>
      </c>
      <c r="D15" s="1" t="s">
        <v>1106</v>
      </c>
      <c r="E15" s="1" t="s">
        <v>1107</v>
      </c>
      <c r="F15" s="1" t="s">
        <v>1527</v>
      </c>
      <c r="G15" s="1" t="s">
        <v>1107</v>
      </c>
      <c r="H15" s="191" t="s">
        <v>1107</v>
      </c>
      <c r="I15" s="191" t="s">
        <v>1107</v>
      </c>
      <c r="J15" s="1"/>
    </row>
    <row r="16" spans="3:10" ht="13.5">
      <c r="C16" s="1" t="s">
        <v>948</v>
      </c>
      <c r="D16" s="1" t="s">
        <v>1106</v>
      </c>
      <c r="E16" s="1" t="s">
        <v>1107</v>
      </c>
      <c r="F16" s="1" t="s">
        <v>1527</v>
      </c>
      <c r="G16" s="1" t="s">
        <v>1527</v>
      </c>
      <c r="H16" s="191" t="s">
        <v>1527</v>
      </c>
      <c r="I16" s="191" t="s">
        <v>1527</v>
      </c>
      <c r="J16" s="1"/>
    </row>
    <row r="17" spans="3:10" ht="13.5">
      <c r="C17" s="1" t="s">
        <v>949</v>
      </c>
      <c r="D17" s="1" t="s">
        <v>1106</v>
      </c>
      <c r="E17" s="1" t="s">
        <v>1107</v>
      </c>
      <c r="F17" s="1" t="s">
        <v>1527</v>
      </c>
      <c r="G17" s="1" t="s">
        <v>1106</v>
      </c>
      <c r="H17" s="191" t="s">
        <v>1527</v>
      </c>
      <c r="I17" s="191" t="s">
        <v>1106</v>
      </c>
      <c r="J17" s="8"/>
    </row>
    <row r="18" spans="3:10" ht="13.5">
      <c r="C18" s="1" t="s">
        <v>950</v>
      </c>
      <c r="D18" s="1" t="s">
        <v>1106</v>
      </c>
      <c r="E18" s="1" t="s">
        <v>1107</v>
      </c>
      <c r="F18" s="1" t="s">
        <v>1527</v>
      </c>
      <c r="G18" s="1" t="s">
        <v>1527</v>
      </c>
      <c r="H18" s="191" t="s">
        <v>1527</v>
      </c>
      <c r="I18" s="191" t="s">
        <v>1527</v>
      </c>
      <c r="J18" s="1"/>
    </row>
    <row r="19" spans="3:10" ht="13.5">
      <c r="C19" s="1" t="s">
        <v>951</v>
      </c>
      <c r="D19" s="1" t="s">
        <v>1106</v>
      </c>
      <c r="E19" s="1" t="s">
        <v>1107</v>
      </c>
      <c r="F19" s="1" t="s">
        <v>1527</v>
      </c>
      <c r="G19" s="1" t="s">
        <v>1527</v>
      </c>
      <c r="H19" s="191" t="s">
        <v>1527</v>
      </c>
      <c r="I19" s="191" t="s">
        <v>1527</v>
      </c>
      <c r="J19" s="194"/>
    </row>
    <row r="20" spans="3:10" ht="13.5">
      <c r="C20" s="1" t="s">
        <v>952</v>
      </c>
      <c r="D20" s="1" t="s">
        <v>1106</v>
      </c>
      <c r="E20" s="1" t="s">
        <v>1107</v>
      </c>
      <c r="F20" s="1" t="s">
        <v>1527</v>
      </c>
      <c r="G20" s="1" t="s">
        <v>1106</v>
      </c>
      <c r="H20" s="191" t="s">
        <v>1527</v>
      </c>
      <c r="I20" s="191" t="s">
        <v>1527</v>
      </c>
      <c r="J20" s="194"/>
    </row>
    <row r="21" spans="3:10" ht="13.5">
      <c r="C21" s="1" t="s">
        <v>953</v>
      </c>
      <c r="D21" s="1" t="s">
        <v>1106</v>
      </c>
      <c r="E21" s="1" t="s">
        <v>1107</v>
      </c>
      <c r="F21" s="1" t="s">
        <v>1527</v>
      </c>
      <c r="G21" s="1" t="s">
        <v>1527</v>
      </c>
      <c r="H21" s="191" t="s">
        <v>1527</v>
      </c>
      <c r="I21" s="191" t="s">
        <v>1527</v>
      </c>
      <c r="J21" s="194"/>
    </row>
    <row r="22" spans="3:10" ht="13.5">
      <c r="C22" s="1" t="s">
        <v>954</v>
      </c>
      <c r="D22" s="1" t="s">
        <v>1106</v>
      </c>
      <c r="E22" s="1" t="s">
        <v>1107</v>
      </c>
      <c r="F22" s="1" t="s">
        <v>1527</v>
      </c>
      <c r="G22" s="1" t="s">
        <v>1107</v>
      </c>
      <c r="H22" s="191" t="s">
        <v>1107</v>
      </c>
      <c r="I22" s="191" t="s">
        <v>1107</v>
      </c>
      <c r="J22" s="8"/>
    </row>
    <row r="23" spans="3:10" ht="13.5">
      <c r="C23" s="1" t="s">
        <v>955</v>
      </c>
      <c r="D23" s="1" t="s">
        <v>1106</v>
      </c>
      <c r="E23" s="1" t="s">
        <v>1107</v>
      </c>
      <c r="F23" s="1" t="s">
        <v>1527</v>
      </c>
      <c r="G23" s="1" t="s">
        <v>1107</v>
      </c>
      <c r="H23" s="191" t="s">
        <v>1107</v>
      </c>
      <c r="I23" s="191" t="s">
        <v>1107</v>
      </c>
      <c r="J23" s="1"/>
    </row>
    <row r="24" spans="3:10" ht="13.5">
      <c r="C24" s="8"/>
      <c r="D24" s="10"/>
      <c r="E24" s="10"/>
      <c r="F24" s="10"/>
      <c r="G24" s="10"/>
      <c r="H24" s="10"/>
      <c r="I24" s="10"/>
      <c r="J24" s="14"/>
    </row>
    <row r="25" spans="3:10" ht="13.5">
      <c r="C25" s="8"/>
      <c r="D25" s="10"/>
      <c r="E25" s="10"/>
      <c r="F25" s="10"/>
      <c r="G25" s="10"/>
      <c r="H25" s="10"/>
      <c r="I25" s="10"/>
      <c r="J25" s="14"/>
    </row>
    <row r="26" spans="3:10" ht="13.5">
      <c r="C26" s="8"/>
      <c r="D26" s="10"/>
      <c r="E26" s="10"/>
      <c r="F26" s="10"/>
      <c r="G26" s="10"/>
      <c r="H26" s="10"/>
      <c r="I26" s="10"/>
      <c r="J26" s="14"/>
    </row>
    <row r="27" spans="3:10" ht="13.5">
      <c r="C27" s="8"/>
      <c r="D27" s="10"/>
      <c r="E27" s="10"/>
      <c r="F27" s="10"/>
      <c r="G27" s="10"/>
      <c r="H27" s="10"/>
      <c r="I27" s="10"/>
      <c r="J27" s="14"/>
    </row>
    <row r="28" spans="3:10" ht="13.5">
      <c r="C28" s="8"/>
      <c r="D28" s="10"/>
      <c r="E28" s="10"/>
      <c r="F28" s="10"/>
      <c r="G28" s="10"/>
      <c r="H28" s="10"/>
      <c r="I28" s="10"/>
      <c r="J28" s="14"/>
    </row>
    <row r="29" spans="3:10" ht="13.5">
      <c r="C29" s="8"/>
      <c r="D29" s="10"/>
      <c r="E29" s="10"/>
      <c r="F29" s="10"/>
      <c r="G29" s="10"/>
      <c r="H29" s="10"/>
      <c r="I29" s="10"/>
      <c r="J29" s="14"/>
    </row>
    <row r="30" spans="3:10" ht="13.5">
      <c r="C30" s="8"/>
      <c r="D30" s="10"/>
      <c r="E30" s="10"/>
      <c r="F30" s="10"/>
      <c r="G30" s="10"/>
      <c r="H30" s="10"/>
      <c r="I30" s="10"/>
      <c r="J30" s="14"/>
    </row>
    <row r="31" spans="3:10" ht="13.5">
      <c r="C31" s="8"/>
      <c r="D31" s="10"/>
      <c r="E31" s="10"/>
      <c r="F31" s="10"/>
      <c r="G31" s="10"/>
      <c r="H31" s="10"/>
      <c r="I31" s="10"/>
      <c r="J31" s="14"/>
    </row>
    <row r="32" spans="3:10" ht="13.5">
      <c r="C32" s="8"/>
      <c r="D32" s="10"/>
      <c r="E32" s="10"/>
      <c r="F32" s="10"/>
      <c r="G32" s="10"/>
      <c r="H32" s="10"/>
      <c r="I32" s="10"/>
      <c r="J32" s="14"/>
    </row>
    <row r="33" spans="3:10" ht="13.5">
      <c r="C33" s="8"/>
      <c r="D33" s="10"/>
      <c r="E33" s="10"/>
      <c r="F33" s="10"/>
      <c r="G33" s="10"/>
      <c r="H33" s="10"/>
      <c r="I33" s="10"/>
      <c r="J33" s="14"/>
    </row>
    <row r="34" spans="3:10" ht="13.5">
      <c r="C34" s="8"/>
      <c r="D34" s="10"/>
      <c r="E34" s="10"/>
      <c r="F34" s="10"/>
      <c r="G34" s="10"/>
      <c r="H34" s="10"/>
      <c r="I34" s="10"/>
      <c r="J34" s="14"/>
    </row>
    <row r="35" spans="3:10" ht="13.5">
      <c r="C35" s="8"/>
      <c r="D35" s="10"/>
      <c r="E35" s="10"/>
      <c r="F35" s="10"/>
      <c r="G35" s="10"/>
      <c r="H35" s="10"/>
      <c r="I35" s="10"/>
      <c r="J35" s="14"/>
    </row>
    <row r="36" spans="3:10" ht="13.5">
      <c r="C36" s="8"/>
      <c r="D36" s="10"/>
      <c r="E36" s="10"/>
      <c r="F36" s="10"/>
      <c r="G36" s="10"/>
      <c r="H36" s="10"/>
      <c r="I36" s="10"/>
      <c r="J36" s="14"/>
    </row>
    <row r="37" spans="3:10" ht="13.5">
      <c r="C37" s="8"/>
      <c r="D37" s="10"/>
      <c r="E37" s="10"/>
      <c r="F37" s="10"/>
      <c r="G37" s="10"/>
      <c r="H37" s="10"/>
      <c r="I37" s="10"/>
      <c r="J37" s="14"/>
    </row>
    <row r="38" spans="3:10" ht="13.5">
      <c r="C38" s="8"/>
      <c r="D38" s="10"/>
      <c r="E38" s="10"/>
      <c r="F38" s="10"/>
      <c r="G38" s="10"/>
      <c r="H38" s="10"/>
      <c r="I38" s="10"/>
      <c r="J38" s="14"/>
    </row>
    <row r="39" spans="3:10" ht="13.5">
      <c r="C39" s="8"/>
      <c r="D39" s="10"/>
      <c r="E39" s="10"/>
      <c r="F39" s="10"/>
      <c r="G39" s="10"/>
      <c r="H39" s="10"/>
      <c r="I39" s="10"/>
      <c r="J39" s="14"/>
    </row>
    <row r="40" spans="3:10" ht="13.5">
      <c r="C40" s="8"/>
      <c r="D40" s="10"/>
      <c r="E40" s="10"/>
      <c r="F40" s="10"/>
      <c r="G40" s="10"/>
      <c r="H40" s="10"/>
      <c r="I40" s="10"/>
      <c r="J40" s="14"/>
    </row>
    <row r="41" spans="3:10" ht="13.5">
      <c r="C41" s="8"/>
      <c r="D41" s="10"/>
      <c r="E41" s="10"/>
      <c r="F41" s="10"/>
      <c r="G41" s="10"/>
      <c r="H41" s="10"/>
      <c r="I41" s="10"/>
      <c r="J41" s="14"/>
    </row>
    <row r="42" spans="3:10" ht="13.5">
      <c r="C42" s="8"/>
      <c r="D42" s="10"/>
      <c r="E42" s="10"/>
      <c r="F42" s="10"/>
      <c r="G42" s="10"/>
      <c r="H42" s="10"/>
      <c r="I42" s="10"/>
      <c r="J42" s="14"/>
    </row>
    <row r="43" spans="3:10" ht="13.5">
      <c r="C43" s="8"/>
      <c r="D43" s="10"/>
      <c r="E43" s="10"/>
      <c r="F43" s="10"/>
      <c r="G43" s="10"/>
      <c r="H43" s="10"/>
      <c r="I43" s="10"/>
      <c r="J43" s="14"/>
    </row>
    <row r="44" spans="3:10" ht="13.5">
      <c r="C44" s="8"/>
      <c r="D44" s="10"/>
      <c r="E44" s="10"/>
      <c r="F44" s="10"/>
      <c r="G44" s="10"/>
      <c r="H44" s="10"/>
      <c r="I44" s="10"/>
      <c r="J44" s="14"/>
    </row>
    <row r="45" spans="3:10" ht="13.5">
      <c r="C45" s="8"/>
      <c r="D45" s="10"/>
      <c r="E45" s="10"/>
      <c r="F45" s="10"/>
      <c r="G45" s="10"/>
      <c r="H45" s="10"/>
      <c r="I45" s="10"/>
      <c r="J45" s="14"/>
    </row>
    <row r="46" spans="3:10" ht="13.5">
      <c r="C46" s="8"/>
      <c r="D46" s="10"/>
      <c r="E46" s="10"/>
      <c r="F46" s="10"/>
      <c r="G46" s="10"/>
      <c r="H46" s="10"/>
      <c r="I46" s="10"/>
      <c r="J46" s="14"/>
    </row>
    <row r="47" spans="3:10" ht="13.5">
      <c r="C47" s="8"/>
      <c r="D47" s="10"/>
      <c r="E47" s="10"/>
      <c r="F47" s="10"/>
      <c r="G47" s="10"/>
      <c r="H47" s="10"/>
      <c r="I47" s="10"/>
      <c r="J47" s="14"/>
    </row>
    <row r="48" spans="3:10" ht="13.5">
      <c r="C48" s="8"/>
      <c r="D48" s="10"/>
      <c r="E48" s="10"/>
      <c r="F48" s="10"/>
      <c r="G48" s="10"/>
      <c r="H48" s="10"/>
      <c r="I48" s="10"/>
      <c r="J48" s="14"/>
    </row>
    <row r="49" spans="3:10" ht="13.5">
      <c r="C49" s="8"/>
      <c r="D49" s="10"/>
      <c r="E49" s="10"/>
      <c r="F49" s="10"/>
      <c r="G49" s="10"/>
      <c r="H49" s="10"/>
      <c r="I49" s="10"/>
      <c r="J49" s="14"/>
    </row>
    <row r="50" spans="3:10" ht="13.5">
      <c r="C50" s="8"/>
      <c r="D50" s="10"/>
      <c r="E50" s="10"/>
      <c r="F50" s="10"/>
      <c r="G50" s="10"/>
      <c r="H50" s="10"/>
      <c r="I50" s="10"/>
      <c r="J50" s="14"/>
    </row>
    <row r="51" spans="3:10" ht="13.5">
      <c r="C51" s="8"/>
      <c r="D51" s="10"/>
      <c r="E51" s="10"/>
      <c r="F51" s="10"/>
      <c r="G51" s="10"/>
      <c r="H51" s="10"/>
      <c r="I51" s="10"/>
      <c r="J51" s="14"/>
    </row>
    <row r="52" spans="3:10" ht="13.5">
      <c r="C52" s="8"/>
      <c r="D52" s="10"/>
      <c r="E52" s="10"/>
      <c r="F52" s="10"/>
      <c r="G52" s="10"/>
      <c r="H52" s="10"/>
      <c r="I52" s="10"/>
      <c r="J52" s="14"/>
    </row>
    <row r="53" spans="3:10" ht="13.5">
      <c r="C53" s="8"/>
      <c r="D53" s="10"/>
      <c r="E53" s="10"/>
      <c r="F53" s="10"/>
      <c r="G53" s="10"/>
      <c r="H53" s="10"/>
      <c r="I53" s="10"/>
      <c r="J53" s="14"/>
    </row>
    <row r="54" spans="3:10" ht="13.5">
      <c r="C54" s="8"/>
      <c r="D54" s="10"/>
      <c r="E54" s="10"/>
      <c r="F54" s="10"/>
      <c r="G54" s="10"/>
      <c r="H54" s="10"/>
      <c r="I54" s="10"/>
      <c r="J54" s="14"/>
    </row>
    <row r="55" spans="3:10" ht="13.5">
      <c r="C55" s="8"/>
      <c r="D55" s="10"/>
      <c r="E55" s="10"/>
      <c r="F55" s="10"/>
      <c r="G55" s="10"/>
      <c r="H55" s="10"/>
      <c r="I55" s="10"/>
      <c r="J55" s="14"/>
    </row>
    <row r="56" spans="3:10" ht="13.5">
      <c r="C56" s="8"/>
      <c r="D56" s="10"/>
      <c r="E56" s="10"/>
      <c r="F56" s="10"/>
      <c r="G56" s="10"/>
      <c r="H56" s="10"/>
      <c r="I56" s="10"/>
      <c r="J56" s="14"/>
    </row>
    <row r="57" spans="3:10" ht="13.5">
      <c r="C57" s="8"/>
      <c r="D57" s="10"/>
      <c r="E57" s="10"/>
      <c r="F57" s="10"/>
      <c r="G57" s="10"/>
      <c r="H57" s="10"/>
      <c r="I57" s="10"/>
      <c r="J57" s="14"/>
    </row>
    <row r="58" spans="3:10" ht="13.5">
      <c r="C58" s="8"/>
      <c r="D58" s="10"/>
      <c r="E58" s="10"/>
      <c r="F58" s="10"/>
      <c r="G58" s="10"/>
      <c r="H58" s="10"/>
      <c r="I58" s="10"/>
      <c r="J58" s="14"/>
    </row>
    <row r="59" spans="3:10" ht="13.5">
      <c r="C59" s="8"/>
      <c r="D59" s="10"/>
      <c r="E59" s="10"/>
      <c r="F59" s="10"/>
      <c r="G59" s="10"/>
      <c r="H59" s="10"/>
      <c r="I59" s="10"/>
      <c r="J59" s="14"/>
    </row>
    <row r="60" spans="3:10" ht="13.5">
      <c r="C60" s="8"/>
      <c r="D60" s="10"/>
      <c r="E60" s="10"/>
      <c r="F60" s="10"/>
      <c r="G60" s="10"/>
      <c r="H60" s="10"/>
      <c r="I60" s="10"/>
      <c r="J60" s="14"/>
    </row>
    <row r="61" spans="3:10" ht="13.5">
      <c r="C61" s="8"/>
      <c r="D61" s="10"/>
      <c r="E61" s="10"/>
      <c r="F61" s="10"/>
      <c r="G61" s="10"/>
      <c r="H61" s="10"/>
      <c r="I61" s="10"/>
      <c r="J61" s="14"/>
    </row>
    <row r="62" spans="3:10" ht="13.5">
      <c r="C62" s="8"/>
      <c r="D62" s="10"/>
      <c r="E62" s="10"/>
      <c r="F62" s="10"/>
      <c r="G62" s="10"/>
      <c r="H62" s="10"/>
      <c r="I62" s="10"/>
      <c r="J62" s="14"/>
    </row>
    <row r="63" spans="3:10" ht="13.5">
      <c r="C63" s="8"/>
      <c r="D63" s="10"/>
      <c r="E63" s="10"/>
      <c r="F63" s="10"/>
      <c r="G63" s="10"/>
      <c r="H63" s="10"/>
      <c r="I63" s="10"/>
      <c r="J63" s="14"/>
    </row>
    <row r="64" spans="3:10" ht="13.5">
      <c r="C64" s="8"/>
      <c r="D64" s="10"/>
      <c r="E64" s="10"/>
      <c r="F64" s="10"/>
      <c r="G64" s="10"/>
      <c r="H64" s="10"/>
      <c r="I64" s="10"/>
      <c r="J64" s="14"/>
    </row>
    <row r="65" spans="3:10" ht="13.5">
      <c r="C65" s="8"/>
      <c r="D65" s="10"/>
      <c r="E65" s="10"/>
      <c r="F65" s="10"/>
      <c r="G65" s="10"/>
      <c r="H65" s="10"/>
      <c r="I65" s="10"/>
      <c r="J65" s="14"/>
    </row>
    <row r="66" spans="3:10" ht="13.5">
      <c r="C66" s="8"/>
      <c r="D66" s="10"/>
      <c r="E66" s="10"/>
      <c r="F66" s="10"/>
      <c r="G66" s="10"/>
      <c r="H66" s="10"/>
      <c r="I66" s="10"/>
      <c r="J66" s="14"/>
    </row>
    <row r="67" spans="3:10" ht="13.5">
      <c r="C67" s="8"/>
      <c r="D67" s="10"/>
      <c r="E67" s="10"/>
      <c r="F67" s="10"/>
      <c r="G67" s="10"/>
      <c r="H67" s="10"/>
      <c r="I67" s="10"/>
      <c r="J67" s="14"/>
    </row>
    <row r="68" spans="3:10" ht="13.5">
      <c r="C68" s="8"/>
      <c r="D68" s="10"/>
      <c r="E68" s="10"/>
      <c r="F68" s="10"/>
      <c r="G68" s="10"/>
      <c r="H68" s="10"/>
      <c r="I68" s="10"/>
      <c r="J68" s="14"/>
    </row>
    <row r="69" spans="3:10" ht="13.5">
      <c r="C69" s="8"/>
      <c r="D69" s="10"/>
      <c r="E69" s="10"/>
      <c r="F69" s="10"/>
      <c r="G69" s="10"/>
      <c r="H69" s="10"/>
      <c r="I69" s="10"/>
      <c r="J69" s="14"/>
    </row>
    <row r="70" spans="3:10" ht="13.5">
      <c r="C70" s="8"/>
      <c r="D70" s="10"/>
      <c r="E70" s="10"/>
      <c r="F70" s="10"/>
      <c r="G70" s="10"/>
      <c r="H70" s="10"/>
      <c r="I70" s="10"/>
      <c r="J70" s="14"/>
    </row>
    <row r="71" spans="3:10" ht="13.5">
      <c r="C71" s="8"/>
      <c r="D71" s="10"/>
      <c r="E71" s="10"/>
      <c r="F71" s="10"/>
      <c r="G71" s="10"/>
      <c r="H71" s="10"/>
      <c r="I71" s="10"/>
      <c r="J71" s="14"/>
    </row>
    <row r="72" spans="3:10" ht="13.5">
      <c r="C72" s="8"/>
      <c r="D72" s="10"/>
      <c r="E72" s="10"/>
      <c r="F72" s="10"/>
      <c r="G72" s="10"/>
      <c r="H72" s="10"/>
      <c r="I72" s="10"/>
      <c r="J72" s="14"/>
    </row>
    <row r="73" spans="3:10" ht="13.5">
      <c r="C73" s="8"/>
      <c r="D73" s="10"/>
      <c r="E73" s="10"/>
      <c r="F73" s="10"/>
      <c r="G73" s="10"/>
      <c r="H73" s="10"/>
      <c r="I73" s="10"/>
      <c r="J73" s="14"/>
    </row>
    <row r="74" spans="3:10" ht="13.5">
      <c r="C74" s="8"/>
      <c r="D74" s="10"/>
      <c r="E74" s="10"/>
      <c r="F74" s="10"/>
      <c r="G74" s="10"/>
      <c r="H74" s="10"/>
      <c r="I74" s="10"/>
      <c r="J74" s="14"/>
    </row>
    <row r="75" spans="3:10" ht="13.5">
      <c r="C75" s="8"/>
      <c r="D75" s="10"/>
      <c r="E75" s="10"/>
      <c r="F75" s="10"/>
      <c r="G75" s="10"/>
      <c r="H75" s="10"/>
      <c r="I75" s="10"/>
      <c r="J75" s="14"/>
    </row>
    <row r="76" spans="3:10" ht="13.5">
      <c r="C76" s="8"/>
      <c r="D76" s="10"/>
      <c r="E76" s="10"/>
      <c r="F76" s="10"/>
      <c r="G76" s="10"/>
      <c r="H76" s="10"/>
      <c r="I76" s="10"/>
      <c r="J76" s="14"/>
    </row>
    <row r="77" spans="3:10" ht="13.5">
      <c r="C77" s="8"/>
      <c r="D77" s="10"/>
      <c r="E77" s="10"/>
      <c r="F77" s="10"/>
      <c r="G77" s="10"/>
      <c r="H77" s="10"/>
      <c r="I77" s="10"/>
      <c r="J77" s="14"/>
    </row>
    <row r="78" spans="3:10" ht="13.5">
      <c r="C78" s="8"/>
      <c r="D78" s="10"/>
      <c r="E78" s="10"/>
      <c r="F78" s="10"/>
      <c r="G78" s="10"/>
      <c r="H78" s="10"/>
      <c r="I78" s="10"/>
      <c r="J78" s="14"/>
    </row>
    <row r="79" spans="3:10" ht="13.5">
      <c r="C79" s="8"/>
      <c r="D79" s="10"/>
      <c r="E79" s="10"/>
      <c r="F79" s="10"/>
      <c r="G79" s="10"/>
      <c r="H79" s="10"/>
      <c r="I79" s="10"/>
      <c r="J79" s="14"/>
    </row>
    <row r="80" spans="3:10" ht="13.5">
      <c r="C80" s="8"/>
      <c r="D80" s="10"/>
      <c r="E80" s="10"/>
      <c r="F80" s="10"/>
      <c r="G80" s="10"/>
      <c r="H80" s="10"/>
      <c r="I80" s="10"/>
      <c r="J80" s="14"/>
    </row>
    <row r="81" spans="3:10" ht="13.5">
      <c r="C81" s="8"/>
      <c r="D81" s="10"/>
      <c r="E81" s="10"/>
      <c r="F81" s="10"/>
      <c r="G81" s="10"/>
      <c r="H81" s="10"/>
      <c r="I81" s="10"/>
      <c r="J81" s="14"/>
    </row>
    <row r="82" spans="3:10" ht="13.5">
      <c r="C82" s="8"/>
      <c r="D82" s="10"/>
      <c r="E82" s="10"/>
      <c r="F82" s="10"/>
      <c r="G82" s="10"/>
      <c r="H82" s="10"/>
      <c r="I82" s="10"/>
      <c r="J82" s="14"/>
    </row>
    <row r="83" spans="3:10" ht="13.5">
      <c r="C83" s="8"/>
      <c r="D83" s="10"/>
      <c r="E83" s="10"/>
      <c r="F83" s="10"/>
      <c r="G83" s="10"/>
      <c r="H83" s="10"/>
      <c r="I83" s="10"/>
      <c r="J83" s="14"/>
    </row>
    <row r="84" spans="3:10" ht="13.5">
      <c r="C84" s="8"/>
      <c r="D84" s="10"/>
      <c r="E84" s="10"/>
      <c r="F84" s="10"/>
      <c r="G84" s="10"/>
      <c r="H84" s="10"/>
      <c r="I84" s="10"/>
      <c r="J84" s="14"/>
    </row>
    <row r="85" spans="3:10" ht="13.5">
      <c r="C85" s="8"/>
      <c r="D85" s="10"/>
      <c r="E85" s="10"/>
      <c r="F85" s="10"/>
      <c r="G85" s="10"/>
      <c r="H85" s="10"/>
      <c r="I85" s="10"/>
      <c r="J85" s="14"/>
    </row>
    <row r="86" spans="3:10" ht="13.5">
      <c r="C86" s="8"/>
      <c r="D86" s="10"/>
      <c r="E86" s="10"/>
      <c r="F86" s="10"/>
      <c r="G86" s="10"/>
      <c r="H86" s="10"/>
      <c r="I86" s="10"/>
      <c r="J86" s="14"/>
    </row>
    <row r="87" spans="3:10" ht="13.5">
      <c r="C87" s="8"/>
      <c r="D87" s="10"/>
      <c r="E87" s="10"/>
      <c r="F87" s="10"/>
      <c r="G87" s="10"/>
      <c r="H87" s="10"/>
      <c r="I87" s="10"/>
      <c r="J87" s="14"/>
    </row>
    <row r="88" spans="3:10" ht="13.5">
      <c r="C88" s="8"/>
      <c r="D88" s="10"/>
      <c r="E88" s="10"/>
      <c r="F88" s="10"/>
      <c r="G88" s="10"/>
      <c r="H88" s="10"/>
      <c r="I88" s="10"/>
      <c r="J88" s="14"/>
    </row>
    <row r="89" spans="3:10" ht="13.5">
      <c r="C89" s="8"/>
      <c r="D89" s="10"/>
      <c r="E89" s="10"/>
      <c r="F89" s="10"/>
      <c r="G89" s="10"/>
      <c r="H89" s="10"/>
      <c r="I89" s="10"/>
      <c r="J89" s="14"/>
    </row>
  </sheetData>
  <mergeCells count="5">
    <mergeCell ref="G3:H3"/>
    <mergeCell ref="I4:J4"/>
    <mergeCell ref="I3:J3"/>
    <mergeCell ref="C3:D3"/>
    <mergeCell ref="E3:F3"/>
  </mergeCells>
  <printOptions/>
  <pageMargins left="0.984251968503937" right="0.7874015748031497" top="0.7480314960629921" bottom="0.984251968503937" header="0.5118110236220472" footer="0.5118110236220472"/>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dimension ref="C1:J89"/>
  <sheetViews>
    <sheetView tabSelected="1" view="pageBreakPreview" zoomScaleSheetLayoutView="100" workbookViewId="0" topLeftCell="B1">
      <selection activeCell="E11" sqref="E11"/>
    </sheetView>
  </sheetViews>
  <sheetFormatPr defaultColWidth="9.00390625" defaultRowHeight="13.5"/>
  <cols>
    <col min="1" max="1" width="4.875" style="0" hidden="1" customWidth="1"/>
    <col min="2" max="2" width="0.6171875" style="0" customWidth="1"/>
    <col min="3" max="3" width="10.00390625" style="29" customWidth="1"/>
    <col min="4" max="9" width="5.00390625" style="21" customWidth="1"/>
    <col min="10" max="10" width="30.125" style="0" customWidth="1"/>
  </cols>
  <sheetData>
    <row r="1" spans="4:9" ht="13.5">
      <c r="D1" s="21">
        <f aca="true" t="shared" si="0" ref="D1:I1">$G$4-SUM(D7:D9)</f>
        <v>0</v>
      </c>
      <c r="E1" s="21">
        <f t="shared" si="0"/>
        <v>0</v>
      </c>
      <c r="F1" s="21">
        <f t="shared" si="0"/>
        <v>0</v>
      </c>
      <c r="G1" s="21">
        <f t="shared" si="0"/>
        <v>0</v>
      </c>
      <c r="H1" s="21">
        <f t="shared" si="0"/>
        <v>0</v>
      </c>
      <c r="I1" s="21">
        <f t="shared" si="0"/>
        <v>0</v>
      </c>
    </row>
    <row r="2" ht="14.25" thickBot="1"/>
    <row r="3" spans="3:10" s="122" customFormat="1" ht="15" thickBot="1">
      <c r="C3" s="254" t="s">
        <v>1283</v>
      </c>
      <c r="D3" s="255"/>
      <c r="E3" s="254" t="s">
        <v>1298</v>
      </c>
      <c r="F3" s="255"/>
      <c r="G3" s="254" t="s">
        <v>1707</v>
      </c>
      <c r="H3" s="255"/>
      <c r="I3" s="254" t="s">
        <v>1299</v>
      </c>
      <c r="J3" s="255"/>
    </row>
    <row r="4" spans="3:10" ht="25.5" customHeight="1" thickBot="1">
      <c r="C4" s="205" t="s">
        <v>959</v>
      </c>
      <c r="D4" s="206"/>
      <c r="E4" s="205">
        <v>44</v>
      </c>
      <c r="F4" s="206"/>
      <c r="G4" s="205">
        <f>COUNTA(C12:C151)</f>
        <v>7</v>
      </c>
      <c r="H4" s="206"/>
      <c r="I4" s="256">
        <f>G4/E4</f>
        <v>0.1590909090909091</v>
      </c>
      <c r="J4" s="256"/>
    </row>
    <row r="5" spans="3:4" ht="11.25" customHeight="1" thickBot="1">
      <c r="C5" s="34"/>
      <c r="D5" s="23"/>
    </row>
    <row r="6" spans="3:10" ht="14.25" thickBot="1">
      <c r="C6" s="35" t="s">
        <v>1705</v>
      </c>
      <c r="D6" s="40" t="s">
        <v>1284</v>
      </c>
      <c r="E6" s="40" t="s">
        <v>1285</v>
      </c>
      <c r="F6" s="40" t="s">
        <v>1286</v>
      </c>
      <c r="G6" s="40" t="s">
        <v>1287</v>
      </c>
      <c r="H6" s="40" t="s">
        <v>1288</v>
      </c>
      <c r="I6" s="43" t="s">
        <v>1289</v>
      </c>
      <c r="J6" s="2"/>
    </row>
    <row r="7" spans="3:10" ht="13.5">
      <c r="C7" s="36" t="s">
        <v>932</v>
      </c>
      <c r="D7" s="32">
        <f>COUNTIF($D$12:$D$151,C7)</f>
        <v>0</v>
      </c>
      <c r="E7" s="32">
        <f>COUNTIF($E$12:$E$151,C7)</f>
        <v>5</v>
      </c>
      <c r="F7" s="32">
        <f>COUNTIF($F$12:$F$151,C7)</f>
        <v>3</v>
      </c>
      <c r="G7" s="32">
        <f>COUNTIF($G$12:$G$151,C7)</f>
        <v>3</v>
      </c>
      <c r="H7" s="32">
        <f>COUNTIF($H$12:$H$151,C7)</f>
        <v>6</v>
      </c>
      <c r="I7" s="44">
        <f>COUNTIF($I$12:$I$151,C7)</f>
        <v>3</v>
      </c>
      <c r="J7" s="2"/>
    </row>
    <row r="8" spans="3:10" ht="13.5">
      <c r="C8" s="36" t="s">
        <v>933</v>
      </c>
      <c r="D8" s="10">
        <f>COUNTIF($D$12:$D$151,C8)</f>
        <v>7</v>
      </c>
      <c r="E8" s="10">
        <f>COUNTIF($E$12:$E$151,C8)</f>
        <v>1</v>
      </c>
      <c r="F8" s="10">
        <f>COUNTIF($F$12:$F$151,C8)</f>
        <v>4</v>
      </c>
      <c r="G8" s="10">
        <f>COUNTIF($G$12:$G$151,C8)</f>
        <v>0</v>
      </c>
      <c r="H8" s="10">
        <f>COUNTIF($H$12:$H$151,C8)</f>
        <v>0</v>
      </c>
      <c r="I8" s="45">
        <f>COUNTIF($I$12:$I$151,C8)</f>
        <v>0</v>
      </c>
      <c r="J8" s="2"/>
    </row>
    <row r="9" spans="3:10" ht="14.25" thickBot="1">
      <c r="C9" s="37" t="s">
        <v>934</v>
      </c>
      <c r="D9" s="41">
        <f>COUNTIF($D$12:$D$151,C9)</f>
        <v>0</v>
      </c>
      <c r="E9" s="41">
        <f>COUNTIF($E$12:$E$151,C9)</f>
        <v>1</v>
      </c>
      <c r="F9" s="41">
        <f>COUNTIF($F$12:$F$151,C9)</f>
        <v>0</v>
      </c>
      <c r="G9" s="41">
        <f>COUNTIF($G$12:$G$151,C9)</f>
        <v>4</v>
      </c>
      <c r="H9" s="41">
        <f>COUNTIF($H$12:$H$151,C9)</f>
        <v>1</v>
      </c>
      <c r="I9" s="46">
        <f>COUNTIF($I$12:$I$151,C9)</f>
        <v>4</v>
      </c>
      <c r="J9" s="2"/>
    </row>
    <row r="10" spans="3:9" s="2" customFormat="1" ht="13.5">
      <c r="C10" s="38"/>
      <c r="D10" s="42"/>
      <c r="E10" s="42"/>
      <c r="F10" s="42"/>
      <c r="G10" s="42"/>
      <c r="H10" s="42"/>
      <c r="I10" s="42"/>
    </row>
    <row r="11" spans="3:10" s="2" customFormat="1" ht="13.5">
      <c r="C11" s="26" t="s">
        <v>1297</v>
      </c>
      <c r="D11" s="10" t="s">
        <v>1284</v>
      </c>
      <c r="E11" s="10" t="s">
        <v>1285</v>
      </c>
      <c r="F11" s="10" t="s">
        <v>1286</v>
      </c>
      <c r="G11" s="10" t="s">
        <v>1287</v>
      </c>
      <c r="H11" s="10" t="s">
        <v>1288</v>
      </c>
      <c r="I11" s="10" t="s">
        <v>1289</v>
      </c>
      <c r="J11" s="14" t="s">
        <v>1290</v>
      </c>
    </row>
    <row r="12" spans="3:10" ht="13.5">
      <c r="C12" s="161" t="s">
        <v>960</v>
      </c>
      <c r="D12" s="190" t="s">
        <v>475</v>
      </c>
      <c r="E12" s="1" t="s">
        <v>476</v>
      </c>
      <c r="F12" s="1" t="s">
        <v>475</v>
      </c>
      <c r="G12" s="1" t="s">
        <v>477</v>
      </c>
      <c r="H12" s="1" t="s">
        <v>476</v>
      </c>
      <c r="I12" s="1" t="s">
        <v>477</v>
      </c>
      <c r="J12" s="8" t="s">
        <v>478</v>
      </c>
    </row>
    <row r="13" spans="3:10" ht="13.5">
      <c r="C13" s="161" t="s">
        <v>961</v>
      </c>
      <c r="D13" s="190" t="s">
        <v>475</v>
      </c>
      <c r="E13" s="1" t="s">
        <v>477</v>
      </c>
      <c r="F13" s="1" t="s">
        <v>475</v>
      </c>
      <c r="G13" s="1" t="s">
        <v>477</v>
      </c>
      <c r="H13" s="1" t="s">
        <v>477</v>
      </c>
      <c r="I13" s="1" t="s">
        <v>477</v>
      </c>
      <c r="J13" s="8" t="s">
        <v>479</v>
      </c>
    </row>
    <row r="14" spans="3:10" ht="13.5">
      <c r="C14" s="161" t="s">
        <v>962</v>
      </c>
      <c r="D14" s="190" t="s">
        <v>403</v>
      </c>
      <c r="E14" s="1" t="s">
        <v>403</v>
      </c>
      <c r="F14" s="1" t="s">
        <v>1736</v>
      </c>
      <c r="G14" s="1" t="s">
        <v>1736</v>
      </c>
      <c r="H14" s="1" t="s">
        <v>1736</v>
      </c>
      <c r="I14" s="1" t="s">
        <v>1736</v>
      </c>
      <c r="J14" s="1"/>
    </row>
    <row r="15" spans="3:10" ht="13.5">
      <c r="C15" s="161" t="s">
        <v>471</v>
      </c>
      <c r="D15" s="190" t="s">
        <v>403</v>
      </c>
      <c r="E15" s="1" t="s">
        <v>1736</v>
      </c>
      <c r="F15" s="1" t="s">
        <v>1736</v>
      </c>
      <c r="G15" s="1" t="s">
        <v>1736</v>
      </c>
      <c r="H15" s="1" t="s">
        <v>1736</v>
      </c>
      <c r="I15" s="1" t="s">
        <v>1736</v>
      </c>
      <c r="J15" s="1"/>
    </row>
    <row r="16" spans="3:10" ht="13.5">
      <c r="C16" s="161" t="s">
        <v>472</v>
      </c>
      <c r="D16" s="190" t="s">
        <v>1293</v>
      </c>
      <c r="E16" s="1" t="s">
        <v>1736</v>
      </c>
      <c r="F16" s="1" t="s">
        <v>403</v>
      </c>
      <c r="G16" s="1" t="s">
        <v>1410</v>
      </c>
      <c r="H16" s="1" t="s">
        <v>1736</v>
      </c>
      <c r="I16" s="1" t="s">
        <v>1410</v>
      </c>
      <c r="J16" s="1" t="s">
        <v>480</v>
      </c>
    </row>
    <row r="17" spans="3:10" ht="13.5">
      <c r="C17" s="161" t="s">
        <v>473</v>
      </c>
      <c r="D17" s="190" t="s">
        <v>403</v>
      </c>
      <c r="E17" s="1" t="s">
        <v>1736</v>
      </c>
      <c r="F17" s="1" t="s">
        <v>1736</v>
      </c>
      <c r="G17" s="1" t="s">
        <v>1736</v>
      </c>
      <c r="H17" s="1" t="s">
        <v>1736</v>
      </c>
      <c r="I17" s="1" t="s">
        <v>1736</v>
      </c>
      <c r="J17" s="1"/>
    </row>
    <row r="18" spans="3:10" ht="13.5">
      <c r="C18" s="161" t="s">
        <v>474</v>
      </c>
      <c r="D18" s="190" t="s">
        <v>403</v>
      </c>
      <c r="E18" s="1" t="s">
        <v>1736</v>
      </c>
      <c r="F18" s="1" t="s">
        <v>403</v>
      </c>
      <c r="G18" s="1" t="s">
        <v>1410</v>
      </c>
      <c r="H18" s="1" t="s">
        <v>1736</v>
      </c>
      <c r="I18" s="1" t="s">
        <v>1410</v>
      </c>
      <c r="J18" s="1" t="s">
        <v>481</v>
      </c>
    </row>
    <row r="19" spans="3:10" ht="13.5">
      <c r="C19" s="8"/>
      <c r="D19" s="10"/>
      <c r="E19" s="10"/>
      <c r="F19" s="10"/>
      <c r="G19" s="10"/>
      <c r="H19" s="10"/>
      <c r="I19" s="10"/>
      <c r="J19" s="14"/>
    </row>
    <row r="20" spans="3:10" ht="13.5">
      <c r="C20" s="8"/>
      <c r="D20" s="10"/>
      <c r="E20" s="10"/>
      <c r="F20" s="10"/>
      <c r="G20" s="10"/>
      <c r="H20" s="10"/>
      <c r="I20" s="10"/>
      <c r="J20" s="14"/>
    </row>
    <row r="21" spans="3:10" ht="13.5">
      <c r="C21" s="8"/>
      <c r="D21" s="10"/>
      <c r="E21" s="10"/>
      <c r="F21" s="10"/>
      <c r="G21" s="10"/>
      <c r="H21" s="10"/>
      <c r="I21" s="10"/>
      <c r="J21" s="14"/>
    </row>
    <row r="22" spans="3:10" ht="13.5">
      <c r="C22" s="8"/>
      <c r="D22" s="10"/>
      <c r="E22" s="10"/>
      <c r="F22" s="10"/>
      <c r="G22" s="10"/>
      <c r="H22" s="10"/>
      <c r="I22" s="10"/>
      <c r="J22" s="14"/>
    </row>
    <row r="23" spans="3:10" ht="13.5">
      <c r="C23" s="8"/>
      <c r="D23" s="10"/>
      <c r="E23" s="10"/>
      <c r="F23" s="10"/>
      <c r="G23" s="10"/>
      <c r="H23" s="10"/>
      <c r="I23" s="10"/>
      <c r="J23" s="14"/>
    </row>
    <row r="24" spans="3:10" ht="13.5">
      <c r="C24" s="8"/>
      <c r="D24" s="10"/>
      <c r="E24" s="10"/>
      <c r="F24" s="10"/>
      <c r="G24" s="10"/>
      <c r="H24" s="10"/>
      <c r="I24" s="10"/>
      <c r="J24" s="14"/>
    </row>
    <row r="25" spans="3:10" ht="13.5">
      <c r="C25" s="8"/>
      <c r="D25" s="10"/>
      <c r="E25" s="10"/>
      <c r="F25" s="10"/>
      <c r="G25" s="10"/>
      <c r="H25" s="10"/>
      <c r="I25" s="10"/>
      <c r="J25" s="14"/>
    </row>
    <row r="26" spans="3:10" ht="13.5">
      <c r="C26" s="8"/>
      <c r="D26" s="10"/>
      <c r="E26" s="10"/>
      <c r="F26" s="10"/>
      <c r="G26" s="10"/>
      <c r="H26" s="10"/>
      <c r="I26" s="10"/>
      <c r="J26" s="14"/>
    </row>
    <row r="27" spans="3:10" ht="13.5">
      <c r="C27" s="8"/>
      <c r="D27" s="10"/>
      <c r="E27" s="10"/>
      <c r="F27" s="10"/>
      <c r="G27" s="10"/>
      <c r="H27" s="10"/>
      <c r="I27" s="10"/>
      <c r="J27" s="14"/>
    </row>
    <row r="28" spans="3:10" ht="13.5">
      <c r="C28" s="8"/>
      <c r="D28" s="10"/>
      <c r="E28" s="10"/>
      <c r="F28" s="10"/>
      <c r="G28" s="10"/>
      <c r="H28" s="10"/>
      <c r="I28" s="10"/>
      <c r="J28" s="14"/>
    </row>
    <row r="29" spans="3:10" ht="13.5">
      <c r="C29" s="8"/>
      <c r="D29" s="10"/>
      <c r="E29" s="10"/>
      <c r="F29" s="10"/>
      <c r="G29" s="10"/>
      <c r="H29" s="10"/>
      <c r="I29" s="10"/>
      <c r="J29" s="14"/>
    </row>
    <row r="30" spans="3:10" ht="13.5">
      <c r="C30" s="8"/>
      <c r="D30" s="10"/>
      <c r="E30" s="10"/>
      <c r="F30" s="10"/>
      <c r="G30" s="10"/>
      <c r="H30" s="10"/>
      <c r="I30" s="10"/>
      <c r="J30" s="14"/>
    </row>
    <row r="31" spans="3:10" ht="13.5">
      <c r="C31" s="8"/>
      <c r="D31" s="10"/>
      <c r="E31" s="10"/>
      <c r="F31" s="10"/>
      <c r="G31" s="10"/>
      <c r="H31" s="10"/>
      <c r="I31" s="10"/>
      <c r="J31" s="14"/>
    </row>
    <row r="32" spans="3:10" ht="13.5">
      <c r="C32" s="8"/>
      <c r="D32" s="10"/>
      <c r="E32" s="10"/>
      <c r="F32" s="10"/>
      <c r="G32" s="10"/>
      <c r="H32" s="10"/>
      <c r="I32" s="10"/>
      <c r="J32" s="14"/>
    </row>
    <row r="33" spans="3:10" ht="13.5">
      <c r="C33" s="8"/>
      <c r="D33" s="10"/>
      <c r="E33" s="10"/>
      <c r="F33" s="10"/>
      <c r="G33" s="10"/>
      <c r="H33" s="10"/>
      <c r="I33" s="10"/>
      <c r="J33" s="14"/>
    </row>
    <row r="34" spans="3:10" ht="13.5">
      <c r="C34" s="8"/>
      <c r="D34" s="10"/>
      <c r="E34" s="10"/>
      <c r="F34" s="10"/>
      <c r="G34" s="10"/>
      <c r="H34" s="10"/>
      <c r="I34" s="10"/>
      <c r="J34" s="14"/>
    </row>
    <row r="35" spans="3:10" ht="13.5">
      <c r="C35" s="8"/>
      <c r="D35" s="10"/>
      <c r="E35" s="10"/>
      <c r="F35" s="10"/>
      <c r="G35" s="10"/>
      <c r="H35" s="10"/>
      <c r="I35" s="10"/>
      <c r="J35" s="14"/>
    </row>
    <row r="36" spans="3:10" ht="13.5">
      <c r="C36" s="8"/>
      <c r="D36" s="10"/>
      <c r="E36" s="10"/>
      <c r="F36" s="10"/>
      <c r="G36" s="10"/>
      <c r="H36" s="10"/>
      <c r="I36" s="10"/>
      <c r="J36" s="14"/>
    </row>
    <row r="37" spans="3:10" ht="13.5">
      <c r="C37" s="8"/>
      <c r="D37" s="10"/>
      <c r="E37" s="10"/>
      <c r="F37" s="10"/>
      <c r="G37" s="10"/>
      <c r="H37" s="10"/>
      <c r="I37" s="10"/>
      <c r="J37" s="14"/>
    </row>
    <row r="38" spans="3:10" ht="13.5">
      <c r="C38" s="8"/>
      <c r="D38" s="10"/>
      <c r="E38" s="10"/>
      <c r="F38" s="10"/>
      <c r="G38" s="10"/>
      <c r="H38" s="10"/>
      <c r="I38" s="10"/>
      <c r="J38" s="14"/>
    </row>
    <row r="39" spans="3:10" ht="13.5">
      <c r="C39" s="8"/>
      <c r="D39" s="10"/>
      <c r="E39" s="10"/>
      <c r="F39" s="10"/>
      <c r="G39" s="10"/>
      <c r="H39" s="10"/>
      <c r="I39" s="10"/>
      <c r="J39" s="14"/>
    </row>
    <row r="40" spans="3:10" ht="13.5">
      <c r="C40" s="8"/>
      <c r="D40" s="10"/>
      <c r="E40" s="10"/>
      <c r="F40" s="10"/>
      <c r="G40" s="10"/>
      <c r="H40" s="10"/>
      <c r="I40" s="10"/>
      <c r="J40" s="14"/>
    </row>
    <row r="41" spans="3:10" ht="13.5">
      <c r="C41" s="8"/>
      <c r="D41" s="10"/>
      <c r="E41" s="10"/>
      <c r="F41" s="10"/>
      <c r="G41" s="10"/>
      <c r="H41" s="10"/>
      <c r="I41" s="10"/>
      <c r="J41" s="14"/>
    </row>
    <row r="42" spans="3:10" ht="13.5">
      <c r="C42" s="8"/>
      <c r="D42" s="10"/>
      <c r="E42" s="10"/>
      <c r="F42" s="10"/>
      <c r="G42" s="10"/>
      <c r="H42" s="10"/>
      <c r="I42" s="10"/>
      <c r="J42" s="14"/>
    </row>
    <row r="43" spans="3:10" ht="13.5">
      <c r="C43" s="8"/>
      <c r="D43" s="10"/>
      <c r="E43" s="10"/>
      <c r="F43" s="10"/>
      <c r="G43" s="10"/>
      <c r="H43" s="10"/>
      <c r="I43" s="10"/>
      <c r="J43" s="14"/>
    </row>
    <row r="44" spans="3:10" ht="13.5">
      <c r="C44" s="8"/>
      <c r="D44" s="10"/>
      <c r="E44" s="10"/>
      <c r="F44" s="10"/>
      <c r="G44" s="10"/>
      <c r="H44" s="10"/>
      <c r="I44" s="10"/>
      <c r="J44" s="14"/>
    </row>
    <row r="45" spans="3:10" ht="13.5">
      <c r="C45" s="8"/>
      <c r="D45" s="10"/>
      <c r="E45" s="10"/>
      <c r="F45" s="10"/>
      <c r="G45" s="10"/>
      <c r="H45" s="10"/>
      <c r="I45" s="10"/>
      <c r="J45" s="14"/>
    </row>
    <row r="46" spans="3:10" ht="13.5">
      <c r="C46" s="8"/>
      <c r="D46" s="10"/>
      <c r="E46" s="10"/>
      <c r="F46" s="10"/>
      <c r="G46" s="10"/>
      <c r="H46" s="10"/>
      <c r="I46" s="10"/>
      <c r="J46" s="14"/>
    </row>
    <row r="47" spans="3:10" ht="13.5">
      <c r="C47" s="8"/>
      <c r="D47" s="10"/>
      <c r="E47" s="10"/>
      <c r="F47" s="10"/>
      <c r="G47" s="10"/>
      <c r="H47" s="10"/>
      <c r="I47" s="10"/>
      <c r="J47" s="14"/>
    </row>
    <row r="48" spans="3:10" ht="13.5">
      <c r="C48" s="8"/>
      <c r="D48" s="10"/>
      <c r="E48" s="10"/>
      <c r="F48" s="10"/>
      <c r="G48" s="10"/>
      <c r="H48" s="10"/>
      <c r="I48" s="10"/>
      <c r="J48" s="14"/>
    </row>
    <row r="49" spans="3:10" ht="13.5">
      <c r="C49" s="8"/>
      <c r="D49" s="10"/>
      <c r="E49" s="10"/>
      <c r="F49" s="10"/>
      <c r="G49" s="10"/>
      <c r="H49" s="10"/>
      <c r="I49" s="10"/>
      <c r="J49" s="14"/>
    </row>
    <row r="50" spans="3:10" ht="13.5">
      <c r="C50" s="8"/>
      <c r="D50" s="10"/>
      <c r="E50" s="10"/>
      <c r="F50" s="10"/>
      <c r="G50" s="10"/>
      <c r="H50" s="10"/>
      <c r="I50" s="10"/>
      <c r="J50" s="14"/>
    </row>
    <row r="51" spans="3:10" ht="13.5">
      <c r="C51" s="8"/>
      <c r="D51" s="10"/>
      <c r="E51" s="10"/>
      <c r="F51" s="10"/>
      <c r="G51" s="10"/>
      <c r="H51" s="10"/>
      <c r="I51" s="10"/>
      <c r="J51" s="14"/>
    </row>
    <row r="52" spans="3:10" ht="13.5">
      <c r="C52" s="8"/>
      <c r="D52" s="10"/>
      <c r="E52" s="10"/>
      <c r="F52" s="10"/>
      <c r="G52" s="10"/>
      <c r="H52" s="10"/>
      <c r="I52" s="10"/>
      <c r="J52" s="14"/>
    </row>
    <row r="53" spans="3:10" ht="13.5">
      <c r="C53" s="8"/>
      <c r="D53" s="10"/>
      <c r="E53" s="10"/>
      <c r="F53" s="10"/>
      <c r="G53" s="10"/>
      <c r="H53" s="10"/>
      <c r="I53" s="10"/>
      <c r="J53" s="14"/>
    </row>
    <row r="54" spans="3:10" ht="13.5">
      <c r="C54" s="8"/>
      <c r="D54" s="10"/>
      <c r="E54" s="10"/>
      <c r="F54" s="10"/>
      <c r="G54" s="10"/>
      <c r="H54" s="10"/>
      <c r="I54" s="10"/>
      <c r="J54" s="14"/>
    </row>
    <row r="55" spans="3:10" ht="13.5">
      <c r="C55" s="8"/>
      <c r="D55" s="10"/>
      <c r="E55" s="10"/>
      <c r="F55" s="10"/>
      <c r="G55" s="10"/>
      <c r="H55" s="10"/>
      <c r="I55" s="10"/>
      <c r="J55" s="14"/>
    </row>
    <row r="56" spans="3:10" ht="13.5">
      <c r="C56" s="8"/>
      <c r="D56" s="10"/>
      <c r="E56" s="10"/>
      <c r="F56" s="10"/>
      <c r="G56" s="10"/>
      <c r="H56" s="10"/>
      <c r="I56" s="10"/>
      <c r="J56" s="14"/>
    </row>
    <row r="57" spans="3:10" ht="13.5">
      <c r="C57" s="8"/>
      <c r="D57" s="10"/>
      <c r="E57" s="10"/>
      <c r="F57" s="10"/>
      <c r="G57" s="10"/>
      <c r="H57" s="10"/>
      <c r="I57" s="10"/>
      <c r="J57" s="14"/>
    </row>
    <row r="58" spans="3:10" ht="13.5">
      <c r="C58" s="8"/>
      <c r="D58" s="10"/>
      <c r="E58" s="10"/>
      <c r="F58" s="10"/>
      <c r="G58" s="10"/>
      <c r="H58" s="10"/>
      <c r="I58" s="10"/>
      <c r="J58" s="14"/>
    </row>
    <row r="59" spans="3:10" ht="13.5">
      <c r="C59" s="8"/>
      <c r="D59" s="10"/>
      <c r="E59" s="10"/>
      <c r="F59" s="10"/>
      <c r="G59" s="10"/>
      <c r="H59" s="10"/>
      <c r="I59" s="10"/>
      <c r="J59" s="14"/>
    </row>
    <row r="60" spans="3:10" ht="13.5">
      <c r="C60" s="8"/>
      <c r="D60" s="10"/>
      <c r="E60" s="10"/>
      <c r="F60" s="10"/>
      <c r="G60" s="10"/>
      <c r="H60" s="10"/>
      <c r="I60" s="10"/>
      <c r="J60" s="14"/>
    </row>
    <row r="61" spans="3:10" ht="13.5">
      <c r="C61" s="8"/>
      <c r="D61" s="10"/>
      <c r="E61" s="10"/>
      <c r="F61" s="10"/>
      <c r="G61" s="10"/>
      <c r="H61" s="10"/>
      <c r="I61" s="10"/>
      <c r="J61" s="14"/>
    </row>
    <row r="62" spans="3:10" ht="13.5">
      <c r="C62" s="8"/>
      <c r="D62" s="10"/>
      <c r="E62" s="10"/>
      <c r="F62" s="10"/>
      <c r="G62" s="10"/>
      <c r="H62" s="10"/>
      <c r="I62" s="10"/>
      <c r="J62" s="14"/>
    </row>
    <row r="63" spans="3:10" ht="13.5">
      <c r="C63" s="8"/>
      <c r="D63" s="10"/>
      <c r="E63" s="10"/>
      <c r="F63" s="10"/>
      <c r="G63" s="10"/>
      <c r="H63" s="10"/>
      <c r="I63" s="10"/>
      <c r="J63" s="14"/>
    </row>
    <row r="64" spans="3:10" ht="13.5">
      <c r="C64" s="8"/>
      <c r="D64" s="10"/>
      <c r="E64" s="10"/>
      <c r="F64" s="10"/>
      <c r="G64" s="10"/>
      <c r="H64" s="10"/>
      <c r="I64" s="10"/>
      <c r="J64" s="14"/>
    </row>
    <row r="65" spans="3:10" ht="13.5">
      <c r="C65" s="8"/>
      <c r="D65" s="10"/>
      <c r="E65" s="10"/>
      <c r="F65" s="10"/>
      <c r="G65" s="10"/>
      <c r="H65" s="10"/>
      <c r="I65" s="10"/>
      <c r="J65" s="14"/>
    </row>
    <row r="66" spans="3:10" ht="13.5">
      <c r="C66" s="8"/>
      <c r="D66" s="10"/>
      <c r="E66" s="10"/>
      <c r="F66" s="10"/>
      <c r="G66" s="10"/>
      <c r="H66" s="10"/>
      <c r="I66" s="10"/>
      <c r="J66" s="14"/>
    </row>
    <row r="67" spans="3:10" ht="13.5">
      <c r="C67" s="8"/>
      <c r="D67" s="10"/>
      <c r="E67" s="10"/>
      <c r="F67" s="10"/>
      <c r="G67" s="10"/>
      <c r="H67" s="10"/>
      <c r="I67" s="10"/>
      <c r="J67" s="14"/>
    </row>
    <row r="68" spans="3:10" ht="13.5">
      <c r="C68" s="8"/>
      <c r="D68" s="10"/>
      <c r="E68" s="10"/>
      <c r="F68" s="10"/>
      <c r="G68" s="10"/>
      <c r="H68" s="10"/>
      <c r="I68" s="10"/>
      <c r="J68" s="14"/>
    </row>
    <row r="69" spans="3:10" ht="13.5">
      <c r="C69" s="8"/>
      <c r="D69" s="10"/>
      <c r="E69" s="10"/>
      <c r="F69" s="10"/>
      <c r="G69" s="10"/>
      <c r="H69" s="10"/>
      <c r="I69" s="10"/>
      <c r="J69" s="14"/>
    </row>
    <row r="70" spans="3:10" ht="13.5">
      <c r="C70" s="8"/>
      <c r="D70" s="10"/>
      <c r="E70" s="10"/>
      <c r="F70" s="10"/>
      <c r="G70" s="10"/>
      <c r="H70" s="10"/>
      <c r="I70" s="10"/>
      <c r="J70" s="14"/>
    </row>
    <row r="71" spans="3:10" ht="13.5">
      <c r="C71" s="8"/>
      <c r="D71" s="10"/>
      <c r="E71" s="10"/>
      <c r="F71" s="10"/>
      <c r="G71" s="10"/>
      <c r="H71" s="10"/>
      <c r="I71" s="10"/>
      <c r="J71" s="14"/>
    </row>
    <row r="72" spans="3:10" ht="13.5">
      <c r="C72" s="8"/>
      <c r="D72" s="10"/>
      <c r="E72" s="10"/>
      <c r="F72" s="10"/>
      <c r="G72" s="10"/>
      <c r="H72" s="10"/>
      <c r="I72" s="10"/>
      <c r="J72" s="14"/>
    </row>
    <row r="73" spans="3:10" ht="13.5">
      <c r="C73" s="8"/>
      <c r="D73" s="10"/>
      <c r="E73" s="10"/>
      <c r="F73" s="10"/>
      <c r="G73" s="10"/>
      <c r="H73" s="10"/>
      <c r="I73" s="10"/>
      <c r="J73" s="14"/>
    </row>
    <row r="74" spans="3:10" ht="13.5">
      <c r="C74" s="8"/>
      <c r="D74" s="10"/>
      <c r="E74" s="10"/>
      <c r="F74" s="10"/>
      <c r="G74" s="10"/>
      <c r="H74" s="10"/>
      <c r="I74" s="10"/>
      <c r="J74" s="14"/>
    </row>
    <row r="75" spans="3:10" ht="13.5">
      <c r="C75" s="8"/>
      <c r="D75" s="10"/>
      <c r="E75" s="10"/>
      <c r="F75" s="10"/>
      <c r="G75" s="10"/>
      <c r="H75" s="10"/>
      <c r="I75" s="10"/>
      <c r="J75" s="14"/>
    </row>
    <row r="76" spans="3:10" ht="13.5">
      <c r="C76" s="8"/>
      <c r="D76" s="10"/>
      <c r="E76" s="10"/>
      <c r="F76" s="10"/>
      <c r="G76" s="10"/>
      <c r="H76" s="10"/>
      <c r="I76" s="10"/>
      <c r="J76" s="14"/>
    </row>
    <row r="77" spans="3:10" ht="13.5">
      <c r="C77" s="8"/>
      <c r="D77" s="10"/>
      <c r="E77" s="10"/>
      <c r="F77" s="10"/>
      <c r="G77" s="10"/>
      <c r="H77" s="10"/>
      <c r="I77" s="10"/>
      <c r="J77" s="14"/>
    </row>
    <row r="78" spans="3:10" ht="13.5">
      <c r="C78" s="8"/>
      <c r="D78" s="10"/>
      <c r="E78" s="10"/>
      <c r="F78" s="10"/>
      <c r="G78" s="10"/>
      <c r="H78" s="10"/>
      <c r="I78" s="10"/>
      <c r="J78" s="14"/>
    </row>
    <row r="79" spans="3:10" ht="13.5">
      <c r="C79" s="8"/>
      <c r="D79" s="10"/>
      <c r="E79" s="10"/>
      <c r="F79" s="10"/>
      <c r="G79" s="10"/>
      <c r="H79" s="10"/>
      <c r="I79" s="10"/>
      <c r="J79" s="14"/>
    </row>
    <row r="80" spans="3:10" ht="13.5">
      <c r="C80" s="8"/>
      <c r="D80" s="10"/>
      <c r="E80" s="10"/>
      <c r="F80" s="10"/>
      <c r="G80" s="10"/>
      <c r="H80" s="10"/>
      <c r="I80" s="10"/>
      <c r="J80" s="14"/>
    </row>
    <row r="81" spans="3:10" ht="13.5">
      <c r="C81" s="8"/>
      <c r="D81" s="10"/>
      <c r="E81" s="10"/>
      <c r="F81" s="10"/>
      <c r="G81" s="10"/>
      <c r="H81" s="10"/>
      <c r="I81" s="10"/>
      <c r="J81" s="14"/>
    </row>
    <row r="82" spans="3:10" ht="13.5">
      <c r="C82" s="8"/>
      <c r="D82" s="10"/>
      <c r="E82" s="10"/>
      <c r="F82" s="10"/>
      <c r="G82" s="10"/>
      <c r="H82" s="10"/>
      <c r="I82" s="10"/>
      <c r="J82" s="14"/>
    </row>
    <row r="83" spans="3:10" ht="13.5">
      <c r="C83" s="8"/>
      <c r="D83" s="10"/>
      <c r="E83" s="10"/>
      <c r="F83" s="10"/>
      <c r="G83" s="10"/>
      <c r="H83" s="10"/>
      <c r="I83" s="10"/>
      <c r="J83" s="14"/>
    </row>
    <row r="84" spans="3:10" ht="13.5">
      <c r="C84" s="8"/>
      <c r="D84" s="10"/>
      <c r="E84" s="10"/>
      <c r="F84" s="10"/>
      <c r="G84" s="10"/>
      <c r="H84" s="10"/>
      <c r="I84" s="10"/>
      <c r="J84" s="14"/>
    </row>
    <row r="85" spans="3:10" ht="13.5">
      <c r="C85" s="8"/>
      <c r="D85" s="10"/>
      <c r="E85" s="10"/>
      <c r="F85" s="10"/>
      <c r="G85" s="10"/>
      <c r="H85" s="10"/>
      <c r="I85" s="10"/>
      <c r="J85" s="14"/>
    </row>
    <row r="86" spans="3:10" ht="13.5">
      <c r="C86" s="8"/>
      <c r="D86" s="10"/>
      <c r="E86" s="10"/>
      <c r="F86" s="10"/>
      <c r="G86" s="10"/>
      <c r="H86" s="10"/>
      <c r="I86" s="10"/>
      <c r="J86" s="14"/>
    </row>
    <row r="87" spans="3:10" ht="13.5">
      <c r="C87" s="8"/>
      <c r="D87" s="10"/>
      <c r="E87" s="10"/>
      <c r="F87" s="10"/>
      <c r="G87" s="10"/>
      <c r="H87" s="10"/>
      <c r="I87" s="10"/>
      <c r="J87" s="14"/>
    </row>
    <row r="88" spans="3:10" ht="13.5">
      <c r="C88" s="8"/>
      <c r="D88" s="10"/>
      <c r="E88" s="10"/>
      <c r="F88" s="10"/>
      <c r="G88" s="10"/>
      <c r="H88" s="10"/>
      <c r="I88" s="10"/>
      <c r="J88" s="14"/>
    </row>
    <row r="89" spans="3:10" ht="13.5">
      <c r="C89" s="8"/>
      <c r="D89" s="10"/>
      <c r="E89" s="10"/>
      <c r="F89" s="10"/>
      <c r="G89" s="10"/>
      <c r="H89" s="10"/>
      <c r="I89" s="10"/>
      <c r="J89" s="14"/>
    </row>
  </sheetData>
  <mergeCells count="5">
    <mergeCell ref="G3:H3"/>
    <mergeCell ref="I4:J4"/>
    <mergeCell ref="I3:J3"/>
    <mergeCell ref="C3:D3"/>
    <mergeCell ref="E3:F3"/>
  </mergeCells>
  <printOptions/>
  <pageMargins left="0.984251968503937" right="0.7874015748031497" top="0.7480314960629921" bottom="0.984251968503937" header="0.5118110236220472" footer="0.5118110236220472"/>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dimension ref="C1:P89"/>
  <sheetViews>
    <sheetView tabSelected="1" view="pageBreakPreview" zoomScaleSheetLayoutView="100" workbookViewId="0" topLeftCell="B1">
      <selection activeCell="E11" sqref="E11"/>
    </sheetView>
  </sheetViews>
  <sheetFormatPr defaultColWidth="9.00390625" defaultRowHeight="13.5"/>
  <cols>
    <col min="1" max="1" width="4.875" style="0" hidden="1" customWidth="1"/>
    <col min="2" max="2" width="0.6171875" style="0" customWidth="1"/>
    <col min="3" max="3" width="11.50390625" style="29" bestFit="1" customWidth="1"/>
    <col min="4" max="9" width="5.00390625" style="21" customWidth="1"/>
    <col min="10" max="10" width="30.125" style="52" customWidth="1"/>
  </cols>
  <sheetData>
    <row r="1" spans="4:9" ht="13.5">
      <c r="D1" s="21">
        <f aca="true" t="shared" si="0" ref="D1:I1">$G$4-SUM(D7:D9)</f>
        <v>2</v>
      </c>
      <c r="E1" s="21">
        <f t="shared" si="0"/>
        <v>0</v>
      </c>
      <c r="F1" s="21">
        <f t="shared" si="0"/>
        <v>0</v>
      </c>
      <c r="G1" s="21">
        <f t="shared" si="0"/>
        <v>0</v>
      </c>
      <c r="H1" s="21">
        <f t="shared" si="0"/>
        <v>0</v>
      </c>
      <c r="I1" s="21">
        <f t="shared" si="0"/>
        <v>0</v>
      </c>
    </row>
    <row r="2" ht="14.25" thickBot="1"/>
    <row r="3" spans="3:10" s="122" customFormat="1" ht="15" thickBot="1">
      <c r="C3" s="254" t="s">
        <v>1283</v>
      </c>
      <c r="D3" s="255"/>
      <c r="E3" s="254" t="s">
        <v>1298</v>
      </c>
      <c r="F3" s="255"/>
      <c r="G3" s="254" t="s">
        <v>1707</v>
      </c>
      <c r="H3" s="255"/>
      <c r="I3" s="254" t="s">
        <v>1299</v>
      </c>
      <c r="J3" s="255"/>
    </row>
    <row r="4" spans="3:10" ht="25.5" customHeight="1" thickBot="1">
      <c r="C4" s="205" t="s">
        <v>2058</v>
      </c>
      <c r="D4" s="206"/>
      <c r="E4" s="205">
        <v>45</v>
      </c>
      <c r="F4" s="206"/>
      <c r="G4" s="205">
        <f>COUNTA(C12:C151)</f>
        <v>5</v>
      </c>
      <c r="H4" s="206"/>
      <c r="I4" s="256">
        <f>G4/E4</f>
        <v>0.1111111111111111</v>
      </c>
      <c r="J4" s="256"/>
    </row>
    <row r="5" spans="3:4" ht="11.25" customHeight="1" thickBot="1">
      <c r="C5" s="34"/>
      <c r="D5" s="23"/>
    </row>
    <row r="6" spans="3:10" ht="14.25" thickBot="1">
      <c r="C6" s="35" t="s">
        <v>1705</v>
      </c>
      <c r="D6" s="40" t="s">
        <v>1284</v>
      </c>
      <c r="E6" s="40" t="s">
        <v>1285</v>
      </c>
      <c r="F6" s="40" t="s">
        <v>1286</v>
      </c>
      <c r="G6" s="40" t="s">
        <v>1287</v>
      </c>
      <c r="H6" s="40" t="s">
        <v>1288</v>
      </c>
      <c r="I6" s="43" t="s">
        <v>1289</v>
      </c>
      <c r="J6" s="33"/>
    </row>
    <row r="7" spans="3:10" ht="13.5">
      <c r="C7" s="36" t="s">
        <v>2055</v>
      </c>
      <c r="D7" s="32">
        <f>COUNTIF($D$12:$D$151,C7)</f>
        <v>3</v>
      </c>
      <c r="E7" s="32">
        <f>COUNTIF($E$12:$E$151,C7)</f>
        <v>3</v>
      </c>
      <c r="F7" s="32">
        <f>COUNTIF($F$12:$F$151,C7)</f>
        <v>4</v>
      </c>
      <c r="G7" s="32">
        <f>COUNTIF($G$12:$G$151,C7)</f>
        <v>5</v>
      </c>
      <c r="H7" s="32">
        <f>COUNTIF($H$12:$H$151,C7)</f>
        <v>5</v>
      </c>
      <c r="I7" s="44">
        <f>COUNTIF($I$12:$I$151,C7)</f>
        <v>5</v>
      </c>
      <c r="J7" s="33"/>
    </row>
    <row r="8" spans="3:10" ht="13.5">
      <c r="C8" s="36" t="s">
        <v>2056</v>
      </c>
      <c r="D8" s="10">
        <f>COUNTIF($D$12:$D$151,C8)</f>
        <v>0</v>
      </c>
      <c r="E8" s="10">
        <f>COUNTIF($E$12:$E$151,C8)</f>
        <v>1</v>
      </c>
      <c r="F8" s="10">
        <f>COUNTIF($F$12:$F$151,C8)</f>
        <v>1</v>
      </c>
      <c r="G8" s="10">
        <f>COUNTIF($G$12:$G$151,C8)</f>
        <v>0</v>
      </c>
      <c r="H8" s="10">
        <f>COUNTIF($H$12:$H$151,C8)</f>
        <v>0</v>
      </c>
      <c r="I8" s="45">
        <f>COUNTIF($I$12:$I$151,C8)</f>
        <v>0</v>
      </c>
      <c r="J8" s="33"/>
    </row>
    <row r="9" spans="3:10" ht="14.25" thickBot="1">
      <c r="C9" s="37" t="s">
        <v>2057</v>
      </c>
      <c r="D9" s="41">
        <f>COUNTIF($D$12:$D$151,C9)</f>
        <v>0</v>
      </c>
      <c r="E9" s="41">
        <f>COUNTIF($E$12:$E$151,C9)</f>
        <v>1</v>
      </c>
      <c r="F9" s="41">
        <f>COUNTIF($F$12:$F$151,C9)</f>
        <v>0</v>
      </c>
      <c r="G9" s="41">
        <f>COUNTIF($G$12:$G$151,C9)</f>
        <v>0</v>
      </c>
      <c r="H9" s="41">
        <f>COUNTIF($H$12:$H$151,C9)</f>
        <v>0</v>
      </c>
      <c r="I9" s="46">
        <f>COUNTIF($I$12:$I$151,C9)</f>
        <v>0</v>
      </c>
      <c r="J9" s="33"/>
    </row>
    <row r="10" spans="3:10" s="2" customFormat="1" ht="13.5">
      <c r="C10" s="38"/>
      <c r="D10" s="42"/>
      <c r="E10" s="42"/>
      <c r="F10" s="42"/>
      <c r="G10" s="42"/>
      <c r="H10" s="42"/>
      <c r="I10" s="42"/>
      <c r="J10" s="33"/>
    </row>
    <row r="11" spans="3:10" s="2" customFormat="1" ht="13.5">
      <c r="C11" s="26" t="s">
        <v>1297</v>
      </c>
      <c r="D11" s="10" t="s">
        <v>1284</v>
      </c>
      <c r="E11" s="10" t="s">
        <v>1285</v>
      </c>
      <c r="F11" s="10" t="s">
        <v>1286</v>
      </c>
      <c r="G11" s="10" t="s">
        <v>1287</v>
      </c>
      <c r="H11" s="10" t="s">
        <v>1288</v>
      </c>
      <c r="I11" s="10" t="s">
        <v>1289</v>
      </c>
      <c r="J11" s="53" t="s">
        <v>1290</v>
      </c>
    </row>
    <row r="12" spans="3:16" ht="35.25" customHeight="1">
      <c r="C12" s="202" t="s">
        <v>2059</v>
      </c>
      <c r="D12" s="145" t="s">
        <v>1291</v>
      </c>
      <c r="E12" s="145" t="s">
        <v>1291</v>
      </c>
      <c r="F12" s="145" t="s">
        <v>1291</v>
      </c>
      <c r="G12" s="145" t="s">
        <v>1291</v>
      </c>
      <c r="H12" s="145" t="s">
        <v>1291</v>
      </c>
      <c r="I12" s="145" t="s">
        <v>1291</v>
      </c>
      <c r="J12" s="204" t="s">
        <v>218</v>
      </c>
      <c r="K12" t="str">
        <f aca="true" t="shared" si="1" ref="K12:P16">ASC(D12)</f>
        <v>a</v>
      </c>
      <c r="L12" t="str">
        <f t="shared" si="1"/>
        <v>a</v>
      </c>
      <c r="M12" t="str">
        <f t="shared" si="1"/>
        <v>a</v>
      </c>
      <c r="N12" t="str">
        <f t="shared" si="1"/>
        <v>a</v>
      </c>
      <c r="O12" t="str">
        <f t="shared" si="1"/>
        <v>a</v>
      </c>
      <c r="P12" t="str">
        <f t="shared" si="1"/>
        <v>a</v>
      </c>
    </row>
    <row r="13" spans="3:16" ht="14.25">
      <c r="C13" s="202" t="s">
        <v>2060</v>
      </c>
      <c r="D13" s="145" t="s">
        <v>1291</v>
      </c>
      <c r="E13" s="145" t="s">
        <v>1293</v>
      </c>
      <c r="F13" s="145" t="s">
        <v>1293</v>
      </c>
      <c r="G13" s="145" t="s">
        <v>1291</v>
      </c>
      <c r="H13" s="145" t="s">
        <v>1291</v>
      </c>
      <c r="I13" s="145" t="s">
        <v>1291</v>
      </c>
      <c r="J13" s="204" t="s">
        <v>219</v>
      </c>
      <c r="K13" t="str">
        <f t="shared" si="1"/>
        <v>a</v>
      </c>
      <c r="L13" t="str">
        <f t="shared" si="1"/>
        <v>b</v>
      </c>
      <c r="M13" t="str">
        <f t="shared" si="1"/>
        <v>b</v>
      </c>
      <c r="N13" t="str">
        <f t="shared" si="1"/>
        <v>a</v>
      </c>
      <c r="O13" t="str">
        <f t="shared" si="1"/>
        <v>a</v>
      </c>
      <c r="P13" t="str">
        <f t="shared" si="1"/>
        <v>a</v>
      </c>
    </row>
    <row r="14" spans="3:16" ht="34.5" customHeight="1">
      <c r="C14" s="202" t="s">
        <v>2061</v>
      </c>
      <c r="D14" s="19" t="s">
        <v>1700</v>
      </c>
      <c r="E14" s="19" t="s">
        <v>1295</v>
      </c>
      <c r="F14" s="145" t="s">
        <v>1291</v>
      </c>
      <c r="G14" s="145" t="s">
        <v>1291</v>
      </c>
      <c r="H14" s="145" t="s">
        <v>1291</v>
      </c>
      <c r="I14" s="145" t="s">
        <v>1291</v>
      </c>
      <c r="J14" s="204" t="s">
        <v>220</v>
      </c>
      <c r="K14">
        <f t="shared" si="1"/>
      </c>
      <c r="L14" t="str">
        <f t="shared" si="1"/>
        <v>c</v>
      </c>
      <c r="M14" t="str">
        <f t="shared" si="1"/>
        <v>a</v>
      </c>
      <c r="N14" t="str">
        <f t="shared" si="1"/>
        <v>a</v>
      </c>
      <c r="O14" t="str">
        <f t="shared" si="1"/>
        <v>a</v>
      </c>
      <c r="P14" t="str">
        <f t="shared" si="1"/>
        <v>a</v>
      </c>
    </row>
    <row r="15" spans="3:16" ht="14.25">
      <c r="C15" s="202" t="s">
        <v>2062</v>
      </c>
      <c r="D15" s="145" t="s">
        <v>1291</v>
      </c>
      <c r="E15" s="145" t="s">
        <v>1291</v>
      </c>
      <c r="F15" s="145" t="s">
        <v>1291</v>
      </c>
      <c r="G15" s="145" t="s">
        <v>1291</v>
      </c>
      <c r="H15" s="145" t="s">
        <v>1291</v>
      </c>
      <c r="I15" s="145" t="s">
        <v>1291</v>
      </c>
      <c r="J15" s="202"/>
      <c r="K15" t="str">
        <f t="shared" si="1"/>
        <v>a</v>
      </c>
      <c r="L15" t="str">
        <f t="shared" si="1"/>
        <v>a</v>
      </c>
      <c r="M15" t="str">
        <f t="shared" si="1"/>
        <v>a</v>
      </c>
      <c r="N15" t="str">
        <f t="shared" si="1"/>
        <v>a</v>
      </c>
      <c r="O15" t="str">
        <f t="shared" si="1"/>
        <v>a</v>
      </c>
      <c r="P15" t="str">
        <f t="shared" si="1"/>
        <v>a</v>
      </c>
    </row>
    <row r="16" spans="3:16" ht="42.75" customHeight="1">
      <c r="C16" s="202" t="s">
        <v>2063</v>
      </c>
      <c r="D16" s="19" t="s">
        <v>1700</v>
      </c>
      <c r="E16" s="145" t="s">
        <v>1291</v>
      </c>
      <c r="F16" s="145" t="s">
        <v>1291</v>
      </c>
      <c r="G16" s="145" t="s">
        <v>1291</v>
      </c>
      <c r="H16" s="145" t="s">
        <v>1291</v>
      </c>
      <c r="I16" s="145" t="s">
        <v>1291</v>
      </c>
      <c r="J16" s="204" t="s">
        <v>217</v>
      </c>
      <c r="K16">
        <f t="shared" si="1"/>
      </c>
      <c r="L16" t="str">
        <f t="shared" si="1"/>
        <v>a</v>
      </c>
      <c r="M16" t="str">
        <f t="shared" si="1"/>
        <v>a</v>
      </c>
      <c r="N16" t="str">
        <f t="shared" si="1"/>
        <v>a</v>
      </c>
      <c r="O16" t="str">
        <f t="shared" si="1"/>
        <v>a</v>
      </c>
      <c r="P16" t="str">
        <f t="shared" si="1"/>
        <v>a</v>
      </c>
    </row>
    <row r="17" spans="3:10" ht="13.5">
      <c r="C17" s="8"/>
      <c r="D17" s="10"/>
      <c r="E17" s="10"/>
      <c r="F17" s="10"/>
      <c r="G17" s="10"/>
      <c r="H17" s="10"/>
      <c r="I17" s="10"/>
      <c r="J17" s="53"/>
    </row>
    <row r="18" spans="3:10" ht="13.5">
      <c r="C18" s="8"/>
      <c r="D18" s="10"/>
      <c r="E18" s="10"/>
      <c r="F18" s="10"/>
      <c r="G18" s="10"/>
      <c r="H18" s="10"/>
      <c r="I18" s="10"/>
      <c r="J18" s="53"/>
    </row>
    <row r="19" spans="3:10" ht="13.5">
      <c r="C19" s="8"/>
      <c r="D19" s="10"/>
      <c r="E19" s="10"/>
      <c r="F19" s="10"/>
      <c r="G19" s="10"/>
      <c r="H19" s="10"/>
      <c r="I19" s="10"/>
      <c r="J19" s="53"/>
    </row>
    <row r="20" spans="3:10" ht="13.5">
      <c r="C20" s="8"/>
      <c r="D20" s="10"/>
      <c r="E20" s="10"/>
      <c r="F20" s="10"/>
      <c r="G20" s="10"/>
      <c r="H20" s="10"/>
      <c r="I20" s="10"/>
      <c r="J20" s="53"/>
    </row>
    <row r="21" spans="3:10" ht="13.5">
      <c r="C21" s="8"/>
      <c r="D21" s="10"/>
      <c r="E21" s="10"/>
      <c r="F21" s="10"/>
      <c r="G21" s="10"/>
      <c r="H21" s="10"/>
      <c r="I21" s="10"/>
      <c r="J21" s="53"/>
    </row>
    <row r="22" spans="3:10" ht="13.5">
      <c r="C22" s="8"/>
      <c r="D22" s="10"/>
      <c r="E22" s="10"/>
      <c r="F22" s="10"/>
      <c r="G22" s="10"/>
      <c r="H22" s="10"/>
      <c r="I22" s="10"/>
      <c r="J22" s="53"/>
    </row>
    <row r="23" spans="3:10" ht="13.5">
      <c r="C23" s="8"/>
      <c r="D23" s="10"/>
      <c r="E23" s="10"/>
      <c r="F23" s="10"/>
      <c r="G23" s="10"/>
      <c r="H23" s="10"/>
      <c r="I23" s="10"/>
      <c r="J23" s="53"/>
    </row>
    <row r="24" spans="3:10" ht="13.5">
      <c r="C24" s="8"/>
      <c r="D24" s="10"/>
      <c r="E24" s="10"/>
      <c r="F24" s="10"/>
      <c r="G24" s="10"/>
      <c r="H24" s="10"/>
      <c r="I24" s="10"/>
      <c r="J24" s="53"/>
    </row>
    <row r="25" spans="3:10" ht="13.5">
      <c r="C25" s="8"/>
      <c r="D25" s="10"/>
      <c r="E25" s="10"/>
      <c r="F25" s="10"/>
      <c r="G25" s="10"/>
      <c r="H25" s="10"/>
      <c r="I25" s="10"/>
      <c r="J25" s="53"/>
    </row>
    <row r="26" spans="3:10" ht="13.5">
      <c r="C26" s="8"/>
      <c r="D26" s="10"/>
      <c r="E26" s="10"/>
      <c r="F26" s="10"/>
      <c r="G26" s="10"/>
      <c r="H26" s="10"/>
      <c r="I26" s="10"/>
      <c r="J26" s="53"/>
    </row>
    <row r="27" spans="3:10" ht="13.5">
      <c r="C27" s="8"/>
      <c r="D27" s="10"/>
      <c r="E27" s="10"/>
      <c r="F27" s="10"/>
      <c r="G27" s="10"/>
      <c r="H27" s="10"/>
      <c r="I27" s="10"/>
      <c r="J27" s="53"/>
    </row>
    <row r="28" spans="3:10" ht="13.5">
      <c r="C28" s="8"/>
      <c r="D28" s="10"/>
      <c r="E28" s="10"/>
      <c r="F28" s="10"/>
      <c r="G28" s="10"/>
      <c r="H28" s="10"/>
      <c r="I28" s="10"/>
      <c r="J28" s="53"/>
    </row>
    <row r="29" spans="3:10" ht="13.5">
      <c r="C29" s="8"/>
      <c r="D29" s="10"/>
      <c r="E29" s="10"/>
      <c r="F29" s="10"/>
      <c r="G29" s="10"/>
      <c r="H29" s="10"/>
      <c r="I29" s="10"/>
      <c r="J29" s="53"/>
    </row>
    <row r="30" spans="3:10" ht="13.5">
      <c r="C30" s="8"/>
      <c r="D30" s="10"/>
      <c r="E30" s="10"/>
      <c r="F30" s="10"/>
      <c r="G30" s="10"/>
      <c r="H30" s="10"/>
      <c r="I30" s="10"/>
      <c r="J30" s="53"/>
    </row>
    <row r="31" spans="3:10" ht="13.5">
      <c r="C31" s="8"/>
      <c r="D31" s="10"/>
      <c r="E31" s="10"/>
      <c r="F31" s="10"/>
      <c r="G31" s="10"/>
      <c r="H31" s="10"/>
      <c r="I31" s="10"/>
      <c r="J31" s="53"/>
    </row>
    <row r="32" spans="3:10" ht="13.5">
      <c r="C32" s="8"/>
      <c r="D32" s="10"/>
      <c r="E32" s="10"/>
      <c r="F32" s="10"/>
      <c r="G32" s="10"/>
      <c r="H32" s="10"/>
      <c r="I32" s="10"/>
      <c r="J32" s="53"/>
    </row>
    <row r="33" spans="3:10" ht="13.5">
      <c r="C33" s="8"/>
      <c r="D33" s="10"/>
      <c r="E33" s="10"/>
      <c r="F33" s="10"/>
      <c r="G33" s="10"/>
      <c r="H33" s="10"/>
      <c r="I33" s="10"/>
      <c r="J33" s="53"/>
    </row>
    <row r="34" spans="3:10" ht="13.5">
      <c r="C34" s="8"/>
      <c r="D34" s="10"/>
      <c r="E34" s="10"/>
      <c r="F34" s="10"/>
      <c r="G34" s="10"/>
      <c r="H34" s="10"/>
      <c r="I34" s="10"/>
      <c r="J34" s="53"/>
    </row>
    <row r="35" spans="3:10" ht="13.5">
      <c r="C35" s="8"/>
      <c r="D35" s="10"/>
      <c r="E35" s="10"/>
      <c r="F35" s="10"/>
      <c r="G35" s="10"/>
      <c r="H35" s="10"/>
      <c r="I35" s="10"/>
      <c r="J35" s="53"/>
    </row>
    <row r="36" spans="3:10" ht="13.5">
      <c r="C36" s="8"/>
      <c r="D36" s="10"/>
      <c r="E36" s="10"/>
      <c r="F36" s="10"/>
      <c r="G36" s="10"/>
      <c r="H36" s="10"/>
      <c r="I36" s="10"/>
      <c r="J36" s="53"/>
    </row>
    <row r="37" spans="3:10" ht="13.5">
      <c r="C37" s="8"/>
      <c r="D37" s="10"/>
      <c r="E37" s="10"/>
      <c r="F37" s="10"/>
      <c r="G37" s="10"/>
      <c r="H37" s="10"/>
      <c r="I37" s="10"/>
      <c r="J37" s="53"/>
    </row>
    <row r="38" spans="3:10" ht="13.5">
      <c r="C38" s="8"/>
      <c r="D38" s="10"/>
      <c r="E38" s="10"/>
      <c r="F38" s="10"/>
      <c r="G38" s="10"/>
      <c r="H38" s="10"/>
      <c r="I38" s="10"/>
      <c r="J38" s="53"/>
    </row>
    <row r="39" spans="3:10" ht="13.5">
      <c r="C39" s="8"/>
      <c r="D39" s="10"/>
      <c r="E39" s="10"/>
      <c r="F39" s="10"/>
      <c r="G39" s="10"/>
      <c r="H39" s="10"/>
      <c r="I39" s="10"/>
      <c r="J39" s="53"/>
    </row>
    <row r="40" spans="3:10" ht="13.5">
      <c r="C40" s="8"/>
      <c r="D40" s="10"/>
      <c r="E40" s="10"/>
      <c r="F40" s="10"/>
      <c r="G40" s="10"/>
      <c r="H40" s="10"/>
      <c r="I40" s="10"/>
      <c r="J40" s="53"/>
    </row>
    <row r="41" spans="3:10" ht="13.5">
      <c r="C41" s="8"/>
      <c r="D41" s="10"/>
      <c r="E41" s="10"/>
      <c r="F41" s="10"/>
      <c r="G41" s="10"/>
      <c r="H41" s="10"/>
      <c r="I41" s="10"/>
      <c r="J41" s="53"/>
    </row>
    <row r="42" spans="3:10" ht="13.5">
      <c r="C42" s="8"/>
      <c r="D42" s="10"/>
      <c r="E42" s="10"/>
      <c r="F42" s="10"/>
      <c r="G42" s="10"/>
      <c r="H42" s="10"/>
      <c r="I42" s="10"/>
      <c r="J42" s="53"/>
    </row>
    <row r="43" spans="3:10" ht="13.5">
      <c r="C43" s="8"/>
      <c r="D43" s="10"/>
      <c r="E43" s="10"/>
      <c r="F43" s="10"/>
      <c r="G43" s="10"/>
      <c r="H43" s="10"/>
      <c r="I43" s="10"/>
      <c r="J43" s="53"/>
    </row>
    <row r="44" spans="3:10" ht="13.5">
      <c r="C44" s="8"/>
      <c r="D44" s="10"/>
      <c r="E44" s="10"/>
      <c r="F44" s="10"/>
      <c r="G44" s="10"/>
      <c r="H44" s="10"/>
      <c r="I44" s="10"/>
      <c r="J44" s="53"/>
    </row>
    <row r="45" spans="3:10" ht="13.5">
      <c r="C45" s="8"/>
      <c r="D45" s="10"/>
      <c r="E45" s="10"/>
      <c r="F45" s="10"/>
      <c r="G45" s="10"/>
      <c r="H45" s="10"/>
      <c r="I45" s="10"/>
      <c r="J45" s="53"/>
    </row>
    <row r="46" spans="3:10" ht="13.5">
      <c r="C46" s="8"/>
      <c r="D46" s="10"/>
      <c r="E46" s="10"/>
      <c r="F46" s="10"/>
      <c r="G46" s="10"/>
      <c r="H46" s="10"/>
      <c r="I46" s="10"/>
      <c r="J46" s="53"/>
    </row>
    <row r="47" spans="3:10" ht="13.5">
      <c r="C47" s="8"/>
      <c r="D47" s="10"/>
      <c r="E47" s="10"/>
      <c r="F47" s="10"/>
      <c r="G47" s="10"/>
      <c r="H47" s="10"/>
      <c r="I47" s="10"/>
      <c r="J47" s="53"/>
    </row>
    <row r="48" spans="3:10" ht="13.5">
      <c r="C48" s="8"/>
      <c r="D48" s="10"/>
      <c r="E48" s="10"/>
      <c r="F48" s="10"/>
      <c r="G48" s="10"/>
      <c r="H48" s="10"/>
      <c r="I48" s="10"/>
      <c r="J48" s="53"/>
    </row>
    <row r="49" spans="3:10" ht="13.5">
      <c r="C49" s="8"/>
      <c r="D49" s="10"/>
      <c r="E49" s="10"/>
      <c r="F49" s="10"/>
      <c r="G49" s="10"/>
      <c r="H49" s="10"/>
      <c r="I49" s="10"/>
      <c r="J49" s="53"/>
    </row>
    <row r="50" spans="3:10" ht="13.5">
      <c r="C50" s="8"/>
      <c r="D50" s="10"/>
      <c r="E50" s="10"/>
      <c r="F50" s="10"/>
      <c r="G50" s="10"/>
      <c r="H50" s="10"/>
      <c r="I50" s="10"/>
      <c r="J50" s="53"/>
    </row>
    <row r="51" spans="3:10" ht="13.5">
      <c r="C51" s="8"/>
      <c r="D51" s="10"/>
      <c r="E51" s="10"/>
      <c r="F51" s="10"/>
      <c r="G51" s="10"/>
      <c r="H51" s="10"/>
      <c r="I51" s="10"/>
      <c r="J51" s="53"/>
    </row>
    <row r="52" spans="3:10" ht="13.5">
      <c r="C52" s="8"/>
      <c r="D52" s="10"/>
      <c r="E52" s="10"/>
      <c r="F52" s="10"/>
      <c r="G52" s="10"/>
      <c r="H52" s="10"/>
      <c r="I52" s="10"/>
      <c r="J52" s="53"/>
    </row>
    <row r="53" spans="3:10" ht="13.5">
      <c r="C53" s="8"/>
      <c r="D53" s="10"/>
      <c r="E53" s="10"/>
      <c r="F53" s="10"/>
      <c r="G53" s="10"/>
      <c r="H53" s="10"/>
      <c r="I53" s="10"/>
      <c r="J53" s="53"/>
    </row>
    <row r="54" spans="3:10" ht="13.5">
      <c r="C54" s="8"/>
      <c r="D54" s="10"/>
      <c r="E54" s="10"/>
      <c r="F54" s="10"/>
      <c r="G54" s="10"/>
      <c r="H54" s="10"/>
      <c r="I54" s="10"/>
      <c r="J54" s="53"/>
    </row>
    <row r="55" spans="3:10" ht="13.5">
      <c r="C55" s="8"/>
      <c r="D55" s="10"/>
      <c r="E55" s="10"/>
      <c r="F55" s="10"/>
      <c r="G55" s="10"/>
      <c r="H55" s="10"/>
      <c r="I55" s="10"/>
      <c r="J55" s="53"/>
    </row>
    <row r="56" spans="3:10" ht="13.5">
      <c r="C56" s="8"/>
      <c r="D56" s="10"/>
      <c r="E56" s="10"/>
      <c r="F56" s="10"/>
      <c r="G56" s="10"/>
      <c r="H56" s="10"/>
      <c r="I56" s="10"/>
      <c r="J56" s="53"/>
    </row>
    <row r="57" spans="3:10" ht="13.5">
      <c r="C57" s="8"/>
      <c r="D57" s="10"/>
      <c r="E57" s="10"/>
      <c r="F57" s="10"/>
      <c r="G57" s="10"/>
      <c r="H57" s="10"/>
      <c r="I57" s="10"/>
      <c r="J57" s="53"/>
    </row>
    <row r="58" spans="3:10" ht="13.5">
      <c r="C58" s="8"/>
      <c r="D58" s="10"/>
      <c r="E58" s="10"/>
      <c r="F58" s="10"/>
      <c r="G58" s="10"/>
      <c r="H58" s="10"/>
      <c r="I58" s="10"/>
      <c r="J58" s="53"/>
    </row>
    <row r="59" spans="3:10" ht="13.5">
      <c r="C59" s="8"/>
      <c r="D59" s="10"/>
      <c r="E59" s="10"/>
      <c r="F59" s="10"/>
      <c r="G59" s="10"/>
      <c r="H59" s="10"/>
      <c r="I59" s="10"/>
      <c r="J59" s="53"/>
    </row>
    <row r="60" spans="3:10" ht="13.5">
      <c r="C60" s="8"/>
      <c r="D60" s="10"/>
      <c r="E60" s="10"/>
      <c r="F60" s="10"/>
      <c r="G60" s="10"/>
      <c r="H60" s="10"/>
      <c r="I60" s="10"/>
      <c r="J60" s="53"/>
    </row>
    <row r="61" spans="3:10" ht="13.5">
      <c r="C61" s="8"/>
      <c r="D61" s="10"/>
      <c r="E61" s="10"/>
      <c r="F61" s="10"/>
      <c r="G61" s="10"/>
      <c r="H61" s="10"/>
      <c r="I61" s="10"/>
      <c r="J61" s="53"/>
    </row>
    <row r="62" spans="3:10" ht="13.5">
      <c r="C62" s="8"/>
      <c r="D62" s="10"/>
      <c r="E62" s="10"/>
      <c r="F62" s="10"/>
      <c r="G62" s="10"/>
      <c r="H62" s="10"/>
      <c r="I62" s="10"/>
      <c r="J62" s="53"/>
    </row>
    <row r="63" spans="3:10" ht="13.5">
      <c r="C63" s="8"/>
      <c r="D63" s="10"/>
      <c r="E63" s="10"/>
      <c r="F63" s="10"/>
      <c r="G63" s="10"/>
      <c r="H63" s="10"/>
      <c r="I63" s="10"/>
      <c r="J63" s="53"/>
    </row>
    <row r="64" spans="3:10" ht="13.5">
      <c r="C64" s="8"/>
      <c r="D64" s="10"/>
      <c r="E64" s="10"/>
      <c r="F64" s="10"/>
      <c r="G64" s="10"/>
      <c r="H64" s="10"/>
      <c r="I64" s="10"/>
      <c r="J64" s="53"/>
    </row>
    <row r="65" spans="3:10" ht="13.5">
      <c r="C65" s="8"/>
      <c r="D65" s="10"/>
      <c r="E65" s="10"/>
      <c r="F65" s="10"/>
      <c r="G65" s="10"/>
      <c r="H65" s="10"/>
      <c r="I65" s="10"/>
      <c r="J65" s="53"/>
    </row>
    <row r="66" spans="3:10" ht="13.5">
      <c r="C66" s="8"/>
      <c r="D66" s="10"/>
      <c r="E66" s="10"/>
      <c r="F66" s="10"/>
      <c r="G66" s="10"/>
      <c r="H66" s="10"/>
      <c r="I66" s="10"/>
      <c r="J66" s="53"/>
    </row>
    <row r="67" spans="3:10" ht="13.5">
      <c r="C67" s="8"/>
      <c r="D67" s="10"/>
      <c r="E67" s="10"/>
      <c r="F67" s="10"/>
      <c r="G67" s="10"/>
      <c r="H67" s="10"/>
      <c r="I67" s="10"/>
      <c r="J67" s="53"/>
    </row>
    <row r="68" spans="3:10" ht="13.5">
      <c r="C68" s="8"/>
      <c r="D68" s="10"/>
      <c r="E68" s="10"/>
      <c r="F68" s="10"/>
      <c r="G68" s="10"/>
      <c r="H68" s="10"/>
      <c r="I68" s="10"/>
      <c r="J68" s="53"/>
    </row>
    <row r="69" spans="3:10" ht="13.5">
      <c r="C69" s="8"/>
      <c r="D69" s="10"/>
      <c r="E69" s="10"/>
      <c r="F69" s="10"/>
      <c r="G69" s="10"/>
      <c r="H69" s="10"/>
      <c r="I69" s="10"/>
      <c r="J69" s="53"/>
    </row>
    <row r="70" spans="3:10" ht="13.5">
      <c r="C70" s="8"/>
      <c r="D70" s="10"/>
      <c r="E70" s="10"/>
      <c r="F70" s="10"/>
      <c r="G70" s="10"/>
      <c r="H70" s="10"/>
      <c r="I70" s="10"/>
      <c r="J70" s="53"/>
    </row>
    <row r="71" spans="3:10" ht="13.5">
      <c r="C71" s="8"/>
      <c r="D71" s="10"/>
      <c r="E71" s="10"/>
      <c r="F71" s="10"/>
      <c r="G71" s="10"/>
      <c r="H71" s="10"/>
      <c r="I71" s="10"/>
      <c r="J71" s="53"/>
    </row>
    <row r="72" spans="3:10" ht="13.5">
      <c r="C72" s="8"/>
      <c r="D72" s="10"/>
      <c r="E72" s="10"/>
      <c r="F72" s="10"/>
      <c r="G72" s="10"/>
      <c r="H72" s="10"/>
      <c r="I72" s="10"/>
      <c r="J72" s="53"/>
    </row>
    <row r="73" spans="3:10" ht="13.5">
      <c r="C73" s="8"/>
      <c r="D73" s="10"/>
      <c r="E73" s="10"/>
      <c r="F73" s="10"/>
      <c r="G73" s="10"/>
      <c r="H73" s="10"/>
      <c r="I73" s="10"/>
      <c r="J73" s="53"/>
    </row>
    <row r="74" spans="3:10" ht="13.5">
      <c r="C74" s="8"/>
      <c r="D74" s="10"/>
      <c r="E74" s="10"/>
      <c r="F74" s="10"/>
      <c r="G74" s="10"/>
      <c r="H74" s="10"/>
      <c r="I74" s="10"/>
      <c r="J74" s="53"/>
    </row>
    <row r="75" spans="3:10" ht="13.5">
      <c r="C75" s="8"/>
      <c r="D75" s="10"/>
      <c r="E75" s="10"/>
      <c r="F75" s="10"/>
      <c r="G75" s="10"/>
      <c r="H75" s="10"/>
      <c r="I75" s="10"/>
      <c r="J75" s="53"/>
    </row>
    <row r="76" spans="3:10" ht="13.5">
      <c r="C76" s="8"/>
      <c r="D76" s="10"/>
      <c r="E76" s="10"/>
      <c r="F76" s="10"/>
      <c r="G76" s="10"/>
      <c r="H76" s="10"/>
      <c r="I76" s="10"/>
      <c r="J76" s="53"/>
    </row>
    <row r="77" spans="3:10" ht="13.5">
      <c r="C77" s="8"/>
      <c r="D77" s="10"/>
      <c r="E77" s="10"/>
      <c r="F77" s="10"/>
      <c r="G77" s="10"/>
      <c r="H77" s="10"/>
      <c r="I77" s="10"/>
      <c r="J77" s="53"/>
    </row>
    <row r="78" spans="3:10" ht="13.5">
      <c r="C78" s="8"/>
      <c r="D78" s="10"/>
      <c r="E78" s="10"/>
      <c r="F78" s="10"/>
      <c r="G78" s="10"/>
      <c r="H78" s="10"/>
      <c r="I78" s="10"/>
      <c r="J78" s="53"/>
    </row>
    <row r="79" spans="3:10" ht="13.5">
      <c r="C79" s="8"/>
      <c r="D79" s="10"/>
      <c r="E79" s="10"/>
      <c r="F79" s="10"/>
      <c r="G79" s="10"/>
      <c r="H79" s="10"/>
      <c r="I79" s="10"/>
      <c r="J79" s="53"/>
    </row>
    <row r="80" spans="3:10" ht="13.5">
      <c r="C80" s="8"/>
      <c r="D80" s="10"/>
      <c r="E80" s="10"/>
      <c r="F80" s="10"/>
      <c r="G80" s="10"/>
      <c r="H80" s="10"/>
      <c r="I80" s="10"/>
      <c r="J80" s="53"/>
    </row>
    <row r="81" spans="3:10" ht="13.5">
      <c r="C81" s="8"/>
      <c r="D81" s="10"/>
      <c r="E81" s="10"/>
      <c r="F81" s="10"/>
      <c r="G81" s="10"/>
      <c r="H81" s="10"/>
      <c r="I81" s="10"/>
      <c r="J81" s="53"/>
    </row>
    <row r="82" spans="3:10" ht="13.5">
      <c r="C82" s="8"/>
      <c r="D82" s="10"/>
      <c r="E82" s="10"/>
      <c r="F82" s="10"/>
      <c r="G82" s="10"/>
      <c r="H82" s="10"/>
      <c r="I82" s="10"/>
      <c r="J82" s="53"/>
    </row>
    <row r="83" spans="3:10" ht="13.5">
      <c r="C83" s="8"/>
      <c r="D83" s="10"/>
      <c r="E83" s="10"/>
      <c r="F83" s="10"/>
      <c r="G83" s="10"/>
      <c r="H83" s="10"/>
      <c r="I83" s="10"/>
      <c r="J83" s="53"/>
    </row>
    <row r="84" spans="3:10" ht="13.5">
      <c r="C84" s="8"/>
      <c r="D84" s="10"/>
      <c r="E84" s="10"/>
      <c r="F84" s="10"/>
      <c r="G84" s="10"/>
      <c r="H84" s="10"/>
      <c r="I84" s="10"/>
      <c r="J84" s="53"/>
    </row>
    <row r="85" spans="3:10" ht="13.5">
      <c r="C85" s="8"/>
      <c r="D85" s="10"/>
      <c r="E85" s="10"/>
      <c r="F85" s="10"/>
      <c r="G85" s="10"/>
      <c r="H85" s="10"/>
      <c r="I85" s="10"/>
      <c r="J85" s="53"/>
    </row>
    <row r="86" spans="3:10" ht="13.5">
      <c r="C86" s="8"/>
      <c r="D86" s="10"/>
      <c r="E86" s="10"/>
      <c r="F86" s="10"/>
      <c r="G86" s="10"/>
      <c r="H86" s="10"/>
      <c r="I86" s="10"/>
      <c r="J86" s="53"/>
    </row>
    <row r="87" spans="3:10" ht="13.5">
      <c r="C87" s="8"/>
      <c r="D87" s="10"/>
      <c r="E87" s="10"/>
      <c r="F87" s="10"/>
      <c r="G87" s="10"/>
      <c r="H87" s="10"/>
      <c r="I87" s="10"/>
      <c r="J87" s="53"/>
    </row>
    <row r="88" spans="3:10" ht="13.5">
      <c r="C88" s="8"/>
      <c r="D88" s="10"/>
      <c r="E88" s="10"/>
      <c r="F88" s="10"/>
      <c r="G88" s="10"/>
      <c r="H88" s="10"/>
      <c r="I88" s="10"/>
      <c r="J88" s="53"/>
    </row>
    <row r="89" spans="3:10" ht="13.5">
      <c r="C89" s="8"/>
      <c r="D89" s="10"/>
      <c r="E89" s="10"/>
      <c r="F89" s="10"/>
      <c r="G89" s="10"/>
      <c r="H89" s="10"/>
      <c r="I89" s="10"/>
      <c r="J89" s="53"/>
    </row>
  </sheetData>
  <mergeCells count="5">
    <mergeCell ref="C3:D3"/>
    <mergeCell ref="E3:F3"/>
    <mergeCell ref="G3:H3"/>
    <mergeCell ref="I4:J4"/>
    <mergeCell ref="I3:J3"/>
  </mergeCells>
  <printOptions/>
  <pageMargins left="0.984251968503937" right="0.7874015748031497" top="0.7480314960629921" bottom="0.984251968503937" header="0.5118110236220472" footer="0.5118110236220472"/>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dimension ref="C1:Q89"/>
  <sheetViews>
    <sheetView tabSelected="1" view="pageBreakPreview" zoomScaleSheetLayoutView="100" workbookViewId="0" topLeftCell="B1">
      <selection activeCell="E11" sqref="E11"/>
    </sheetView>
  </sheetViews>
  <sheetFormatPr defaultColWidth="9.00390625" defaultRowHeight="13.5"/>
  <cols>
    <col min="1" max="1" width="4.875" style="0" hidden="1" customWidth="1"/>
    <col min="2" max="2" width="0.6171875" style="0" customWidth="1"/>
    <col min="3" max="3" width="12.25390625" style="29" bestFit="1" customWidth="1"/>
    <col min="4" max="9" width="5.00390625" style="21" customWidth="1"/>
    <col min="10" max="10" width="33.125" style="0" customWidth="1"/>
    <col min="11" max="16" width="2.375" style="0" bestFit="1" customWidth="1"/>
  </cols>
  <sheetData>
    <row r="1" spans="4:9" ht="13.5">
      <c r="D1" s="21">
        <f aca="true" t="shared" si="0" ref="D1:I1">$G$4-SUM(D7:D9)</f>
        <v>1</v>
      </c>
      <c r="E1" s="21">
        <f t="shared" si="0"/>
        <v>1</v>
      </c>
      <c r="F1" s="21">
        <f t="shared" si="0"/>
        <v>0</v>
      </c>
      <c r="G1" s="21">
        <f t="shared" si="0"/>
        <v>0</v>
      </c>
      <c r="H1" s="21">
        <f t="shared" si="0"/>
        <v>0</v>
      </c>
      <c r="I1" s="21">
        <f t="shared" si="0"/>
        <v>0</v>
      </c>
    </row>
    <row r="2" ht="14.25" thickBot="1"/>
    <row r="3" spans="3:10" s="122" customFormat="1" ht="15" thickBot="1">
      <c r="C3" s="254" t="s">
        <v>1283</v>
      </c>
      <c r="D3" s="255"/>
      <c r="E3" s="254" t="s">
        <v>1298</v>
      </c>
      <c r="F3" s="255"/>
      <c r="G3" s="254" t="s">
        <v>1707</v>
      </c>
      <c r="H3" s="255"/>
      <c r="I3" s="254" t="s">
        <v>1299</v>
      </c>
      <c r="J3" s="255"/>
    </row>
    <row r="4" spans="3:10" ht="25.5" customHeight="1" thickBot="1">
      <c r="C4" s="205" t="s">
        <v>482</v>
      </c>
      <c r="D4" s="206"/>
      <c r="E4" s="205">
        <v>54</v>
      </c>
      <c r="F4" s="206"/>
      <c r="G4" s="205">
        <f>COUNTA(C12:C151)-1</f>
        <v>11</v>
      </c>
      <c r="H4" s="206"/>
      <c r="I4" s="256">
        <f>G4/E4</f>
        <v>0.2037037037037037</v>
      </c>
      <c r="J4" s="256"/>
    </row>
    <row r="5" spans="3:4" ht="11.25" customHeight="1" thickBot="1">
      <c r="C5" s="34"/>
      <c r="D5" s="23"/>
    </row>
    <row r="6" spans="3:10" ht="14.25" thickBot="1">
      <c r="C6" s="35" t="s">
        <v>1705</v>
      </c>
      <c r="D6" s="40" t="s">
        <v>1284</v>
      </c>
      <c r="E6" s="40" t="s">
        <v>1285</v>
      </c>
      <c r="F6" s="40" t="s">
        <v>1286</v>
      </c>
      <c r="G6" s="40" t="s">
        <v>1287</v>
      </c>
      <c r="H6" s="40" t="s">
        <v>1288</v>
      </c>
      <c r="I6" s="43" t="s">
        <v>1289</v>
      </c>
      <c r="J6" s="2"/>
    </row>
    <row r="7" spans="3:10" ht="13.5">
      <c r="C7" s="36" t="s">
        <v>932</v>
      </c>
      <c r="D7" s="32">
        <f>COUNTIF($D$12:$D$151,C7)</f>
        <v>1</v>
      </c>
      <c r="E7" s="32">
        <f>COUNTIF($E$12:$E$151,C7)</f>
        <v>9</v>
      </c>
      <c r="F7" s="32">
        <f>COUNTIF($F$12:$F$151,C7)</f>
        <v>11</v>
      </c>
      <c r="G7" s="32">
        <f>COUNTIF($G$12:$G$151,C7)</f>
        <v>8</v>
      </c>
      <c r="H7" s="32">
        <f>COUNTIF($H$12:$H$151,C7)</f>
        <v>11</v>
      </c>
      <c r="I7" s="44">
        <f>COUNTIF($I$12:$I$151,C7)</f>
        <v>8</v>
      </c>
      <c r="J7" s="2"/>
    </row>
    <row r="8" spans="3:10" ht="13.5">
      <c r="C8" s="36" t="s">
        <v>933</v>
      </c>
      <c r="D8" s="10">
        <f>COUNTIF($D$12:$D$151,C8)</f>
        <v>9</v>
      </c>
      <c r="E8" s="10">
        <f>COUNTIF($E$12:$E$151,C8)</f>
        <v>0</v>
      </c>
      <c r="F8" s="10">
        <f>COUNTIF($F$12:$F$151,C8)</f>
        <v>0</v>
      </c>
      <c r="G8" s="10">
        <f>COUNTIF($G$12:$G$151,C8)</f>
        <v>0</v>
      </c>
      <c r="H8" s="10">
        <f>COUNTIF($H$12:$H$151,C8)</f>
        <v>0</v>
      </c>
      <c r="I8" s="45">
        <f>COUNTIF($I$12:$I$151,C8)</f>
        <v>0</v>
      </c>
      <c r="J8" s="2"/>
    </row>
    <row r="9" spans="3:10" ht="14.25" thickBot="1">
      <c r="C9" s="37" t="s">
        <v>934</v>
      </c>
      <c r="D9" s="41">
        <f>COUNTIF($D$12:$D$151,C9)</f>
        <v>0</v>
      </c>
      <c r="E9" s="41">
        <f>COUNTIF($E$12:$E$151,C9)</f>
        <v>1</v>
      </c>
      <c r="F9" s="41">
        <f>COUNTIF($F$12:$F$151,C9)</f>
        <v>0</v>
      </c>
      <c r="G9" s="41">
        <f>COUNTIF($G$12:$G$151,C9)</f>
        <v>3</v>
      </c>
      <c r="H9" s="41">
        <f>COUNTIF($H$12:$H$151,C9)</f>
        <v>0</v>
      </c>
      <c r="I9" s="46">
        <f>COUNTIF($I$12:$I$151,C9)</f>
        <v>3</v>
      </c>
      <c r="J9" s="2"/>
    </row>
    <row r="10" spans="3:9" s="2" customFormat="1" ht="13.5">
      <c r="C10" s="38"/>
      <c r="D10" s="42"/>
      <c r="E10" s="42"/>
      <c r="F10" s="42"/>
      <c r="G10" s="42"/>
      <c r="H10" s="42"/>
      <c r="I10" s="42"/>
    </row>
    <row r="11" spans="3:10" s="2" customFormat="1" ht="13.5">
      <c r="C11" s="26" t="s">
        <v>1297</v>
      </c>
      <c r="D11" s="10" t="s">
        <v>1284</v>
      </c>
      <c r="E11" s="10" t="s">
        <v>1285</v>
      </c>
      <c r="F11" s="10" t="s">
        <v>1286</v>
      </c>
      <c r="G11" s="10" t="s">
        <v>1287</v>
      </c>
      <c r="H11" s="10" t="s">
        <v>1288</v>
      </c>
      <c r="I11" s="10" t="s">
        <v>1289</v>
      </c>
      <c r="J11" s="14" t="s">
        <v>1290</v>
      </c>
    </row>
    <row r="12" spans="3:17" ht="13.5">
      <c r="C12" s="156" t="s">
        <v>483</v>
      </c>
      <c r="D12" s="131" t="s">
        <v>1293</v>
      </c>
      <c r="E12" s="131" t="s">
        <v>1291</v>
      </c>
      <c r="F12" s="131" t="s">
        <v>1291</v>
      </c>
      <c r="G12" s="131" t="s">
        <v>1291</v>
      </c>
      <c r="H12" s="131" t="s">
        <v>1291</v>
      </c>
      <c r="I12" s="131" t="s">
        <v>1291</v>
      </c>
      <c r="J12" s="156"/>
      <c r="K12" t="str">
        <f>ASC(D12)</f>
        <v>b</v>
      </c>
      <c r="L12" t="str">
        <f aca="true" t="shared" si="1" ref="L12:Q12">ASC(E12)</f>
        <v>a</v>
      </c>
      <c r="M12" t="str">
        <f t="shared" si="1"/>
        <v>a</v>
      </c>
      <c r="N12" t="str">
        <f t="shared" si="1"/>
        <v>a</v>
      </c>
      <c r="O12" t="str">
        <f t="shared" si="1"/>
        <v>a</v>
      </c>
      <c r="P12" t="str">
        <f t="shared" si="1"/>
        <v>a</v>
      </c>
      <c r="Q12">
        <f t="shared" si="1"/>
      </c>
    </row>
    <row r="13" spans="3:16" ht="13.5">
      <c r="C13" s="156" t="s">
        <v>484</v>
      </c>
      <c r="D13" s="131" t="s">
        <v>1293</v>
      </c>
      <c r="E13" s="131" t="s">
        <v>1291</v>
      </c>
      <c r="F13" s="131" t="s">
        <v>1291</v>
      </c>
      <c r="G13" s="131" t="s">
        <v>1291</v>
      </c>
      <c r="H13" s="131" t="s">
        <v>1291</v>
      </c>
      <c r="I13" s="131" t="s">
        <v>1291</v>
      </c>
      <c r="J13" s="156"/>
      <c r="K13" t="str">
        <f aca="true" t="shared" si="2" ref="K13:K23">ASC(D13)</f>
        <v>b</v>
      </c>
      <c r="L13" t="str">
        <f aca="true" t="shared" si="3" ref="L13:L23">ASC(E13)</f>
        <v>a</v>
      </c>
      <c r="M13" t="str">
        <f aca="true" t="shared" si="4" ref="M13:M23">ASC(F13)</f>
        <v>a</v>
      </c>
      <c r="N13" t="str">
        <f aca="true" t="shared" si="5" ref="N13:N23">ASC(G13)</f>
        <v>a</v>
      </c>
      <c r="O13" t="str">
        <f aca="true" t="shared" si="6" ref="O13:O23">ASC(H13)</f>
        <v>a</v>
      </c>
      <c r="P13" t="str">
        <f aca="true" t="shared" si="7" ref="P13:P23">ASC(I13)</f>
        <v>a</v>
      </c>
    </row>
    <row r="14" spans="3:16" ht="13.5">
      <c r="C14" s="156" t="s">
        <v>485</v>
      </c>
      <c r="D14" s="131" t="s">
        <v>1293</v>
      </c>
      <c r="E14" s="131" t="s">
        <v>1726</v>
      </c>
      <c r="F14" s="131" t="s">
        <v>1291</v>
      </c>
      <c r="G14" s="131" t="s">
        <v>1291</v>
      </c>
      <c r="H14" s="131" t="s">
        <v>1291</v>
      </c>
      <c r="I14" s="131" t="s">
        <v>1291</v>
      </c>
      <c r="J14" s="156"/>
      <c r="K14" t="str">
        <f t="shared" si="2"/>
        <v>b</v>
      </c>
      <c r="L14" t="str">
        <f t="shared" si="3"/>
        <v>-</v>
      </c>
      <c r="M14" t="str">
        <f t="shared" si="4"/>
        <v>a</v>
      </c>
      <c r="N14" t="str">
        <f t="shared" si="5"/>
        <v>a</v>
      </c>
      <c r="O14" t="str">
        <f t="shared" si="6"/>
        <v>a</v>
      </c>
      <c r="P14" t="str">
        <f t="shared" si="7"/>
        <v>a</v>
      </c>
    </row>
    <row r="15" spans="3:16" ht="13.5">
      <c r="C15" s="156" t="s">
        <v>486</v>
      </c>
      <c r="D15" s="131" t="s">
        <v>1291</v>
      </c>
      <c r="E15" s="131" t="s">
        <v>1291</v>
      </c>
      <c r="F15" s="131" t="s">
        <v>1291</v>
      </c>
      <c r="G15" s="131" t="s">
        <v>1291</v>
      </c>
      <c r="H15" s="131" t="s">
        <v>1291</v>
      </c>
      <c r="I15" s="131" t="s">
        <v>1291</v>
      </c>
      <c r="J15" s="156"/>
      <c r="K15" t="str">
        <f t="shared" si="2"/>
        <v>a</v>
      </c>
      <c r="L15" t="str">
        <f t="shared" si="3"/>
        <v>a</v>
      </c>
      <c r="M15" t="str">
        <f t="shared" si="4"/>
        <v>a</v>
      </c>
      <c r="N15" t="str">
        <f t="shared" si="5"/>
        <v>a</v>
      </c>
      <c r="O15" t="str">
        <f t="shared" si="6"/>
        <v>a</v>
      </c>
      <c r="P15" t="str">
        <f t="shared" si="7"/>
        <v>a</v>
      </c>
    </row>
    <row r="16" spans="3:16" ht="13.5">
      <c r="C16" s="156" t="s">
        <v>487</v>
      </c>
      <c r="D16" s="131" t="s">
        <v>1293</v>
      </c>
      <c r="E16" s="131" t="s">
        <v>1291</v>
      </c>
      <c r="F16" s="131" t="s">
        <v>1291</v>
      </c>
      <c r="G16" s="131" t="s">
        <v>1291</v>
      </c>
      <c r="H16" s="131" t="s">
        <v>1291</v>
      </c>
      <c r="I16" s="131" t="s">
        <v>1291</v>
      </c>
      <c r="J16" s="156"/>
      <c r="K16" t="str">
        <f t="shared" si="2"/>
        <v>b</v>
      </c>
      <c r="L16" t="str">
        <f t="shared" si="3"/>
        <v>a</v>
      </c>
      <c r="M16" t="str">
        <f t="shared" si="4"/>
        <v>a</v>
      </c>
      <c r="N16" t="str">
        <f t="shared" si="5"/>
        <v>a</v>
      </c>
      <c r="O16" t="str">
        <f t="shared" si="6"/>
        <v>a</v>
      </c>
      <c r="P16" t="str">
        <f t="shared" si="7"/>
        <v>a</v>
      </c>
    </row>
    <row r="17" spans="3:16" ht="13.5">
      <c r="C17" s="156" t="s">
        <v>488</v>
      </c>
      <c r="D17" s="131" t="s">
        <v>1293</v>
      </c>
      <c r="E17" s="131" t="s">
        <v>1291</v>
      </c>
      <c r="F17" s="131" t="s">
        <v>1291</v>
      </c>
      <c r="G17" s="131" t="s">
        <v>1291</v>
      </c>
      <c r="H17" s="131" t="s">
        <v>1291</v>
      </c>
      <c r="I17" s="131" t="s">
        <v>1291</v>
      </c>
      <c r="J17" s="156"/>
      <c r="K17" t="str">
        <f t="shared" si="2"/>
        <v>b</v>
      </c>
      <c r="L17" t="str">
        <f t="shared" si="3"/>
        <v>a</v>
      </c>
      <c r="M17" t="str">
        <f t="shared" si="4"/>
        <v>a</v>
      </c>
      <c r="N17" t="str">
        <f t="shared" si="5"/>
        <v>a</v>
      </c>
      <c r="O17" t="str">
        <f t="shared" si="6"/>
        <v>a</v>
      </c>
      <c r="P17" t="str">
        <f t="shared" si="7"/>
        <v>a</v>
      </c>
    </row>
    <row r="18" spans="3:16" ht="38.25" customHeight="1">
      <c r="C18" s="156" t="s">
        <v>489</v>
      </c>
      <c r="D18" s="131" t="s">
        <v>1293</v>
      </c>
      <c r="E18" s="131" t="s">
        <v>1291</v>
      </c>
      <c r="F18" s="131" t="s">
        <v>1291</v>
      </c>
      <c r="G18" s="131" t="s">
        <v>1295</v>
      </c>
      <c r="H18" s="131" t="s">
        <v>1291</v>
      </c>
      <c r="I18" s="131" t="s">
        <v>1295</v>
      </c>
      <c r="J18" s="294" t="s">
        <v>494</v>
      </c>
      <c r="K18" t="str">
        <f t="shared" si="2"/>
        <v>b</v>
      </c>
      <c r="L18" t="str">
        <f t="shared" si="3"/>
        <v>a</v>
      </c>
      <c r="M18" t="str">
        <f t="shared" si="4"/>
        <v>a</v>
      </c>
      <c r="N18" t="str">
        <f t="shared" si="5"/>
        <v>c</v>
      </c>
      <c r="O18" t="str">
        <f t="shared" si="6"/>
        <v>a</v>
      </c>
      <c r="P18" t="str">
        <f t="shared" si="7"/>
        <v>c</v>
      </c>
    </row>
    <row r="19" spans="3:16" ht="38.25" customHeight="1">
      <c r="C19" s="156" t="s">
        <v>490</v>
      </c>
      <c r="D19" s="131" t="s">
        <v>1293</v>
      </c>
      <c r="E19" s="131" t="s">
        <v>1291</v>
      </c>
      <c r="F19" s="131" t="s">
        <v>1291</v>
      </c>
      <c r="G19" s="131" t="s">
        <v>1295</v>
      </c>
      <c r="H19" s="131" t="s">
        <v>1291</v>
      </c>
      <c r="I19" s="131" t="s">
        <v>1295</v>
      </c>
      <c r="J19" s="294"/>
      <c r="K19" t="str">
        <f t="shared" si="2"/>
        <v>b</v>
      </c>
      <c r="L19" t="str">
        <f t="shared" si="3"/>
        <v>a</v>
      </c>
      <c r="M19" t="str">
        <f t="shared" si="4"/>
        <v>a</v>
      </c>
      <c r="N19" t="str">
        <f t="shared" si="5"/>
        <v>c</v>
      </c>
      <c r="O19" t="str">
        <f t="shared" si="6"/>
        <v>a</v>
      </c>
      <c r="P19" t="str">
        <f t="shared" si="7"/>
        <v>c</v>
      </c>
    </row>
    <row r="20" spans="3:16" ht="38.25" customHeight="1">
      <c r="C20" s="156" t="s">
        <v>491</v>
      </c>
      <c r="D20" s="131" t="s">
        <v>1293</v>
      </c>
      <c r="E20" s="131" t="s">
        <v>1291</v>
      </c>
      <c r="F20" s="131" t="s">
        <v>1291</v>
      </c>
      <c r="G20" s="131" t="s">
        <v>1295</v>
      </c>
      <c r="H20" s="131" t="s">
        <v>1291</v>
      </c>
      <c r="I20" s="131" t="s">
        <v>1295</v>
      </c>
      <c r="J20" s="294"/>
      <c r="K20" t="str">
        <f t="shared" si="2"/>
        <v>b</v>
      </c>
      <c r="L20" t="str">
        <f t="shared" si="3"/>
        <v>a</v>
      </c>
      <c r="M20" t="str">
        <f t="shared" si="4"/>
        <v>a</v>
      </c>
      <c r="N20" t="str">
        <f t="shared" si="5"/>
        <v>c</v>
      </c>
      <c r="O20" t="str">
        <f t="shared" si="6"/>
        <v>a</v>
      </c>
      <c r="P20" t="str">
        <f t="shared" si="7"/>
        <v>c</v>
      </c>
    </row>
    <row r="21" spans="3:16" ht="13.5">
      <c r="C21" s="156" t="s">
        <v>492</v>
      </c>
      <c r="D21" s="131" t="s">
        <v>496</v>
      </c>
      <c r="E21" s="131" t="s">
        <v>1291</v>
      </c>
      <c r="F21" s="131" t="s">
        <v>1291</v>
      </c>
      <c r="G21" s="131" t="s">
        <v>1291</v>
      </c>
      <c r="H21" s="131" t="s">
        <v>1291</v>
      </c>
      <c r="I21" s="131" t="s">
        <v>1291</v>
      </c>
      <c r="J21" s="156"/>
      <c r="K21" t="str">
        <f t="shared" si="2"/>
        <v>無回答</v>
      </c>
      <c r="L21" t="str">
        <f t="shared" si="3"/>
        <v>a</v>
      </c>
      <c r="M21" t="str">
        <f t="shared" si="4"/>
        <v>a</v>
      </c>
      <c r="N21" t="str">
        <f t="shared" si="5"/>
        <v>a</v>
      </c>
      <c r="O21" t="str">
        <f t="shared" si="6"/>
        <v>a</v>
      </c>
      <c r="P21" t="str">
        <f t="shared" si="7"/>
        <v>a</v>
      </c>
    </row>
    <row r="22" spans="3:16" ht="13.5">
      <c r="C22" s="156" t="s">
        <v>493</v>
      </c>
      <c r="D22" s="131" t="s">
        <v>1293</v>
      </c>
      <c r="E22" s="131" t="s">
        <v>1295</v>
      </c>
      <c r="F22" s="131" t="s">
        <v>1291</v>
      </c>
      <c r="G22" s="131" t="s">
        <v>1291</v>
      </c>
      <c r="H22" s="131" t="s">
        <v>1291</v>
      </c>
      <c r="I22" s="131" t="s">
        <v>1291</v>
      </c>
      <c r="J22" s="156"/>
      <c r="K22" t="str">
        <f t="shared" si="2"/>
        <v>b</v>
      </c>
      <c r="L22" t="str">
        <f t="shared" si="3"/>
        <v>c</v>
      </c>
      <c r="M22" t="str">
        <f t="shared" si="4"/>
        <v>a</v>
      </c>
      <c r="N22" t="str">
        <f t="shared" si="5"/>
        <v>a</v>
      </c>
      <c r="O22" t="str">
        <f t="shared" si="6"/>
        <v>a</v>
      </c>
      <c r="P22" t="str">
        <f t="shared" si="7"/>
        <v>a</v>
      </c>
    </row>
    <row r="23" spans="3:16" ht="149.25" customHeight="1">
      <c r="C23" s="8" t="s">
        <v>495</v>
      </c>
      <c r="D23" s="282" t="s">
        <v>497</v>
      </c>
      <c r="E23" s="283"/>
      <c r="F23" s="283"/>
      <c r="G23" s="283"/>
      <c r="H23" s="283"/>
      <c r="I23" s="283"/>
      <c r="J23" s="284"/>
      <c r="K23" t="e">
        <f t="shared" si="2"/>
        <v>#VALUE!</v>
      </c>
      <c r="L23">
        <f t="shared" si="3"/>
      </c>
      <c r="M23">
        <f t="shared" si="4"/>
      </c>
      <c r="N23">
        <f t="shared" si="5"/>
      </c>
      <c r="O23">
        <f t="shared" si="6"/>
      </c>
      <c r="P23">
        <f t="shared" si="7"/>
      </c>
    </row>
    <row r="24" spans="3:10" ht="13.5">
      <c r="C24" s="8"/>
      <c r="D24" s="10"/>
      <c r="E24" s="10"/>
      <c r="F24" s="10"/>
      <c r="G24" s="10"/>
      <c r="H24" s="10"/>
      <c r="I24" s="10"/>
      <c r="J24" s="14"/>
    </row>
    <row r="25" spans="3:10" ht="13.5">
      <c r="C25" s="8"/>
      <c r="D25" s="10"/>
      <c r="E25" s="10"/>
      <c r="F25" s="10"/>
      <c r="G25" s="10"/>
      <c r="H25" s="10"/>
      <c r="I25" s="10"/>
      <c r="J25" s="14"/>
    </row>
    <row r="26" spans="3:10" ht="13.5">
      <c r="C26" s="8"/>
      <c r="D26" s="10"/>
      <c r="E26" s="10"/>
      <c r="F26" s="10"/>
      <c r="G26" s="10"/>
      <c r="H26" s="10"/>
      <c r="I26" s="10"/>
      <c r="J26" s="14"/>
    </row>
    <row r="27" spans="3:10" ht="13.5">
      <c r="C27" s="8"/>
      <c r="D27" s="10"/>
      <c r="E27" s="10"/>
      <c r="F27" s="10"/>
      <c r="G27" s="10"/>
      <c r="H27" s="10"/>
      <c r="I27" s="10"/>
      <c r="J27" s="14"/>
    </row>
    <row r="28" spans="3:10" ht="13.5">
      <c r="C28" s="8"/>
      <c r="D28" s="10"/>
      <c r="E28" s="10"/>
      <c r="F28" s="10"/>
      <c r="G28" s="10"/>
      <c r="H28" s="10"/>
      <c r="I28" s="10"/>
      <c r="J28" s="14"/>
    </row>
    <row r="29" spans="3:10" ht="13.5">
      <c r="C29" s="8"/>
      <c r="D29" s="10"/>
      <c r="E29" s="10"/>
      <c r="F29" s="10"/>
      <c r="G29" s="10"/>
      <c r="H29" s="10"/>
      <c r="I29" s="10"/>
      <c r="J29" s="14"/>
    </row>
    <row r="30" spans="3:10" ht="13.5">
      <c r="C30" s="8"/>
      <c r="D30" s="10"/>
      <c r="E30" s="10"/>
      <c r="F30" s="10"/>
      <c r="G30" s="10"/>
      <c r="H30" s="10"/>
      <c r="I30" s="10"/>
      <c r="J30" s="14"/>
    </row>
    <row r="31" spans="3:10" ht="13.5">
      <c r="C31" s="8"/>
      <c r="D31" s="10"/>
      <c r="E31" s="10"/>
      <c r="F31" s="10"/>
      <c r="G31" s="10"/>
      <c r="H31" s="10"/>
      <c r="I31" s="10"/>
      <c r="J31" s="14"/>
    </row>
    <row r="32" spans="3:10" ht="13.5">
      <c r="C32" s="8"/>
      <c r="D32" s="10"/>
      <c r="E32" s="10"/>
      <c r="F32" s="10"/>
      <c r="G32" s="10"/>
      <c r="H32" s="10"/>
      <c r="I32" s="10"/>
      <c r="J32" s="14"/>
    </row>
    <row r="33" spans="3:10" ht="13.5">
      <c r="C33" s="8"/>
      <c r="D33" s="10"/>
      <c r="E33" s="10"/>
      <c r="F33" s="10"/>
      <c r="G33" s="10"/>
      <c r="H33" s="10"/>
      <c r="I33" s="10"/>
      <c r="J33" s="14"/>
    </row>
    <row r="34" spans="3:10" ht="13.5">
      <c r="C34" s="8"/>
      <c r="D34" s="10"/>
      <c r="E34" s="10"/>
      <c r="F34" s="10"/>
      <c r="G34" s="10"/>
      <c r="H34" s="10"/>
      <c r="I34" s="10"/>
      <c r="J34" s="14"/>
    </row>
    <row r="35" spans="3:10" ht="13.5">
      <c r="C35" s="8"/>
      <c r="D35" s="10"/>
      <c r="E35" s="10"/>
      <c r="F35" s="10"/>
      <c r="G35" s="10"/>
      <c r="H35" s="10"/>
      <c r="I35" s="10"/>
      <c r="J35" s="14"/>
    </row>
    <row r="36" spans="3:10" ht="13.5">
      <c r="C36" s="8"/>
      <c r="D36" s="10"/>
      <c r="E36" s="10"/>
      <c r="F36" s="10"/>
      <c r="G36" s="10"/>
      <c r="H36" s="10"/>
      <c r="I36" s="10"/>
      <c r="J36" s="14"/>
    </row>
    <row r="37" spans="3:10" ht="13.5">
      <c r="C37" s="8"/>
      <c r="D37" s="10"/>
      <c r="E37" s="10"/>
      <c r="F37" s="10"/>
      <c r="G37" s="10"/>
      <c r="H37" s="10"/>
      <c r="I37" s="10"/>
      <c r="J37" s="14"/>
    </row>
    <row r="38" spans="3:10" ht="13.5">
      <c r="C38" s="8"/>
      <c r="D38" s="10"/>
      <c r="E38" s="10"/>
      <c r="F38" s="10"/>
      <c r="G38" s="10"/>
      <c r="H38" s="10"/>
      <c r="I38" s="10"/>
      <c r="J38" s="14"/>
    </row>
    <row r="39" spans="3:10" ht="13.5">
      <c r="C39" s="8"/>
      <c r="D39" s="10"/>
      <c r="E39" s="10"/>
      <c r="F39" s="10"/>
      <c r="G39" s="10"/>
      <c r="H39" s="10"/>
      <c r="I39" s="10"/>
      <c r="J39" s="14"/>
    </row>
    <row r="40" spans="3:10" ht="13.5">
      <c r="C40" s="8"/>
      <c r="D40" s="10"/>
      <c r="E40" s="10"/>
      <c r="F40" s="10"/>
      <c r="G40" s="10"/>
      <c r="H40" s="10"/>
      <c r="I40" s="10"/>
      <c r="J40" s="14"/>
    </row>
    <row r="41" spans="3:10" ht="13.5">
      <c r="C41" s="8"/>
      <c r="D41" s="10"/>
      <c r="E41" s="10"/>
      <c r="F41" s="10"/>
      <c r="G41" s="10"/>
      <c r="H41" s="10"/>
      <c r="I41" s="10"/>
      <c r="J41" s="14"/>
    </row>
    <row r="42" spans="3:10" ht="13.5">
      <c r="C42" s="8"/>
      <c r="D42" s="10"/>
      <c r="E42" s="10"/>
      <c r="F42" s="10"/>
      <c r="G42" s="10"/>
      <c r="H42" s="10"/>
      <c r="I42" s="10"/>
      <c r="J42" s="14"/>
    </row>
    <row r="43" spans="3:10" ht="13.5">
      <c r="C43" s="8"/>
      <c r="D43" s="10"/>
      <c r="E43" s="10"/>
      <c r="F43" s="10"/>
      <c r="G43" s="10"/>
      <c r="H43" s="10"/>
      <c r="I43" s="10"/>
      <c r="J43" s="14"/>
    </row>
    <row r="44" spans="3:10" ht="13.5">
      <c r="C44" s="8"/>
      <c r="D44" s="10"/>
      <c r="E44" s="10"/>
      <c r="F44" s="10"/>
      <c r="G44" s="10"/>
      <c r="H44" s="10"/>
      <c r="I44" s="10"/>
      <c r="J44" s="14"/>
    </row>
    <row r="45" spans="3:10" ht="13.5">
      <c r="C45" s="8"/>
      <c r="D45" s="10"/>
      <c r="E45" s="10"/>
      <c r="F45" s="10"/>
      <c r="G45" s="10"/>
      <c r="H45" s="10"/>
      <c r="I45" s="10"/>
      <c r="J45" s="14"/>
    </row>
    <row r="46" spans="3:10" ht="13.5">
      <c r="C46" s="8"/>
      <c r="D46" s="10"/>
      <c r="E46" s="10"/>
      <c r="F46" s="10"/>
      <c r="G46" s="10"/>
      <c r="H46" s="10"/>
      <c r="I46" s="10"/>
      <c r="J46" s="14"/>
    </row>
    <row r="47" spans="3:10" ht="13.5">
      <c r="C47" s="8"/>
      <c r="D47" s="10"/>
      <c r="E47" s="10"/>
      <c r="F47" s="10"/>
      <c r="G47" s="10"/>
      <c r="H47" s="10"/>
      <c r="I47" s="10"/>
      <c r="J47" s="14"/>
    </row>
    <row r="48" spans="3:10" ht="13.5">
      <c r="C48" s="8"/>
      <c r="D48" s="10"/>
      <c r="E48" s="10"/>
      <c r="F48" s="10"/>
      <c r="G48" s="10"/>
      <c r="H48" s="10"/>
      <c r="I48" s="10"/>
      <c r="J48" s="14"/>
    </row>
    <row r="49" spans="3:10" ht="13.5">
      <c r="C49" s="8"/>
      <c r="D49" s="10"/>
      <c r="E49" s="10"/>
      <c r="F49" s="10"/>
      <c r="G49" s="10"/>
      <c r="H49" s="10"/>
      <c r="I49" s="10"/>
      <c r="J49" s="14"/>
    </row>
    <row r="50" spans="3:10" ht="13.5">
      <c r="C50" s="8"/>
      <c r="D50" s="10"/>
      <c r="E50" s="10"/>
      <c r="F50" s="10"/>
      <c r="G50" s="10"/>
      <c r="H50" s="10"/>
      <c r="I50" s="10"/>
      <c r="J50" s="14"/>
    </row>
    <row r="51" spans="3:10" ht="13.5">
      <c r="C51" s="8"/>
      <c r="D51" s="10"/>
      <c r="E51" s="10"/>
      <c r="F51" s="10"/>
      <c r="G51" s="10"/>
      <c r="H51" s="10"/>
      <c r="I51" s="10"/>
      <c r="J51" s="14"/>
    </row>
    <row r="52" spans="3:10" ht="13.5">
      <c r="C52" s="8"/>
      <c r="D52" s="10"/>
      <c r="E52" s="10"/>
      <c r="F52" s="10"/>
      <c r="G52" s="10"/>
      <c r="H52" s="10"/>
      <c r="I52" s="10"/>
      <c r="J52" s="14"/>
    </row>
    <row r="53" spans="3:10" ht="13.5">
      <c r="C53" s="8"/>
      <c r="D53" s="10"/>
      <c r="E53" s="10"/>
      <c r="F53" s="10"/>
      <c r="G53" s="10"/>
      <c r="H53" s="10"/>
      <c r="I53" s="10"/>
      <c r="J53" s="14"/>
    </row>
    <row r="54" spans="3:10" ht="13.5">
      <c r="C54" s="8"/>
      <c r="D54" s="10"/>
      <c r="E54" s="10"/>
      <c r="F54" s="10"/>
      <c r="G54" s="10"/>
      <c r="H54" s="10"/>
      <c r="I54" s="10"/>
      <c r="J54" s="14"/>
    </row>
    <row r="55" spans="3:10" ht="13.5">
      <c r="C55" s="8"/>
      <c r="D55" s="10"/>
      <c r="E55" s="10"/>
      <c r="F55" s="10"/>
      <c r="G55" s="10"/>
      <c r="H55" s="10"/>
      <c r="I55" s="10"/>
      <c r="J55" s="14"/>
    </row>
    <row r="56" spans="3:10" ht="13.5">
      <c r="C56" s="8"/>
      <c r="D56" s="10"/>
      <c r="E56" s="10"/>
      <c r="F56" s="10"/>
      <c r="G56" s="10"/>
      <c r="H56" s="10"/>
      <c r="I56" s="10"/>
      <c r="J56" s="14"/>
    </row>
    <row r="57" spans="3:10" ht="13.5">
      <c r="C57" s="8"/>
      <c r="D57" s="10"/>
      <c r="E57" s="10"/>
      <c r="F57" s="10"/>
      <c r="G57" s="10"/>
      <c r="H57" s="10"/>
      <c r="I57" s="10"/>
      <c r="J57" s="14"/>
    </row>
    <row r="58" spans="3:10" ht="13.5">
      <c r="C58" s="8"/>
      <c r="D58" s="10"/>
      <c r="E58" s="10"/>
      <c r="F58" s="10"/>
      <c r="G58" s="10"/>
      <c r="H58" s="10"/>
      <c r="I58" s="10"/>
      <c r="J58" s="14"/>
    </row>
    <row r="59" spans="3:10" ht="13.5">
      <c r="C59" s="8"/>
      <c r="D59" s="10"/>
      <c r="E59" s="10"/>
      <c r="F59" s="10"/>
      <c r="G59" s="10"/>
      <c r="H59" s="10"/>
      <c r="I59" s="10"/>
      <c r="J59" s="14"/>
    </row>
    <row r="60" spans="3:10" ht="13.5">
      <c r="C60" s="8"/>
      <c r="D60" s="10"/>
      <c r="E60" s="10"/>
      <c r="F60" s="10"/>
      <c r="G60" s="10"/>
      <c r="H60" s="10"/>
      <c r="I60" s="10"/>
      <c r="J60" s="14"/>
    </row>
    <row r="61" spans="3:10" ht="13.5">
      <c r="C61" s="8"/>
      <c r="D61" s="10"/>
      <c r="E61" s="10"/>
      <c r="F61" s="10"/>
      <c r="G61" s="10"/>
      <c r="H61" s="10"/>
      <c r="I61" s="10"/>
      <c r="J61" s="14"/>
    </row>
    <row r="62" spans="3:10" ht="13.5">
      <c r="C62" s="8"/>
      <c r="D62" s="10"/>
      <c r="E62" s="10"/>
      <c r="F62" s="10"/>
      <c r="G62" s="10"/>
      <c r="H62" s="10"/>
      <c r="I62" s="10"/>
      <c r="J62" s="14"/>
    </row>
    <row r="63" spans="3:10" ht="13.5">
      <c r="C63" s="8"/>
      <c r="D63" s="10"/>
      <c r="E63" s="10"/>
      <c r="F63" s="10"/>
      <c r="G63" s="10"/>
      <c r="H63" s="10"/>
      <c r="I63" s="10"/>
      <c r="J63" s="14"/>
    </row>
    <row r="64" spans="3:10" ht="13.5">
      <c r="C64" s="8"/>
      <c r="D64" s="10"/>
      <c r="E64" s="10"/>
      <c r="F64" s="10"/>
      <c r="G64" s="10"/>
      <c r="H64" s="10"/>
      <c r="I64" s="10"/>
      <c r="J64" s="14"/>
    </row>
    <row r="65" spans="3:10" ht="13.5">
      <c r="C65" s="8"/>
      <c r="D65" s="10"/>
      <c r="E65" s="10"/>
      <c r="F65" s="10"/>
      <c r="G65" s="10"/>
      <c r="H65" s="10"/>
      <c r="I65" s="10"/>
      <c r="J65" s="14"/>
    </row>
    <row r="66" spans="3:10" ht="13.5">
      <c r="C66" s="8"/>
      <c r="D66" s="10"/>
      <c r="E66" s="10"/>
      <c r="F66" s="10"/>
      <c r="G66" s="10"/>
      <c r="H66" s="10"/>
      <c r="I66" s="10"/>
      <c r="J66" s="14"/>
    </row>
    <row r="67" spans="3:10" ht="13.5">
      <c r="C67" s="8"/>
      <c r="D67" s="10"/>
      <c r="E67" s="10"/>
      <c r="F67" s="10"/>
      <c r="G67" s="10"/>
      <c r="H67" s="10"/>
      <c r="I67" s="10"/>
      <c r="J67" s="14"/>
    </row>
    <row r="68" spans="3:10" ht="13.5">
      <c r="C68" s="8"/>
      <c r="D68" s="10"/>
      <c r="E68" s="10"/>
      <c r="F68" s="10"/>
      <c r="G68" s="10"/>
      <c r="H68" s="10"/>
      <c r="I68" s="10"/>
      <c r="J68" s="14"/>
    </row>
    <row r="69" spans="3:10" ht="13.5">
      <c r="C69" s="8"/>
      <c r="D69" s="10"/>
      <c r="E69" s="10"/>
      <c r="F69" s="10"/>
      <c r="G69" s="10"/>
      <c r="H69" s="10"/>
      <c r="I69" s="10"/>
      <c r="J69" s="14"/>
    </row>
    <row r="70" spans="3:10" ht="13.5">
      <c r="C70" s="8"/>
      <c r="D70" s="10"/>
      <c r="E70" s="10"/>
      <c r="F70" s="10"/>
      <c r="G70" s="10"/>
      <c r="H70" s="10"/>
      <c r="I70" s="10"/>
      <c r="J70" s="14"/>
    </row>
    <row r="71" spans="3:10" ht="13.5">
      <c r="C71" s="8"/>
      <c r="D71" s="10"/>
      <c r="E71" s="10"/>
      <c r="F71" s="10"/>
      <c r="G71" s="10"/>
      <c r="H71" s="10"/>
      <c r="I71" s="10"/>
      <c r="J71" s="14"/>
    </row>
    <row r="72" spans="3:10" ht="13.5">
      <c r="C72" s="8"/>
      <c r="D72" s="10"/>
      <c r="E72" s="10"/>
      <c r="F72" s="10"/>
      <c r="G72" s="10"/>
      <c r="H72" s="10"/>
      <c r="I72" s="10"/>
      <c r="J72" s="14"/>
    </row>
    <row r="73" spans="3:10" ht="13.5">
      <c r="C73" s="8"/>
      <c r="D73" s="10"/>
      <c r="E73" s="10"/>
      <c r="F73" s="10"/>
      <c r="G73" s="10"/>
      <c r="H73" s="10"/>
      <c r="I73" s="10"/>
      <c r="J73" s="14"/>
    </row>
    <row r="74" spans="3:10" ht="13.5">
      <c r="C74" s="8"/>
      <c r="D74" s="10"/>
      <c r="E74" s="10"/>
      <c r="F74" s="10"/>
      <c r="G74" s="10"/>
      <c r="H74" s="10"/>
      <c r="I74" s="10"/>
      <c r="J74" s="14"/>
    </row>
    <row r="75" spans="3:10" ht="13.5">
      <c r="C75" s="8"/>
      <c r="D75" s="10"/>
      <c r="E75" s="10"/>
      <c r="F75" s="10"/>
      <c r="G75" s="10"/>
      <c r="H75" s="10"/>
      <c r="I75" s="10"/>
      <c r="J75" s="14"/>
    </row>
    <row r="76" spans="3:10" ht="13.5">
      <c r="C76" s="8"/>
      <c r="D76" s="10"/>
      <c r="E76" s="10"/>
      <c r="F76" s="10"/>
      <c r="G76" s="10"/>
      <c r="H76" s="10"/>
      <c r="I76" s="10"/>
      <c r="J76" s="14"/>
    </row>
    <row r="77" spans="3:10" ht="13.5">
      <c r="C77" s="8"/>
      <c r="D77" s="10"/>
      <c r="E77" s="10"/>
      <c r="F77" s="10"/>
      <c r="G77" s="10"/>
      <c r="H77" s="10"/>
      <c r="I77" s="10"/>
      <c r="J77" s="14"/>
    </row>
    <row r="78" spans="3:10" ht="13.5">
      <c r="C78" s="8"/>
      <c r="D78" s="10"/>
      <c r="E78" s="10"/>
      <c r="F78" s="10"/>
      <c r="G78" s="10"/>
      <c r="H78" s="10"/>
      <c r="I78" s="10"/>
      <c r="J78" s="14"/>
    </row>
    <row r="79" spans="3:10" ht="13.5">
      <c r="C79" s="8"/>
      <c r="D79" s="10"/>
      <c r="E79" s="10"/>
      <c r="F79" s="10"/>
      <c r="G79" s="10"/>
      <c r="H79" s="10"/>
      <c r="I79" s="10"/>
      <c r="J79" s="14"/>
    </row>
    <row r="80" spans="3:10" ht="13.5">
      <c r="C80" s="8"/>
      <c r="D80" s="10"/>
      <c r="E80" s="10"/>
      <c r="F80" s="10"/>
      <c r="G80" s="10"/>
      <c r="H80" s="10"/>
      <c r="I80" s="10"/>
      <c r="J80" s="14"/>
    </row>
    <row r="81" spans="3:10" ht="13.5">
      <c r="C81" s="8"/>
      <c r="D81" s="10"/>
      <c r="E81" s="10"/>
      <c r="F81" s="10"/>
      <c r="G81" s="10"/>
      <c r="H81" s="10"/>
      <c r="I81" s="10"/>
      <c r="J81" s="14"/>
    </row>
    <row r="82" spans="3:10" ht="13.5">
      <c r="C82" s="8"/>
      <c r="D82" s="10"/>
      <c r="E82" s="10"/>
      <c r="F82" s="10"/>
      <c r="G82" s="10"/>
      <c r="H82" s="10"/>
      <c r="I82" s="10"/>
      <c r="J82" s="14"/>
    </row>
    <row r="83" spans="3:10" ht="13.5">
      <c r="C83" s="8"/>
      <c r="D83" s="10"/>
      <c r="E83" s="10"/>
      <c r="F83" s="10"/>
      <c r="G83" s="10"/>
      <c r="H83" s="10"/>
      <c r="I83" s="10"/>
      <c r="J83" s="14"/>
    </row>
    <row r="84" spans="3:10" ht="13.5">
      <c r="C84" s="8"/>
      <c r="D84" s="10"/>
      <c r="E84" s="10"/>
      <c r="F84" s="10"/>
      <c r="G84" s="10"/>
      <c r="H84" s="10"/>
      <c r="I84" s="10"/>
      <c r="J84" s="14"/>
    </row>
    <row r="85" spans="3:10" ht="13.5">
      <c r="C85" s="8"/>
      <c r="D85" s="10"/>
      <c r="E85" s="10"/>
      <c r="F85" s="10"/>
      <c r="G85" s="10"/>
      <c r="H85" s="10"/>
      <c r="I85" s="10"/>
      <c r="J85" s="14"/>
    </row>
    <row r="86" spans="3:10" ht="13.5">
      <c r="C86" s="8"/>
      <c r="D86" s="10"/>
      <c r="E86" s="10"/>
      <c r="F86" s="10"/>
      <c r="G86" s="10"/>
      <c r="H86" s="10"/>
      <c r="I86" s="10"/>
      <c r="J86" s="14"/>
    </row>
    <row r="87" spans="3:10" ht="13.5">
      <c r="C87" s="8"/>
      <c r="D87" s="10"/>
      <c r="E87" s="10"/>
      <c r="F87" s="10"/>
      <c r="G87" s="10"/>
      <c r="H87" s="10"/>
      <c r="I87" s="10"/>
      <c r="J87" s="14"/>
    </row>
    <row r="88" spans="3:10" ht="13.5">
      <c r="C88" s="8"/>
      <c r="D88" s="10"/>
      <c r="E88" s="10"/>
      <c r="F88" s="10"/>
      <c r="G88" s="10"/>
      <c r="H88" s="10"/>
      <c r="I88" s="10"/>
      <c r="J88" s="14"/>
    </row>
    <row r="89" spans="3:10" ht="13.5">
      <c r="C89" s="8"/>
      <c r="D89" s="10"/>
      <c r="E89" s="10"/>
      <c r="F89" s="10"/>
      <c r="G89" s="10"/>
      <c r="H89" s="10"/>
      <c r="I89" s="10"/>
      <c r="J89" s="14"/>
    </row>
  </sheetData>
  <mergeCells count="7">
    <mergeCell ref="J18:J20"/>
    <mergeCell ref="D23:J23"/>
    <mergeCell ref="G3:H3"/>
    <mergeCell ref="I4:J4"/>
    <mergeCell ref="I3:J3"/>
    <mergeCell ref="C3:D3"/>
    <mergeCell ref="E3:F3"/>
  </mergeCells>
  <printOptions/>
  <pageMargins left="0.984251968503937" right="0.7874015748031497" top="0.7480314960629921" bottom="0.984251968503937" header="0.5118110236220472" footer="0.5118110236220472"/>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dimension ref="C1:J89"/>
  <sheetViews>
    <sheetView tabSelected="1" view="pageBreakPreview" zoomScaleSheetLayoutView="100" workbookViewId="0" topLeftCell="B25">
      <selection activeCell="E11" sqref="E11"/>
    </sheetView>
  </sheetViews>
  <sheetFormatPr defaultColWidth="9.00390625" defaultRowHeight="13.5"/>
  <cols>
    <col min="1" max="1" width="4.875" style="0" hidden="1" customWidth="1"/>
    <col min="2" max="2" width="0.6171875" style="0" customWidth="1"/>
    <col min="3" max="3" width="14.125" style="29" customWidth="1"/>
    <col min="4" max="9" width="5.00390625" style="21" customWidth="1"/>
    <col min="10" max="10" width="37.75390625" style="233" customWidth="1"/>
  </cols>
  <sheetData>
    <row r="1" spans="4:9" ht="13.5">
      <c r="D1" s="21">
        <f aca="true" t="shared" si="0" ref="D1:I1">$G$4-SUM(D7:D9)</f>
        <v>0</v>
      </c>
      <c r="E1" s="21">
        <f t="shared" si="0"/>
        <v>0</v>
      </c>
      <c r="F1" s="21">
        <f t="shared" si="0"/>
        <v>0</v>
      </c>
      <c r="G1" s="21">
        <f t="shared" si="0"/>
        <v>0</v>
      </c>
      <c r="H1" s="21">
        <f t="shared" si="0"/>
        <v>0</v>
      </c>
      <c r="I1" s="21">
        <f t="shared" si="0"/>
        <v>0</v>
      </c>
    </row>
    <row r="2" ht="14.25" thickBot="1"/>
    <row r="3" spans="3:10" s="122" customFormat="1" ht="15" thickBot="1">
      <c r="C3" s="254" t="s">
        <v>1283</v>
      </c>
      <c r="D3" s="255"/>
      <c r="E3" s="254" t="s">
        <v>1298</v>
      </c>
      <c r="F3" s="255"/>
      <c r="G3" s="254" t="s">
        <v>1707</v>
      </c>
      <c r="H3" s="255"/>
      <c r="I3" s="254" t="s">
        <v>1299</v>
      </c>
      <c r="J3" s="255"/>
    </row>
    <row r="4" spans="3:10" ht="21.75" customHeight="1" thickBot="1">
      <c r="C4" s="205" t="s">
        <v>498</v>
      </c>
      <c r="D4" s="206"/>
      <c r="E4" s="205">
        <v>47</v>
      </c>
      <c r="F4" s="206"/>
      <c r="G4" s="205">
        <f>COUNTA(C12:C151)-1</f>
        <v>28</v>
      </c>
      <c r="H4" s="206"/>
      <c r="I4" s="256">
        <f>G4/E4</f>
        <v>0.5957446808510638</v>
      </c>
      <c r="J4" s="256"/>
    </row>
    <row r="5" spans="3:4" ht="11.25" customHeight="1" thickBot="1">
      <c r="C5" s="34"/>
      <c r="D5" s="23"/>
    </row>
    <row r="6" spans="3:10" ht="14.25" thickBot="1">
      <c r="C6" s="35" t="s">
        <v>1705</v>
      </c>
      <c r="D6" s="40" t="s">
        <v>1284</v>
      </c>
      <c r="E6" s="40" t="s">
        <v>1285</v>
      </c>
      <c r="F6" s="40" t="s">
        <v>1286</v>
      </c>
      <c r="G6" s="40" t="s">
        <v>1287</v>
      </c>
      <c r="H6" s="40" t="s">
        <v>1288</v>
      </c>
      <c r="I6" s="43" t="s">
        <v>1289</v>
      </c>
      <c r="J6" s="234"/>
    </row>
    <row r="7" spans="3:10" ht="13.5">
      <c r="C7" s="36" t="s">
        <v>932</v>
      </c>
      <c r="D7" s="32">
        <f>COUNTIF($D$12:$D$151,C7)</f>
        <v>1</v>
      </c>
      <c r="E7" s="32">
        <f>COUNTIF($E$12:$E$151,C7)</f>
        <v>1</v>
      </c>
      <c r="F7" s="32">
        <f>COUNTIF($F$12:$F$151,C7)</f>
        <v>14</v>
      </c>
      <c r="G7" s="32">
        <f>COUNTIF($G$12:$G$151,C7)</f>
        <v>12</v>
      </c>
      <c r="H7" s="32">
        <f>COUNTIF($H$12:$H$151,C7)</f>
        <v>20</v>
      </c>
      <c r="I7" s="44">
        <f>COUNTIF($I$12:$I$151,C7)</f>
        <v>12</v>
      </c>
      <c r="J7" s="234"/>
    </row>
    <row r="8" spans="3:10" ht="13.5">
      <c r="C8" s="36" t="s">
        <v>933</v>
      </c>
      <c r="D8" s="10">
        <f>COUNTIF($D$12:$D$151,C8)</f>
        <v>22</v>
      </c>
      <c r="E8" s="10">
        <f>COUNTIF($E$12:$E$151,C8)</f>
        <v>25</v>
      </c>
      <c r="F8" s="10">
        <f>COUNTIF($F$12:$F$151,C8)</f>
        <v>14</v>
      </c>
      <c r="G8" s="10">
        <f>COUNTIF($G$12:$G$151,C8)</f>
        <v>3</v>
      </c>
      <c r="H8" s="10">
        <f>COUNTIF($H$12:$H$151,C8)</f>
        <v>3</v>
      </c>
      <c r="I8" s="45">
        <f>COUNTIF($I$12:$I$151,C8)</f>
        <v>3</v>
      </c>
      <c r="J8" s="234"/>
    </row>
    <row r="9" spans="3:10" ht="14.25" thickBot="1">
      <c r="C9" s="37" t="s">
        <v>934</v>
      </c>
      <c r="D9" s="41">
        <f>COUNTIF($D$12:$D$151,C9)</f>
        <v>5</v>
      </c>
      <c r="E9" s="41">
        <f>COUNTIF($E$12:$E$151,C9)</f>
        <v>2</v>
      </c>
      <c r="F9" s="41">
        <f>COUNTIF($F$12:$F$151,C9)</f>
        <v>0</v>
      </c>
      <c r="G9" s="41">
        <f>COUNTIF($G$12:$G$151,C9)</f>
        <v>13</v>
      </c>
      <c r="H9" s="41">
        <f>COUNTIF($H$12:$H$151,C9)</f>
        <v>5</v>
      </c>
      <c r="I9" s="46">
        <f>COUNTIF($I$12:$I$151,C9)</f>
        <v>13</v>
      </c>
      <c r="J9" s="234"/>
    </row>
    <row r="10" spans="3:10" s="2" customFormat="1" ht="10.5" customHeight="1">
      <c r="C10" s="38"/>
      <c r="D10" s="42"/>
      <c r="E10" s="42"/>
      <c r="F10" s="42"/>
      <c r="G10" s="42"/>
      <c r="H10" s="42"/>
      <c r="I10" s="42"/>
      <c r="J10" s="234"/>
    </row>
    <row r="11" spans="3:10" s="2" customFormat="1" ht="13.5">
      <c r="C11" s="26" t="s">
        <v>1297</v>
      </c>
      <c r="D11" s="10" t="s">
        <v>1284</v>
      </c>
      <c r="E11" s="10" t="s">
        <v>1285</v>
      </c>
      <c r="F11" s="10" t="s">
        <v>1286</v>
      </c>
      <c r="G11" s="10" t="s">
        <v>1287</v>
      </c>
      <c r="H11" s="10" t="s">
        <v>1288</v>
      </c>
      <c r="I11" s="10" t="s">
        <v>1289</v>
      </c>
      <c r="J11" s="235" t="s">
        <v>1290</v>
      </c>
    </row>
    <row r="12" spans="3:10" s="68" customFormat="1" ht="13.5">
      <c r="C12" s="195" t="s">
        <v>499</v>
      </c>
      <c r="D12" s="18" t="s">
        <v>1294</v>
      </c>
      <c r="E12" s="18" t="s">
        <v>1294</v>
      </c>
      <c r="F12" s="18" t="s">
        <v>1294</v>
      </c>
      <c r="G12" s="18" t="s">
        <v>1294</v>
      </c>
      <c r="H12" s="18" t="s">
        <v>1294</v>
      </c>
      <c r="I12" s="18" t="s">
        <v>1294</v>
      </c>
      <c r="J12" s="15" t="s">
        <v>2035</v>
      </c>
    </row>
    <row r="13" spans="3:10" s="68" customFormat="1" ht="13.5">
      <c r="C13" s="195" t="s">
        <v>500</v>
      </c>
      <c r="D13" s="18" t="s">
        <v>2074</v>
      </c>
      <c r="E13" s="18" t="s">
        <v>2074</v>
      </c>
      <c r="F13" s="18" t="s">
        <v>2074</v>
      </c>
      <c r="G13" s="18" t="s">
        <v>2076</v>
      </c>
      <c r="H13" s="18" t="s">
        <v>2075</v>
      </c>
      <c r="I13" s="18" t="s">
        <v>2076</v>
      </c>
      <c r="J13" s="15" t="s">
        <v>1957</v>
      </c>
    </row>
    <row r="14" spans="3:10" s="68" customFormat="1" ht="42.75" customHeight="1">
      <c r="C14" s="195" t="s">
        <v>501</v>
      </c>
      <c r="D14" s="18" t="s">
        <v>2074</v>
      </c>
      <c r="E14" s="18" t="s">
        <v>2074</v>
      </c>
      <c r="F14" s="18" t="s">
        <v>2075</v>
      </c>
      <c r="G14" s="18" t="s">
        <v>2076</v>
      </c>
      <c r="H14" s="18" t="s">
        <v>2076</v>
      </c>
      <c r="I14" s="18" t="s">
        <v>2076</v>
      </c>
      <c r="J14" s="15" t="s">
        <v>79</v>
      </c>
    </row>
    <row r="15" spans="3:10" s="68" customFormat="1" ht="13.5">
      <c r="C15" s="195" t="s">
        <v>502</v>
      </c>
      <c r="D15" s="18" t="s">
        <v>1448</v>
      </c>
      <c r="E15" s="18" t="s">
        <v>1448</v>
      </c>
      <c r="F15" s="18" t="s">
        <v>1448</v>
      </c>
      <c r="G15" s="18" t="s">
        <v>1449</v>
      </c>
      <c r="H15" s="18" t="s">
        <v>1447</v>
      </c>
      <c r="I15" s="18" t="s">
        <v>1449</v>
      </c>
      <c r="J15" s="15" t="s">
        <v>1957</v>
      </c>
    </row>
    <row r="16" spans="3:10" s="68" customFormat="1" ht="13.5">
      <c r="C16" s="195" t="s">
        <v>503</v>
      </c>
      <c r="D16" s="18" t="s">
        <v>2074</v>
      </c>
      <c r="E16" s="18" t="s">
        <v>2074</v>
      </c>
      <c r="F16" s="18" t="s">
        <v>2074</v>
      </c>
      <c r="G16" s="18" t="s">
        <v>2075</v>
      </c>
      <c r="H16" s="18" t="s">
        <v>2075</v>
      </c>
      <c r="I16" s="18" t="s">
        <v>2075</v>
      </c>
      <c r="J16" s="15" t="s">
        <v>2035</v>
      </c>
    </row>
    <row r="17" spans="3:10" s="68" customFormat="1" ht="13.5">
      <c r="C17" s="195" t="s">
        <v>504</v>
      </c>
      <c r="D17" s="18" t="s">
        <v>2074</v>
      </c>
      <c r="E17" s="18" t="s">
        <v>2074</v>
      </c>
      <c r="F17" s="18" t="s">
        <v>2074</v>
      </c>
      <c r="G17" s="18" t="s">
        <v>2076</v>
      </c>
      <c r="H17" s="18" t="s">
        <v>2076</v>
      </c>
      <c r="I17" s="18" t="s">
        <v>2076</v>
      </c>
      <c r="J17" s="15" t="s">
        <v>1956</v>
      </c>
    </row>
    <row r="18" spans="3:10" s="68" customFormat="1" ht="13.5">
      <c r="C18" s="195" t="s">
        <v>505</v>
      </c>
      <c r="D18" s="18" t="s">
        <v>2074</v>
      </c>
      <c r="E18" s="18" t="s">
        <v>2076</v>
      </c>
      <c r="F18" s="18" t="s">
        <v>2075</v>
      </c>
      <c r="G18" s="18" t="s">
        <v>2075</v>
      </c>
      <c r="H18" s="18" t="s">
        <v>2075</v>
      </c>
      <c r="I18" s="18" t="s">
        <v>2075</v>
      </c>
      <c r="J18" s="15"/>
    </row>
    <row r="19" spans="3:10" s="68" customFormat="1" ht="13.5">
      <c r="C19" s="195" t="s">
        <v>506</v>
      </c>
      <c r="D19" s="18" t="s">
        <v>2074</v>
      </c>
      <c r="E19" s="18" t="s">
        <v>2074</v>
      </c>
      <c r="F19" s="18" t="s">
        <v>2074</v>
      </c>
      <c r="G19" s="18" t="s">
        <v>2075</v>
      </c>
      <c r="H19" s="18" t="s">
        <v>2075</v>
      </c>
      <c r="I19" s="18" t="s">
        <v>2076</v>
      </c>
      <c r="J19" s="15" t="s">
        <v>1956</v>
      </c>
    </row>
    <row r="20" spans="3:10" s="68" customFormat="1" ht="36">
      <c r="C20" s="195" t="s">
        <v>507</v>
      </c>
      <c r="D20" s="18" t="s">
        <v>2076</v>
      </c>
      <c r="E20" s="18" t="s">
        <v>2074</v>
      </c>
      <c r="F20" s="18" t="s">
        <v>2075</v>
      </c>
      <c r="G20" s="18" t="s">
        <v>2076</v>
      </c>
      <c r="H20" s="18" t="s">
        <v>2076</v>
      </c>
      <c r="I20" s="18" t="s">
        <v>2076</v>
      </c>
      <c r="J20" s="15" t="s">
        <v>80</v>
      </c>
    </row>
    <row r="21" spans="3:10" s="68" customFormat="1" ht="13.5">
      <c r="C21" s="195" t="s">
        <v>508</v>
      </c>
      <c r="D21" s="18" t="s">
        <v>1448</v>
      </c>
      <c r="E21" s="18" t="s">
        <v>1448</v>
      </c>
      <c r="F21" s="18" t="s">
        <v>1448</v>
      </c>
      <c r="G21" s="18" t="s">
        <v>1449</v>
      </c>
      <c r="H21" s="18" t="s">
        <v>1447</v>
      </c>
      <c r="I21" s="18" t="s">
        <v>1449</v>
      </c>
      <c r="J21" s="15" t="s">
        <v>1956</v>
      </c>
    </row>
    <row r="22" spans="3:10" s="68" customFormat="1" ht="13.5">
      <c r="C22" s="195" t="s">
        <v>509</v>
      </c>
      <c r="D22" s="18" t="s">
        <v>2076</v>
      </c>
      <c r="E22" s="18" t="s">
        <v>2074</v>
      </c>
      <c r="F22" s="18" t="s">
        <v>2074</v>
      </c>
      <c r="G22" s="18" t="s">
        <v>2074</v>
      </c>
      <c r="H22" s="18" t="s">
        <v>2074</v>
      </c>
      <c r="I22" s="18" t="s">
        <v>2076</v>
      </c>
      <c r="J22" s="15" t="s">
        <v>1956</v>
      </c>
    </row>
    <row r="23" spans="3:10" s="68" customFormat="1" ht="13.5">
      <c r="C23" s="195" t="s">
        <v>510</v>
      </c>
      <c r="D23" s="18" t="s">
        <v>2074</v>
      </c>
      <c r="E23" s="18" t="s">
        <v>2074</v>
      </c>
      <c r="F23" s="18" t="s">
        <v>2075</v>
      </c>
      <c r="G23" s="18" t="s">
        <v>2075</v>
      </c>
      <c r="H23" s="18" t="s">
        <v>2075</v>
      </c>
      <c r="I23" s="18" t="s">
        <v>2075</v>
      </c>
      <c r="J23" s="15"/>
    </row>
    <row r="24" spans="3:10" s="68" customFormat="1" ht="13.5">
      <c r="C24" s="195" t="s">
        <v>511</v>
      </c>
      <c r="D24" s="18" t="s">
        <v>2074</v>
      </c>
      <c r="E24" s="18" t="s">
        <v>2074</v>
      </c>
      <c r="F24" s="18" t="s">
        <v>2075</v>
      </c>
      <c r="G24" s="18" t="s">
        <v>2075</v>
      </c>
      <c r="H24" s="18" t="s">
        <v>2075</v>
      </c>
      <c r="I24" s="18" t="s">
        <v>2075</v>
      </c>
      <c r="J24" s="15"/>
    </row>
    <row r="25" spans="3:10" s="68" customFormat="1" ht="46.5" customHeight="1">
      <c r="C25" s="195" t="s">
        <v>512</v>
      </c>
      <c r="D25" s="18" t="s">
        <v>2074</v>
      </c>
      <c r="E25" s="18" t="s">
        <v>2074</v>
      </c>
      <c r="F25" s="18" t="s">
        <v>2074</v>
      </c>
      <c r="G25" s="18" t="s">
        <v>2076</v>
      </c>
      <c r="H25" s="18" t="s">
        <v>2075</v>
      </c>
      <c r="I25" s="18" t="s">
        <v>2076</v>
      </c>
      <c r="J25" s="15" t="s">
        <v>81</v>
      </c>
    </row>
    <row r="26" spans="3:10" s="68" customFormat="1" ht="13.5">
      <c r="C26" s="195" t="s">
        <v>513</v>
      </c>
      <c r="D26" s="18" t="s">
        <v>2074</v>
      </c>
      <c r="E26" s="18" t="s">
        <v>2074</v>
      </c>
      <c r="F26" s="18" t="s">
        <v>2075</v>
      </c>
      <c r="G26" s="18" t="s">
        <v>2076</v>
      </c>
      <c r="H26" s="18" t="s">
        <v>2075</v>
      </c>
      <c r="I26" s="18" t="s">
        <v>2075</v>
      </c>
      <c r="J26" s="15"/>
    </row>
    <row r="27" spans="3:10" s="68" customFormat="1" ht="36.75" customHeight="1">
      <c r="C27" s="195" t="s">
        <v>65</v>
      </c>
      <c r="D27" s="18" t="s">
        <v>2074</v>
      </c>
      <c r="E27" s="18" t="s">
        <v>2074</v>
      </c>
      <c r="F27" s="18" t="s">
        <v>2075</v>
      </c>
      <c r="G27" s="18" t="s">
        <v>2075</v>
      </c>
      <c r="H27" s="18" t="s">
        <v>2075</v>
      </c>
      <c r="I27" s="18" t="s">
        <v>2074</v>
      </c>
      <c r="J27" s="15" t="s">
        <v>82</v>
      </c>
    </row>
    <row r="28" spans="3:10" s="68" customFormat="1" ht="36">
      <c r="C28" s="195" t="s">
        <v>66</v>
      </c>
      <c r="D28" s="18" t="s">
        <v>87</v>
      </c>
      <c r="E28" s="18" t="s">
        <v>87</v>
      </c>
      <c r="F28" s="18" t="s">
        <v>88</v>
      </c>
      <c r="G28" s="18" t="s">
        <v>89</v>
      </c>
      <c r="H28" s="18" t="s">
        <v>89</v>
      </c>
      <c r="I28" s="18" t="s">
        <v>88</v>
      </c>
      <c r="J28" s="15" t="s">
        <v>83</v>
      </c>
    </row>
    <row r="29" spans="3:10" s="68" customFormat="1" ht="26.25" customHeight="1">
      <c r="C29" s="195" t="s">
        <v>67</v>
      </c>
      <c r="D29" s="18" t="s">
        <v>1751</v>
      </c>
      <c r="E29" s="18" t="s">
        <v>1750</v>
      </c>
      <c r="F29" s="18" t="s">
        <v>1750</v>
      </c>
      <c r="G29" s="18" t="s">
        <v>1751</v>
      </c>
      <c r="H29" s="18" t="s">
        <v>1752</v>
      </c>
      <c r="I29" s="18" t="s">
        <v>1751</v>
      </c>
      <c r="J29" s="15" t="s">
        <v>84</v>
      </c>
    </row>
    <row r="30" spans="3:10" s="68" customFormat="1" ht="12.75" customHeight="1">
      <c r="C30" s="195" t="s">
        <v>68</v>
      </c>
      <c r="D30" s="18" t="s">
        <v>2074</v>
      </c>
      <c r="E30" s="18" t="s">
        <v>2074</v>
      </c>
      <c r="F30" s="18" t="s">
        <v>2075</v>
      </c>
      <c r="G30" s="18" t="s">
        <v>2076</v>
      </c>
      <c r="H30" s="18" t="s">
        <v>2076</v>
      </c>
      <c r="I30" s="18" t="s">
        <v>2076</v>
      </c>
      <c r="J30" s="15"/>
    </row>
    <row r="31" spans="3:10" s="68" customFormat="1" ht="12.75" customHeight="1">
      <c r="C31" s="195" t="s">
        <v>69</v>
      </c>
      <c r="D31" s="18" t="s">
        <v>2074</v>
      </c>
      <c r="E31" s="18" t="s">
        <v>2074</v>
      </c>
      <c r="F31" s="18" t="s">
        <v>2074</v>
      </c>
      <c r="G31" s="18" t="s">
        <v>2075</v>
      </c>
      <c r="H31" s="18" t="s">
        <v>2075</v>
      </c>
      <c r="I31" s="18" t="s">
        <v>2075</v>
      </c>
      <c r="J31" s="15" t="s">
        <v>1956</v>
      </c>
    </row>
    <row r="32" spans="3:10" s="68" customFormat="1" ht="12.75" customHeight="1">
      <c r="C32" s="195" t="s">
        <v>70</v>
      </c>
      <c r="D32" s="18" t="s">
        <v>2074</v>
      </c>
      <c r="E32" s="18" t="s">
        <v>2074</v>
      </c>
      <c r="F32" s="18" t="s">
        <v>2075</v>
      </c>
      <c r="G32" s="18" t="s">
        <v>2076</v>
      </c>
      <c r="H32" s="18" t="s">
        <v>2075</v>
      </c>
      <c r="I32" s="18" t="s">
        <v>2075</v>
      </c>
      <c r="J32" s="15"/>
    </row>
    <row r="33" spans="3:10" s="68" customFormat="1" ht="12.75" customHeight="1">
      <c r="C33" s="195" t="s">
        <v>71</v>
      </c>
      <c r="D33" s="18" t="s">
        <v>2074</v>
      </c>
      <c r="E33" s="18" t="s">
        <v>2076</v>
      </c>
      <c r="F33" s="18" t="s">
        <v>2074</v>
      </c>
      <c r="G33" s="18" t="s">
        <v>2074</v>
      </c>
      <c r="H33" s="18" t="s">
        <v>2074</v>
      </c>
      <c r="I33" s="18" t="s">
        <v>2074</v>
      </c>
      <c r="J33" s="15" t="s">
        <v>1956</v>
      </c>
    </row>
    <row r="34" spans="3:10" s="68" customFormat="1" ht="96">
      <c r="C34" s="195" t="s">
        <v>72</v>
      </c>
      <c r="D34" s="18" t="s">
        <v>2076</v>
      </c>
      <c r="E34" s="18" t="s">
        <v>2074</v>
      </c>
      <c r="F34" s="18" t="s">
        <v>2074</v>
      </c>
      <c r="G34" s="18" t="s">
        <v>2076</v>
      </c>
      <c r="H34" s="18" t="s">
        <v>2075</v>
      </c>
      <c r="I34" s="18" t="s">
        <v>2076</v>
      </c>
      <c r="J34" s="15" t="s">
        <v>85</v>
      </c>
    </row>
    <row r="35" spans="3:10" s="68" customFormat="1" ht="12.75" customHeight="1">
      <c r="C35" s="195" t="s">
        <v>73</v>
      </c>
      <c r="D35" s="18" t="s">
        <v>400</v>
      </c>
      <c r="E35" s="18" t="s">
        <v>400</v>
      </c>
      <c r="F35" s="18" t="s">
        <v>402</v>
      </c>
      <c r="G35" s="18" t="s">
        <v>402</v>
      </c>
      <c r="H35" s="18" t="s">
        <v>402</v>
      </c>
      <c r="I35" s="18" t="s">
        <v>402</v>
      </c>
      <c r="J35" s="15"/>
    </row>
    <row r="36" spans="3:10" s="68" customFormat="1" ht="12.75" customHeight="1">
      <c r="C36" s="195" t="s">
        <v>74</v>
      </c>
      <c r="D36" s="18" t="s">
        <v>401</v>
      </c>
      <c r="E36" s="18" t="s">
        <v>400</v>
      </c>
      <c r="F36" s="18" t="s">
        <v>400</v>
      </c>
      <c r="G36" s="18" t="s">
        <v>402</v>
      </c>
      <c r="H36" s="18" t="s">
        <v>402</v>
      </c>
      <c r="I36" s="18" t="s">
        <v>401</v>
      </c>
      <c r="J36" s="15" t="s">
        <v>1956</v>
      </c>
    </row>
    <row r="37" spans="3:10" s="68" customFormat="1" ht="12.75" customHeight="1">
      <c r="C37" s="195" t="s">
        <v>75</v>
      </c>
      <c r="D37" s="18" t="s">
        <v>2074</v>
      </c>
      <c r="E37" s="18" t="s">
        <v>2074</v>
      </c>
      <c r="F37" s="18" t="s">
        <v>2075</v>
      </c>
      <c r="G37" s="18" t="s">
        <v>2075</v>
      </c>
      <c r="H37" s="18" t="s">
        <v>2075</v>
      </c>
      <c r="I37" s="18" t="s">
        <v>2075</v>
      </c>
      <c r="J37" s="15"/>
    </row>
    <row r="38" spans="3:10" s="68" customFormat="1" ht="12.75" customHeight="1">
      <c r="C38" s="195" t="s">
        <v>76</v>
      </c>
      <c r="D38" s="18" t="s">
        <v>2075</v>
      </c>
      <c r="E38" s="18" t="s">
        <v>2075</v>
      </c>
      <c r="F38" s="18" t="s">
        <v>2075</v>
      </c>
      <c r="G38" s="18" t="s">
        <v>2075</v>
      </c>
      <c r="H38" s="18" t="s">
        <v>2075</v>
      </c>
      <c r="I38" s="18" t="s">
        <v>2075</v>
      </c>
      <c r="J38" s="15"/>
    </row>
    <row r="39" spans="3:10" s="68" customFormat="1" ht="12.75" customHeight="1">
      <c r="C39" s="195" t="s">
        <v>77</v>
      </c>
      <c r="D39" s="18" t="s">
        <v>2074</v>
      </c>
      <c r="E39" s="18" t="s">
        <v>2074</v>
      </c>
      <c r="F39" s="18" t="s">
        <v>2075</v>
      </c>
      <c r="G39" s="18" t="s">
        <v>2075</v>
      </c>
      <c r="H39" s="18" t="s">
        <v>2075</v>
      </c>
      <c r="I39" s="18" t="s">
        <v>2075</v>
      </c>
      <c r="J39" s="15"/>
    </row>
    <row r="40" spans="3:10" s="68" customFormat="1" ht="39" customHeight="1">
      <c r="C40" s="195" t="s">
        <v>78</v>
      </c>
      <c r="D40" s="18"/>
      <c r="E40" s="18"/>
      <c r="F40" s="18"/>
      <c r="G40" s="18"/>
      <c r="H40" s="18"/>
      <c r="I40" s="18"/>
      <c r="J40" s="15" t="s">
        <v>86</v>
      </c>
    </row>
    <row r="41" spans="3:10" ht="13.5">
      <c r="C41" s="8"/>
      <c r="D41" s="10"/>
      <c r="E41" s="10"/>
      <c r="F41" s="10"/>
      <c r="G41" s="10"/>
      <c r="H41" s="10"/>
      <c r="I41" s="10"/>
      <c r="J41" s="235"/>
    </row>
    <row r="42" spans="3:10" ht="13.5">
      <c r="C42" s="8"/>
      <c r="D42" s="10"/>
      <c r="E42" s="10"/>
      <c r="F42" s="10"/>
      <c r="G42" s="10"/>
      <c r="H42" s="10"/>
      <c r="I42" s="10"/>
      <c r="J42" s="235"/>
    </row>
    <row r="43" spans="3:10" ht="13.5">
      <c r="C43" s="8"/>
      <c r="D43" s="10"/>
      <c r="E43" s="10"/>
      <c r="F43" s="10"/>
      <c r="G43" s="10"/>
      <c r="H43" s="10"/>
      <c r="I43" s="10"/>
      <c r="J43" s="235"/>
    </row>
    <row r="44" spans="3:10" ht="13.5">
      <c r="C44" s="8"/>
      <c r="D44" s="10"/>
      <c r="E44" s="10"/>
      <c r="F44" s="10"/>
      <c r="G44" s="10"/>
      <c r="H44" s="10"/>
      <c r="I44" s="10"/>
      <c r="J44" s="235"/>
    </row>
    <row r="45" spans="3:10" ht="13.5">
      <c r="C45" s="8"/>
      <c r="D45" s="10"/>
      <c r="E45" s="10"/>
      <c r="F45" s="10"/>
      <c r="G45" s="10"/>
      <c r="H45" s="10"/>
      <c r="I45" s="10"/>
      <c r="J45" s="235"/>
    </row>
    <row r="46" spans="3:10" ht="13.5">
      <c r="C46" s="8"/>
      <c r="D46" s="10"/>
      <c r="E46" s="10"/>
      <c r="F46" s="10"/>
      <c r="G46" s="10"/>
      <c r="H46" s="10"/>
      <c r="I46" s="10"/>
      <c r="J46" s="235"/>
    </row>
    <row r="47" spans="3:10" ht="13.5">
      <c r="C47" s="8"/>
      <c r="D47" s="10"/>
      <c r="E47" s="10"/>
      <c r="F47" s="10"/>
      <c r="G47" s="10"/>
      <c r="H47" s="10"/>
      <c r="I47" s="10"/>
      <c r="J47" s="235"/>
    </row>
    <row r="48" spans="3:10" ht="13.5">
      <c r="C48" s="8"/>
      <c r="D48" s="10"/>
      <c r="E48" s="10"/>
      <c r="F48" s="10"/>
      <c r="G48" s="10"/>
      <c r="H48" s="10"/>
      <c r="I48" s="10"/>
      <c r="J48" s="235"/>
    </row>
    <row r="49" spans="3:10" ht="13.5">
      <c r="C49" s="8"/>
      <c r="D49" s="10"/>
      <c r="E49" s="10"/>
      <c r="F49" s="10"/>
      <c r="G49" s="10"/>
      <c r="H49" s="10"/>
      <c r="I49" s="10"/>
      <c r="J49" s="235"/>
    </row>
    <row r="50" spans="3:10" ht="13.5">
      <c r="C50" s="8"/>
      <c r="D50" s="10"/>
      <c r="E50" s="10"/>
      <c r="F50" s="10"/>
      <c r="G50" s="10"/>
      <c r="H50" s="10"/>
      <c r="I50" s="10"/>
      <c r="J50" s="235"/>
    </row>
    <row r="51" spans="3:10" ht="13.5">
      <c r="C51" s="8"/>
      <c r="D51" s="10"/>
      <c r="E51" s="10"/>
      <c r="F51" s="10"/>
      <c r="G51" s="10"/>
      <c r="H51" s="10"/>
      <c r="I51" s="10"/>
      <c r="J51" s="235"/>
    </row>
    <row r="52" spans="3:10" ht="13.5">
      <c r="C52" s="8"/>
      <c r="D52" s="10"/>
      <c r="E52" s="10"/>
      <c r="F52" s="10"/>
      <c r="G52" s="10"/>
      <c r="H52" s="10"/>
      <c r="I52" s="10"/>
      <c r="J52" s="235"/>
    </row>
    <row r="53" spans="3:10" ht="13.5">
      <c r="C53" s="8"/>
      <c r="D53" s="10"/>
      <c r="E53" s="10"/>
      <c r="F53" s="10"/>
      <c r="G53" s="10"/>
      <c r="H53" s="10"/>
      <c r="I53" s="10"/>
      <c r="J53" s="235"/>
    </row>
    <row r="54" spans="3:10" ht="13.5">
      <c r="C54" s="8"/>
      <c r="D54" s="10"/>
      <c r="E54" s="10"/>
      <c r="F54" s="10"/>
      <c r="G54" s="10"/>
      <c r="H54" s="10"/>
      <c r="I54" s="10"/>
      <c r="J54" s="235"/>
    </row>
    <row r="55" spans="3:10" ht="13.5">
      <c r="C55" s="8"/>
      <c r="D55" s="10"/>
      <c r="E55" s="10"/>
      <c r="F55" s="10"/>
      <c r="G55" s="10"/>
      <c r="H55" s="10"/>
      <c r="I55" s="10"/>
      <c r="J55" s="235"/>
    </row>
    <row r="56" spans="3:10" ht="13.5">
      <c r="C56" s="8"/>
      <c r="D56" s="10"/>
      <c r="E56" s="10"/>
      <c r="F56" s="10"/>
      <c r="G56" s="10"/>
      <c r="H56" s="10"/>
      <c r="I56" s="10"/>
      <c r="J56" s="235"/>
    </row>
    <row r="57" spans="3:10" ht="13.5">
      <c r="C57" s="8"/>
      <c r="D57" s="10"/>
      <c r="E57" s="10"/>
      <c r="F57" s="10"/>
      <c r="G57" s="10"/>
      <c r="H57" s="10"/>
      <c r="I57" s="10"/>
      <c r="J57" s="235"/>
    </row>
    <row r="58" spans="3:10" ht="13.5">
      <c r="C58" s="8"/>
      <c r="D58" s="10"/>
      <c r="E58" s="10"/>
      <c r="F58" s="10"/>
      <c r="G58" s="10"/>
      <c r="H58" s="10"/>
      <c r="I58" s="10"/>
      <c r="J58" s="235"/>
    </row>
    <row r="59" spans="3:10" ht="13.5">
      <c r="C59" s="8"/>
      <c r="D59" s="10"/>
      <c r="E59" s="10"/>
      <c r="F59" s="10"/>
      <c r="G59" s="10"/>
      <c r="H59" s="10"/>
      <c r="I59" s="10"/>
      <c r="J59" s="235"/>
    </row>
    <row r="60" spans="3:10" ht="13.5">
      <c r="C60" s="8"/>
      <c r="D60" s="10"/>
      <c r="E60" s="10"/>
      <c r="F60" s="10"/>
      <c r="G60" s="10"/>
      <c r="H60" s="10"/>
      <c r="I60" s="10"/>
      <c r="J60" s="235"/>
    </row>
    <row r="61" spans="3:10" ht="13.5">
      <c r="C61" s="8"/>
      <c r="D61" s="10"/>
      <c r="E61" s="10"/>
      <c r="F61" s="10"/>
      <c r="G61" s="10"/>
      <c r="H61" s="10"/>
      <c r="I61" s="10"/>
      <c r="J61" s="235"/>
    </row>
    <row r="62" spans="3:10" ht="13.5">
      <c r="C62" s="8"/>
      <c r="D62" s="10"/>
      <c r="E62" s="10"/>
      <c r="F62" s="10"/>
      <c r="G62" s="10"/>
      <c r="H62" s="10"/>
      <c r="I62" s="10"/>
      <c r="J62" s="235"/>
    </row>
    <row r="63" spans="3:10" ht="13.5">
      <c r="C63" s="8"/>
      <c r="D63" s="10"/>
      <c r="E63" s="10"/>
      <c r="F63" s="10"/>
      <c r="G63" s="10"/>
      <c r="H63" s="10"/>
      <c r="I63" s="10"/>
      <c r="J63" s="235"/>
    </row>
    <row r="64" spans="3:10" ht="13.5">
      <c r="C64" s="8"/>
      <c r="D64" s="10"/>
      <c r="E64" s="10"/>
      <c r="F64" s="10"/>
      <c r="G64" s="10"/>
      <c r="H64" s="10"/>
      <c r="I64" s="10"/>
      <c r="J64" s="235"/>
    </row>
    <row r="65" spans="3:10" ht="13.5">
      <c r="C65" s="8"/>
      <c r="D65" s="10"/>
      <c r="E65" s="10"/>
      <c r="F65" s="10"/>
      <c r="G65" s="10"/>
      <c r="H65" s="10"/>
      <c r="I65" s="10"/>
      <c r="J65" s="235"/>
    </row>
    <row r="66" spans="3:10" ht="13.5">
      <c r="C66" s="8"/>
      <c r="D66" s="10"/>
      <c r="E66" s="10"/>
      <c r="F66" s="10"/>
      <c r="G66" s="10"/>
      <c r="H66" s="10"/>
      <c r="I66" s="10"/>
      <c r="J66" s="235"/>
    </row>
    <row r="67" spans="3:10" ht="13.5">
      <c r="C67" s="8"/>
      <c r="D67" s="10"/>
      <c r="E67" s="10"/>
      <c r="F67" s="10"/>
      <c r="G67" s="10"/>
      <c r="H67" s="10"/>
      <c r="I67" s="10"/>
      <c r="J67" s="235"/>
    </row>
    <row r="68" spans="3:10" ht="13.5">
      <c r="C68" s="8"/>
      <c r="D68" s="10"/>
      <c r="E68" s="10"/>
      <c r="F68" s="10"/>
      <c r="G68" s="10"/>
      <c r="H68" s="10"/>
      <c r="I68" s="10"/>
      <c r="J68" s="235"/>
    </row>
    <row r="69" spans="3:10" ht="13.5">
      <c r="C69" s="8"/>
      <c r="D69" s="10"/>
      <c r="E69" s="10"/>
      <c r="F69" s="10"/>
      <c r="G69" s="10"/>
      <c r="H69" s="10"/>
      <c r="I69" s="10"/>
      <c r="J69" s="235"/>
    </row>
    <row r="70" spans="3:10" ht="13.5">
      <c r="C70" s="8"/>
      <c r="D70" s="10"/>
      <c r="E70" s="10"/>
      <c r="F70" s="10"/>
      <c r="G70" s="10"/>
      <c r="H70" s="10"/>
      <c r="I70" s="10"/>
      <c r="J70" s="235"/>
    </row>
    <row r="71" spans="3:10" ht="13.5">
      <c r="C71" s="8"/>
      <c r="D71" s="10"/>
      <c r="E71" s="10"/>
      <c r="F71" s="10"/>
      <c r="G71" s="10"/>
      <c r="H71" s="10"/>
      <c r="I71" s="10"/>
      <c r="J71" s="235"/>
    </row>
    <row r="72" spans="3:10" ht="13.5">
      <c r="C72" s="8"/>
      <c r="D72" s="10"/>
      <c r="E72" s="10"/>
      <c r="F72" s="10"/>
      <c r="G72" s="10"/>
      <c r="H72" s="10"/>
      <c r="I72" s="10"/>
      <c r="J72" s="235"/>
    </row>
    <row r="73" spans="3:10" ht="13.5">
      <c r="C73" s="8"/>
      <c r="D73" s="10"/>
      <c r="E73" s="10"/>
      <c r="F73" s="10"/>
      <c r="G73" s="10"/>
      <c r="H73" s="10"/>
      <c r="I73" s="10"/>
      <c r="J73" s="235"/>
    </row>
    <row r="74" spans="3:10" ht="13.5">
      <c r="C74" s="8"/>
      <c r="D74" s="10"/>
      <c r="E74" s="10"/>
      <c r="F74" s="10"/>
      <c r="G74" s="10"/>
      <c r="H74" s="10"/>
      <c r="I74" s="10"/>
      <c r="J74" s="235"/>
    </row>
    <row r="75" spans="3:10" ht="13.5">
      <c r="C75" s="8"/>
      <c r="D75" s="10"/>
      <c r="E75" s="10"/>
      <c r="F75" s="10"/>
      <c r="G75" s="10"/>
      <c r="H75" s="10"/>
      <c r="I75" s="10"/>
      <c r="J75" s="235"/>
    </row>
    <row r="76" spans="3:10" ht="13.5">
      <c r="C76" s="8"/>
      <c r="D76" s="10"/>
      <c r="E76" s="10"/>
      <c r="F76" s="10"/>
      <c r="G76" s="10"/>
      <c r="H76" s="10"/>
      <c r="I76" s="10"/>
      <c r="J76" s="235"/>
    </row>
    <row r="77" spans="3:10" ht="13.5">
      <c r="C77" s="8"/>
      <c r="D77" s="10"/>
      <c r="E77" s="10"/>
      <c r="F77" s="10"/>
      <c r="G77" s="10"/>
      <c r="H77" s="10"/>
      <c r="I77" s="10"/>
      <c r="J77" s="235"/>
    </row>
    <row r="78" spans="3:10" ht="13.5">
      <c r="C78" s="8"/>
      <c r="D78" s="10"/>
      <c r="E78" s="10"/>
      <c r="F78" s="10"/>
      <c r="G78" s="10"/>
      <c r="H78" s="10"/>
      <c r="I78" s="10"/>
      <c r="J78" s="235"/>
    </row>
    <row r="79" spans="3:10" ht="13.5">
      <c r="C79" s="8"/>
      <c r="D79" s="10"/>
      <c r="E79" s="10"/>
      <c r="F79" s="10"/>
      <c r="G79" s="10"/>
      <c r="H79" s="10"/>
      <c r="I79" s="10"/>
      <c r="J79" s="235"/>
    </row>
    <row r="80" spans="3:10" ht="13.5">
      <c r="C80" s="8"/>
      <c r="D80" s="10"/>
      <c r="E80" s="10"/>
      <c r="F80" s="10"/>
      <c r="G80" s="10"/>
      <c r="H80" s="10"/>
      <c r="I80" s="10"/>
      <c r="J80" s="235"/>
    </row>
    <row r="81" spans="3:10" ht="13.5">
      <c r="C81" s="8"/>
      <c r="D81" s="10"/>
      <c r="E81" s="10"/>
      <c r="F81" s="10"/>
      <c r="G81" s="10"/>
      <c r="H81" s="10"/>
      <c r="I81" s="10"/>
      <c r="J81" s="235"/>
    </row>
    <row r="82" spans="3:10" ht="13.5">
      <c r="C82" s="8"/>
      <c r="D82" s="10"/>
      <c r="E82" s="10"/>
      <c r="F82" s="10"/>
      <c r="G82" s="10"/>
      <c r="H82" s="10"/>
      <c r="I82" s="10"/>
      <c r="J82" s="235"/>
    </row>
    <row r="83" spans="3:10" ht="13.5">
      <c r="C83" s="8"/>
      <c r="D83" s="10"/>
      <c r="E83" s="10"/>
      <c r="F83" s="10"/>
      <c r="G83" s="10"/>
      <c r="H83" s="10"/>
      <c r="I83" s="10"/>
      <c r="J83" s="235"/>
    </row>
    <row r="84" spans="3:10" ht="13.5">
      <c r="C84" s="8"/>
      <c r="D84" s="10"/>
      <c r="E84" s="10"/>
      <c r="F84" s="10"/>
      <c r="G84" s="10"/>
      <c r="H84" s="10"/>
      <c r="I84" s="10"/>
      <c r="J84" s="235"/>
    </row>
    <row r="85" spans="3:10" ht="13.5">
      <c r="C85" s="8"/>
      <c r="D85" s="10"/>
      <c r="E85" s="10"/>
      <c r="F85" s="10"/>
      <c r="G85" s="10"/>
      <c r="H85" s="10"/>
      <c r="I85" s="10"/>
      <c r="J85" s="235"/>
    </row>
    <row r="86" spans="3:10" ht="13.5">
      <c r="C86" s="8"/>
      <c r="D86" s="10"/>
      <c r="E86" s="10"/>
      <c r="F86" s="10"/>
      <c r="G86" s="10"/>
      <c r="H86" s="10"/>
      <c r="I86" s="10"/>
      <c r="J86" s="235"/>
    </row>
    <row r="87" spans="3:10" ht="13.5">
      <c r="C87" s="8"/>
      <c r="D87" s="10"/>
      <c r="E87" s="10"/>
      <c r="F87" s="10"/>
      <c r="G87" s="10"/>
      <c r="H87" s="10"/>
      <c r="I87" s="10"/>
      <c r="J87" s="235"/>
    </row>
    <row r="88" spans="3:10" ht="13.5">
      <c r="C88" s="8"/>
      <c r="D88" s="10"/>
      <c r="E88" s="10"/>
      <c r="F88" s="10"/>
      <c r="G88" s="10"/>
      <c r="H88" s="10"/>
      <c r="I88" s="10"/>
      <c r="J88" s="235"/>
    </row>
    <row r="89" spans="3:10" ht="13.5">
      <c r="C89" s="8"/>
      <c r="D89" s="10"/>
      <c r="E89" s="10"/>
      <c r="F89" s="10"/>
      <c r="G89" s="10"/>
      <c r="H89" s="10"/>
      <c r="I89" s="10"/>
      <c r="J89" s="235"/>
    </row>
  </sheetData>
  <mergeCells count="5">
    <mergeCell ref="C3:D3"/>
    <mergeCell ref="E3:F3"/>
    <mergeCell ref="G3:H3"/>
    <mergeCell ref="I4:J4"/>
    <mergeCell ref="I3:J3"/>
  </mergeCells>
  <printOptions/>
  <pageMargins left="0.984251968503937" right="0.7874015748031497" top="0.7480314960629921"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C1:P51"/>
  <sheetViews>
    <sheetView tabSelected="1" view="pageBreakPreview" zoomScaleSheetLayoutView="100" workbookViewId="0" topLeftCell="C46">
      <selection activeCell="E11" sqref="E11"/>
    </sheetView>
  </sheetViews>
  <sheetFormatPr defaultColWidth="9.00390625" defaultRowHeight="13.5"/>
  <cols>
    <col min="1" max="1" width="4.875" style="0" hidden="1" customWidth="1"/>
    <col min="2" max="2" width="0.6171875" style="0" customWidth="1"/>
    <col min="3" max="3" width="11.75390625" style="0" customWidth="1"/>
    <col min="4" max="9" width="6.25390625" style="21" customWidth="1"/>
    <col min="10" max="10" width="30.375" style="0" customWidth="1"/>
  </cols>
  <sheetData>
    <row r="1" spans="4:9" ht="13.5">
      <c r="D1" s="21">
        <f aca="true" t="shared" si="0" ref="D1:I1">$G$4-SUM(D7:D9)</f>
        <v>2</v>
      </c>
      <c r="E1" s="21">
        <f t="shared" si="0"/>
        <v>0</v>
      </c>
      <c r="F1" s="21">
        <f t="shared" si="0"/>
        <v>0</v>
      </c>
      <c r="G1" s="21">
        <f t="shared" si="0"/>
        <v>0</v>
      </c>
      <c r="H1" s="21">
        <f t="shared" si="0"/>
        <v>0</v>
      </c>
      <c r="I1" s="21">
        <f t="shared" si="0"/>
        <v>0</v>
      </c>
    </row>
    <row r="2" ht="14.25" thickBot="1"/>
    <row r="3" spans="3:10" s="20" customFormat="1" ht="18" thickBot="1">
      <c r="C3" s="264" t="s">
        <v>1283</v>
      </c>
      <c r="D3" s="265"/>
      <c r="E3" s="264" t="s">
        <v>1298</v>
      </c>
      <c r="F3" s="265"/>
      <c r="G3" s="264" t="s">
        <v>1707</v>
      </c>
      <c r="H3" s="265"/>
      <c r="I3" s="264" t="s">
        <v>1299</v>
      </c>
      <c r="J3" s="265"/>
    </row>
    <row r="4" spans="3:10" ht="25.5" customHeight="1" thickBot="1">
      <c r="C4" s="205" t="s">
        <v>1395</v>
      </c>
      <c r="D4" s="206"/>
      <c r="E4" s="205">
        <v>61</v>
      </c>
      <c r="F4" s="206"/>
      <c r="G4" s="205">
        <f>COUNTA(C12:C151)-1</f>
        <v>39</v>
      </c>
      <c r="H4" s="206"/>
      <c r="I4" s="268">
        <f>G4/E4</f>
        <v>0.639344262295082</v>
      </c>
      <c r="J4" s="268"/>
    </row>
    <row r="5" ht="6" customHeight="1" thickBot="1"/>
    <row r="6" spans="3:10" ht="14.25" thickBot="1">
      <c r="C6" s="11" t="s">
        <v>1705</v>
      </c>
      <c r="D6" s="40" t="s">
        <v>1284</v>
      </c>
      <c r="E6" s="40" t="s">
        <v>1285</v>
      </c>
      <c r="F6" s="40" t="s">
        <v>1286</v>
      </c>
      <c r="G6" s="40" t="s">
        <v>1287</v>
      </c>
      <c r="H6" s="40" t="s">
        <v>1288</v>
      </c>
      <c r="I6" s="43" t="s">
        <v>1289</v>
      </c>
      <c r="J6" s="2"/>
    </row>
    <row r="7" spans="3:10" ht="13.5">
      <c r="C7" s="12" t="s">
        <v>1708</v>
      </c>
      <c r="D7" s="32">
        <f>COUNTIF($D$12:$D$151,C7)</f>
        <v>0</v>
      </c>
      <c r="E7" s="32">
        <f>COUNTIF($E$12:$E$151,C7)</f>
        <v>39</v>
      </c>
      <c r="F7" s="32">
        <f>COUNTIF($F$12:$F$151,C7)</f>
        <v>39</v>
      </c>
      <c r="G7" s="32">
        <f>COUNTIF($G$12:$G$151,C7)</f>
        <v>7</v>
      </c>
      <c r="H7" s="32">
        <f>COUNTIF($H$12:$H$151,C7)</f>
        <v>7</v>
      </c>
      <c r="I7" s="44">
        <f>COUNTIF($I$12:$I$151,C7)</f>
        <v>3</v>
      </c>
      <c r="J7" s="2"/>
    </row>
    <row r="8" spans="3:10" ht="13.5">
      <c r="C8" s="12" t="s">
        <v>1709</v>
      </c>
      <c r="D8" s="10">
        <f>COUNTIF($D$12:$D$151,C8)</f>
        <v>36</v>
      </c>
      <c r="E8" s="10">
        <f>COUNTIF($E$12:$E$151,C8)</f>
        <v>0</v>
      </c>
      <c r="F8" s="10">
        <f>COUNTIF($F$12:$F$151,C8)</f>
        <v>0</v>
      </c>
      <c r="G8" s="10">
        <f>COUNTIF($G$12:$G$151,C8)</f>
        <v>31</v>
      </c>
      <c r="H8" s="10">
        <f>COUNTIF($H$12:$H$151,C8)</f>
        <v>31</v>
      </c>
      <c r="I8" s="45">
        <f>COUNTIF($I$12:$I$151,C8)</f>
        <v>30</v>
      </c>
      <c r="J8" s="2"/>
    </row>
    <row r="9" spans="3:10" ht="14.25" thickBot="1">
      <c r="C9" s="13" t="s">
        <v>1710</v>
      </c>
      <c r="D9" s="41">
        <f>COUNTIF($D$12:$D$151,C9)</f>
        <v>1</v>
      </c>
      <c r="E9" s="41">
        <f>COUNTIF($E$12:$E$151,C9)</f>
        <v>0</v>
      </c>
      <c r="F9" s="41">
        <f>COUNTIF($F$12:$F$151,C9)</f>
        <v>0</v>
      </c>
      <c r="G9" s="41">
        <f>COUNTIF($G$12:$G$151,C9)</f>
        <v>1</v>
      </c>
      <c r="H9" s="41">
        <f>COUNTIF($H$12:$H$151,C9)</f>
        <v>1</v>
      </c>
      <c r="I9" s="46">
        <f>COUNTIF($I$12:$I$151,C9)</f>
        <v>6</v>
      </c>
      <c r="J9" s="2"/>
    </row>
    <row r="10" spans="4:9" s="2" customFormat="1" ht="14.25" thickBot="1">
      <c r="D10" s="22"/>
      <c r="E10" s="22"/>
      <c r="F10" s="22"/>
      <c r="G10" s="22"/>
      <c r="H10" s="22"/>
      <c r="I10" s="22"/>
    </row>
    <row r="11" spans="3:10" s="2" customFormat="1" ht="13.5">
      <c r="C11" s="16" t="s">
        <v>1297</v>
      </c>
      <c r="D11" s="47" t="s">
        <v>1284</v>
      </c>
      <c r="E11" s="47" t="s">
        <v>1285</v>
      </c>
      <c r="F11" s="47" t="s">
        <v>1286</v>
      </c>
      <c r="G11" s="47" t="s">
        <v>1287</v>
      </c>
      <c r="H11" s="47" t="s">
        <v>1288</v>
      </c>
      <c r="I11" s="47" t="s">
        <v>1289</v>
      </c>
      <c r="J11" s="17" t="s">
        <v>1290</v>
      </c>
    </row>
    <row r="12" spans="3:16" ht="144" customHeight="1">
      <c r="C12" s="18" t="s">
        <v>1711</v>
      </c>
      <c r="D12" s="19" t="s">
        <v>1295</v>
      </c>
      <c r="E12" s="19" t="s">
        <v>1291</v>
      </c>
      <c r="F12" s="19" t="s">
        <v>1291</v>
      </c>
      <c r="G12" s="19" t="s">
        <v>1291</v>
      </c>
      <c r="H12" s="19" t="s">
        <v>1291</v>
      </c>
      <c r="I12" s="19" t="s">
        <v>1291</v>
      </c>
      <c r="J12" s="15" t="s">
        <v>2099</v>
      </c>
      <c r="K12" t="str">
        <f aca="true" t="shared" si="1" ref="K12:P12">ASC(D12)</f>
        <v>c</v>
      </c>
      <c r="L12" t="str">
        <f t="shared" si="1"/>
        <v>a</v>
      </c>
      <c r="M12" t="str">
        <f t="shared" si="1"/>
        <v>a</v>
      </c>
      <c r="N12" t="str">
        <f t="shared" si="1"/>
        <v>a</v>
      </c>
      <c r="O12" t="str">
        <f t="shared" si="1"/>
        <v>a</v>
      </c>
      <c r="P12" t="str">
        <f t="shared" si="1"/>
        <v>a</v>
      </c>
    </row>
    <row r="13" spans="3:16" ht="13.5">
      <c r="C13" s="18" t="s">
        <v>1712</v>
      </c>
      <c r="D13" s="19" t="s">
        <v>1293</v>
      </c>
      <c r="E13" s="19" t="s">
        <v>1291</v>
      </c>
      <c r="F13" s="19" t="s">
        <v>1291</v>
      </c>
      <c r="G13" s="19" t="s">
        <v>1293</v>
      </c>
      <c r="H13" s="19" t="s">
        <v>1293</v>
      </c>
      <c r="I13" s="19" t="s">
        <v>1293</v>
      </c>
      <c r="J13" s="1"/>
      <c r="K13" t="str">
        <f aca="true" t="shared" si="2" ref="K13:K50">ASC(D13)</f>
        <v>b</v>
      </c>
      <c r="L13" t="str">
        <f aca="true" t="shared" si="3" ref="L13:L50">ASC(E13)</f>
        <v>a</v>
      </c>
      <c r="M13" t="str">
        <f aca="true" t="shared" si="4" ref="M13:M50">ASC(F13)</f>
        <v>a</v>
      </c>
      <c r="N13" t="str">
        <f aca="true" t="shared" si="5" ref="N13:N50">ASC(G13)</f>
        <v>b</v>
      </c>
      <c r="O13" t="str">
        <f aca="true" t="shared" si="6" ref="O13:O50">ASC(H13)</f>
        <v>b</v>
      </c>
      <c r="P13" t="str">
        <f aca="true" t="shared" si="7" ref="P13:P50">ASC(I13)</f>
        <v>b</v>
      </c>
    </row>
    <row r="14" spans="3:16" ht="13.5">
      <c r="C14" s="18" t="s">
        <v>1713</v>
      </c>
      <c r="D14" s="19" t="s">
        <v>1293</v>
      </c>
      <c r="E14" s="19" t="s">
        <v>1291</v>
      </c>
      <c r="F14" s="19" t="s">
        <v>1291</v>
      </c>
      <c r="G14" s="19" t="s">
        <v>1293</v>
      </c>
      <c r="H14" s="19" t="s">
        <v>1293</v>
      </c>
      <c r="I14" s="19" t="s">
        <v>1293</v>
      </c>
      <c r="J14" s="1"/>
      <c r="K14" t="str">
        <f t="shared" si="2"/>
        <v>b</v>
      </c>
      <c r="L14" t="str">
        <f t="shared" si="3"/>
        <v>a</v>
      </c>
      <c r="M14" t="str">
        <f t="shared" si="4"/>
        <v>a</v>
      </c>
      <c r="N14" t="str">
        <f t="shared" si="5"/>
        <v>b</v>
      </c>
      <c r="O14" t="str">
        <f t="shared" si="6"/>
        <v>b</v>
      </c>
      <c r="P14" t="str">
        <f t="shared" si="7"/>
        <v>b</v>
      </c>
    </row>
    <row r="15" spans="3:16" ht="13.5">
      <c r="C15" s="18" t="s">
        <v>1714</v>
      </c>
      <c r="D15" s="19" t="s">
        <v>1293</v>
      </c>
      <c r="E15" s="19" t="s">
        <v>1291</v>
      </c>
      <c r="F15" s="19" t="s">
        <v>1291</v>
      </c>
      <c r="G15" s="19" t="s">
        <v>1293</v>
      </c>
      <c r="H15" s="19" t="s">
        <v>1293</v>
      </c>
      <c r="I15" s="19" t="s">
        <v>1293</v>
      </c>
      <c r="J15" s="1"/>
      <c r="K15" t="str">
        <f t="shared" si="2"/>
        <v>b</v>
      </c>
      <c r="L15" t="str">
        <f t="shared" si="3"/>
        <v>a</v>
      </c>
      <c r="M15" t="str">
        <f t="shared" si="4"/>
        <v>a</v>
      </c>
      <c r="N15" t="str">
        <f t="shared" si="5"/>
        <v>b</v>
      </c>
      <c r="O15" t="str">
        <f t="shared" si="6"/>
        <v>b</v>
      </c>
      <c r="P15" t="str">
        <f t="shared" si="7"/>
        <v>b</v>
      </c>
    </row>
    <row r="16" spans="3:16" ht="13.5">
      <c r="C16" s="18" t="s">
        <v>1715</v>
      </c>
      <c r="D16" s="19" t="s">
        <v>1293</v>
      </c>
      <c r="E16" s="19" t="s">
        <v>1291</v>
      </c>
      <c r="F16" s="19" t="s">
        <v>1291</v>
      </c>
      <c r="G16" s="19" t="s">
        <v>1293</v>
      </c>
      <c r="H16" s="19" t="s">
        <v>1293</v>
      </c>
      <c r="I16" s="19" t="s">
        <v>1293</v>
      </c>
      <c r="J16" s="1"/>
      <c r="K16" t="str">
        <f t="shared" si="2"/>
        <v>b</v>
      </c>
      <c r="L16" t="str">
        <f t="shared" si="3"/>
        <v>a</v>
      </c>
      <c r="M16" t="str">
        <f t="shared" si="4"/>
        <v>a</v>
      </c>
      <c r="N16" t="str">
        <f t="shared" si="5"/>
        <v>b</v>
      </c>
      <c r="O16" t="str">
        <f t="shared" si="6"/>
        <v>b</v>
      </c>
      <c r="P16" t="str">
        <f t="shared" si="7"/>
        <v>b</v>
      </c>
    </row>
    <row r="17" spans="3:16" ht="13.5">
      <c r="C17" s="18" t="s">
        <v>1716</v>
      </c>
      <c r="D17" s="19" t="s">
        <v>1293</v>
      </c>
      <c r="E17" s="19" t="s">
        <v>1291</v>
      </c>
      <c r="F17" s="19" t="s">
        <v>1291</v>
      </c>
      <c r="G17" s="19" t="s">
        <v>1293</v>
      </c>
      <c r="H17" s="19" t="s">
        <v>1293</v>
      </c>
      <c r="I17" s="19" t="s">
        <v>1293</v>
      </c>
      <c r="J17" s="1"/>
      <c r="K17" t="str">
        <f t="shared" si="2"/>
        <v>b</v>
      </c>
      <c r="L17" t="str">
        <f t="shared" si="3"/>
        <v>a</v>
      </c>
      <c r="M17" t="str">
        <f t="shared" si="4"/>
        <v>a</v>
      </c>
      <c r="N17" t="str">
        <f t="shared" si="5"/>
        <v>b</v>
      </c>
      <c r="O17" t="str">
        <f t="shared" si="6"/>
        <v>b</v>
      </c>
      <c r="P17" t="str">
        <f t="shared" si="7"/>
        <v>b</v>
      </c>
    </row>
    <row r="18" spans="3:16" ht="13.5">
      <c r="C18" s="18" t="s">
        <v>1717</v>
      </c>
      <c r="D18" s="19" t="s">
        <v>1293</v>
      </c>
      <c r="E18" s="19" t="s">
        <v>1291</v>
      </c>
      <c r="F18" s="19" t="s">
        <v>1291</v>
      </c>
      <c r="G18" s="19" t="s">
        <v>1293</v>
      </c>
      <c r="H18" s="19" t="s">
        <v>1293</v>
      </c>
      <c r="I18" s="19" t="s">
        <v>1293</v>
      </c>
      <c r="J18" s="1"/>
      <c r="K18" t="str">
        <f t="shared" si="2"/>
        <v>b</v>
      </c>
      <c r="L18" t="str">
        <f t="shared" si="3"/>
        <v>a</v>
      </c>
      <c r="M18" t="str">
        <f t="shared" si="4"/>
        <v>a</v>
      </c>
      <c r="N18" t="str">
        <f t="shared" si="5"/>
        <v>b</v>
      </c>
      <c r="O18" t="str">
        <f t="shared" si="6"/>
        <v>b</v>
      </c>
      <c r="P18" t="str">
        <f t="shared" si="7"/>
        <v>b</v>
      </c>
    </row>
    <row r="19" spans="3:16" ht="13.5">
      <c r="C19" s="18" t="s">
        <v>1718</v>
      </c>
      <c r="D19" s="19" t="s">
        <v>1293</v>
      </c>
      <c r="E19" s="19" t="s">
        <v>1291</v>
      </c>
      <c r="F19" s="19" t="s">
        <v>1291</v>
      </c>
      <c r="G19" s="19" t="s">
        <v>1293</v>
      </c>
      <c r="H19" s="19" t="s">
        <v>1293</v>
      </c>
      <c r="I19" s="19" t="s">
        <v>1293</v>
      </c>
      <c r="J19" s="1"/>
      <c r="K19" t="str">
        <f t="shared" si="2"/>
        <v>b</v>
      </c>
      <c r="L19" t="str">
        <f t="shared" si="3"/>
        <v>a</v>
      </c>
      <c r="M19" t="str">
        <f t="shared" si="4"/>
        <v>a</v>
      </c>
      <c r="N19" t="str">
        <f t="shared" si="5"/>
        <v>b</v>
      </c>
      <c r="O19" t="str">
        <f t="shared" si="6"/>
        <v>b</v>
      </c>
      <c r="P19" t="str">
        <f t="shared" si="7"/>
        <v>b</v>
      </c>
    </row>
    <row r="20" spans="3:16" ht="13.5">
      <c r="C20" s="18" t="s">
        <v>1719</v>
      </c>
      <c r="D20" s="19" t="s">
        <v>1293</v>
      </c>
      <c r="E20" s="19" t="s">
        <v>1291</v>
      </c>
      <c r="F20" s="19" t="s">
        <v>1291</v>
      </c>
      <c r="G20" s="19" t="s">
        <v>1293</v>
      </c>
      <c r="H20" s="19" t="s">
        <v>1293</v>
      </c>
      <c r="I20" s="19" t="s">
        <v>1293</v>
      </c>
      <c r="J20" s="1"/>
      <c r="K20" t="str">
        <f t="shared" si="2"/>
        <v>b</v>
      </c>
      <c r="L20" t="str">
        <f t="shared" si="3"/>
        <v>a</v>
      </c>
      <c r="M20" t="str">
        <f t="shared" si="4"/>
        <v>a</v>
      </c>
      <c r="N20" t="str">
        <f t="shared" si="5"/>
        <v>b</v>
      </c>
      <c r="O20" t="str">
        <f t="shared" si="6"/>
        <v>b</v>
      </c>
      <c r="P20" t="str">
        <f t="shared" si="7"/>
        <v>b</v>
      </c>
    </row>
    <row r="21" spans="3:16" ht="13.5">
      <c r="C21" s="18" t="s">
        <v>1720</v>
      </c>
      <c r="D21" s="19" t="s">
        <v>1293</v>
      </c>
      <c r="E21" s="19" t="s">
        <v>1291</v>
      </c>
      <c r="F21" s="19" t="s">
        <v>1291</v>
      </c>
      <c r="G21" s="19" t="s">
        <v>1293</v>
      </c>
      <c r="H21" s="19" t="s">
        <v>1293</v>
      </c>
      <c r="I21" s="19" t="s">
        <v>1295</v>
      </c>
      <c r="J21" s="1"/>
      <c r="K21" t="str">
        <f t="shared" si="2"/>
        <v>b</v>
      </c>
      <c r="L21" t="str">
        <f t="shared" si="3"/>
        <v>a</v>
      </c>
      <c r="M21" t="str">
        <f t="shared" si="4"/>
        <v>a</v>
      </c>
      <c r="N21" t="str">
        <f t="shared" si="5"/>
        <v>b</v>
      </c>
      <c r="O21" t="str">
        <f t="shared" si="6"/>
        <v>b</v>
      </c>
      <c r="P21" t="str">
        <f t="shared" si="7"/>
        <v>c</v>
      </c>
    </row>
    <row r="22" spans="3:16" ht="13.5">
      <c r="C22" s="18" t="s">
        <v>1721</v>
      </c>
      <c r="D22" s="19" t="s">
        <v>1293</v>
      </c>
      <c r="E22" s="19" t="s">
        <v>1291</v>
      </c>
      <c r="F22" s="19" t="s">
        <v>1291</v>
      </c>
      <c r="G22" s="19" t="s">
        <v>1293</v>
      </c>
      <c r="H22" s="19" t="s">
        <v>1293</v>
      </c>
      <c r="I22" s="19" t="s">
        <v>1293</v>
      </c>
      <c r="J22" s="1"/>
      <c r="K22" t="str">
        <f t="shared" si="2"/>
        <v>b</v>
      </c>
      <c r="L22" t="str">
        <f t="shared" si="3"/>
        <v>a</v>
      </c>
      <c r="M22" t="str">
        <f t="shared" si="4"/>
        <v>a</v>
      </c>
      <c r="N22" t="str">
        <f t="shared" si="5"/>
        <v>b</v>
      </c>
      <c r="O22" t="str">
        <f t="shared" si="6"/>
        <v>b</v>
      </c>
      <c r="P22" t="str">
        <f t="shared" si="7"/>
        <v>b</v>
      </c>
    </row>
    <row r="23" spans="3:16" ht="13.5">
      <c r="C23" s="18" t="s">
        <v>1722</v>
      </c>
      <c r="D23" s="19" t="s">
        <v>1293</v>
      </c>
      <c r="E23" s="19" t="s">
        <v>1291</v>
      </c>
      <c r="F23" s="19" t="s">
        <v>1291</v>
      </c>
      <c r="G23" s="19" t="s">
        <v>1293</v>
      </c>
      <c r="H23" s="19" t="s">
        <v>1293</v>
      </c>
      <c r="I23" s="19" t="s">
        <v>1293</v>
      </c>
      <c r="J23" s="1"/>
      <c r="K23" t="str">
        <f t="shared" si="2"/>
        <v>b</v>
      </c>
      <c r="L23" t="str">
        <f t="shared" si="3"/>
        <v>a</v>
      </c>
      <c r="N23" t="str">
        <f t="shared" si="5"/>
        <v>b</v>
      </c>
      <c r="O23" t="str">
        <f t="shared" si="6"/>
        <v>b</v>
      </c>
      <c r="P23" t="str">
        <f t="shared" si="7"/>
        <v>b</v>
      </c>
    </row>
    <row r="24" spans="3:16" ht="13.5">
      <c r="C24" s="18" t="s">
        <v>1723</v>
      </c>
      <c r="D24" s="19" t="s">
        <v>1293</v>
      </c>
      <c r="E24" s="19" t="s">
        <v>1291</v>
      </c>
      <c r="F24" s="19" t="s">
        <v>1291</v>
      </c>
      <c r="G24" s="19" t="s">
        <v>1293</v>
      </c>
      <c r="H24" s="19" t="s">
        <v>1293</v>
      </c>
      <c r="I24" s="19" t="s">
        <v>1293</v>
      </c>
      <c r="J24" s="1"/>
      <c r="K24" t="str">
        <f t="shared" si="2"/>
        <v>b</v>
      </c>
      <c r="L24" t="str">
        <f t="shared" si="3"/>
        <v>a</v>
      </c>
      <c r="M24" t="str">
        <f t="shared" si="4"/>
        <v>a</v>
      </c>
      <c r="N24" t="str">
        <f t="shared" si="5"/>
        <v>b</v>
      </c>
      <c r="O24" t="str">
        <f t="shared" si="6"/>
        <v>b</v>
      </c>
      <c r="P24" t="str">
        <f t="shared" si="7"/>
        <v>b</v>
      </c>
    </row>
    <row r="25" spans="3:16" ht="13.5">
      <c r="C25" s="18" t="s">
        <v>1365</v>
      </c>
      <c r="D25" s="19" t="s">
        <v>1293</v>
      </c>
      <c r="E25" s="19" t="s">
        <v>1291</v>
      </c>
      <c r="F25" s="19" t="s">
        <v>1291</v>
      </c>
      <c r="G25" s="19" t="s">
        <v>1293</v>
      </c>
      <c r="H25" s="19" t="s">
        <v>1293</v>
      </c>
      <c r="I25" s="19" t="s">
        <v>1293</v>
      </c>
      <c r="J25" s="1"/>
      <c r="K25" t="str">
        <f t="shared" si="2"/>
        <v>b</v>
      </c>
      <c r="L25" t="str">
        <f>ASC(E25)</f>
        <v>a</v>
      </c>
      <c r="M25" t="str">
        <f t="shared" si="4"/>
        <v>a</v>
      </c>
      <c r="N25" t="str">
        <f t="shared" si="5"/>
        <v>b</v>
      </c>
      <c r="O25" t="str">
        <f t="shared" si="6"/>
        <v>b</v>
      </c>
      <c r="P25" t="str">
        <f t="shared" si="7"/>
        <v>b</v>
      </c>
    </row>
    <row r="26" spans="3:16" ht="13.5">
      <c r="C26" s="18" t="s">
        <v>1366</v>
      </c>
      <c r="D26" s="19" t="s">
        <v>1293</v>
      </c>
      <c r="E26" s="19" t="s">
        <v>1291</v>
      </c>
      <c r="F26" s="19" t="s">
        <v>1291</v>
      </c>
      <c r="G26" s="19" t="s">
        <v>1293</v>
      </c>
      <c r="H26" s="19" t="s">
        <v>1293</v>
      </c>
      <c r="I26" s="19" t="s">
        <v>1293</v>
      </c>
      <c r="J26" s="1"/>
      <c r="K26" t="str">
        <f t="shared" si="2"/>
        <v>b</v>
      </c>
      <c r="L26" t="str">
        <f t="shared" si="3"/>
        <v>a</v>
      </c>
      <c r="M26" t="str">
        <f t="shared" si="4"/>
        <v>a</v>
      </c>
      <c r="N26" t="str">
        <f t="shared" si="5"/>
        <v>b</v>
      </c>
      <c r="O26" t="str">
        <f t="shared" si="6"/>
        <v>b</v>
      </c>
      <c r="P26" t="str">
        <f t="shared" si="7"/>
        <v>b</v>
      </c>
    </row>
    <row r="27" spans="3:16" ht="13.5">
      <c r="C27" s="18" t="s">
        <v>1367</v>
      </c>
      <c r="D27" s="19" t="s">
        <v>1293</v>
      </c>
      <c r="E27" s="19" t="s">
        <v>1291</v>
      </c>
      <c r="F27" s="19" t="s">
        <v>1291</v>
      </c>
      <c r="G27" s="19" t="s">
        <v>1293</v>
      </c>
      <c r="H27" s="19" t="s">
        <v>1293</v>
      </c>
      <c r="I27" s="19" t="s">
        <v>1293</v>
      </c>
      <c r="J27" s="1"/>
      <c r="K27" t="str">
        <f t="shared" si="2"/>
        <v>b</v>
      </c>
      <c r="L27" t="str">
        <f t="shared" si="3"/>
        <v>a</v>
      </c>
      <c r="M27" t="str">
        <f t="shared" si="4"/>
        <v>a</v>
      </c>
      <c r="N27" t="str">
        <f t="shared" si="5"/>
        <v>b</v>
      </c>
      <c r="O27" t="str">
        <f t="shared" si="6"/>
        <v>b</v>
      </c>
      <c r="P27" t="str">
        <f t="shared" si="7"/>
        <v>b</v>
      </c>
    </row>
    <row r="28" spans="3:16" ht="13.5">
      <c r="C28" s="18" t="s">
        <v>1368</v>
      </c>
      <c r="D28" s="19" t="s">
        <v>1293</v>
      </c>
      <c r="E28" s="19" t="s">
        <v>1291</v>
      </c>
      <c r="F28" s="19" t="s">
        <v>1291</v>
      </c>
      <c r="G28" s="19" t="s">
        <v>1293</v>
      </c>
      <c r="H28" s="19" t="s">
        <v>1293</v>
      </c>
      <c r="I28" s="19" t="s">
        <v>1293</v>
      </c>
      <c r="J28" s="1"/>
      <c r="K28" t="str">
        <f t="shared" si="2"/>
        <v>b</v>
      </c>
      <c r="L28" t="str">
        <f t="shared" si="3"/>
        <v>a</v>
      </c>
      <c r="M28" t="str">
        <f t="shared" si="4"/>
        <v>a</v>
      </c>
      <c r="N28" t="str">
        <f t="shared" si="5"/>
        <v>b</v>
      </c>
      <c r="O28" t="str">
        <f t="shared" si="6"/>
        <v>b</v>
      </c>
      <c r="P28" t="str">
        <f t="shared" si="7"/>
        <v>b</v>
      </c>
    </row>
    <row r="29" spans="3:16" ht="13.5">
      <c r="C29" s="18" t="s">
        <v>1369</v>
      </c>
      <c r="D29" s="19" t="s">
        <v>1293</v>
      </c>
      <c r="E29" s="19" t="s">
        <v>1291</v>
      </c>
      <c r="F29" s="19" t="s">
        <v>1291</v>
      </c>
      <c r="G29" s="19" t="s">
        <v>1293</v>
      </c>
      <c r="H29" s="19" t="s">
        <v>1293</v>
      </c>
      <c r="I29" s="19" t="s">
        <v>1293</v>
      </c>
      <c r="J29" s="1"/>
      <c r="K29" t="str">
        <f t="shared" si="2"/>
        <v>b</v>
      </c>
      <c r="L29" t="str">
        <f t="shared" si="3"/>
        <v>a</v>
      </c>
      <c r="M29" t="str">
        <f t="shared" si="4"/>
        <v>a</v>
      </c>
      <c r="N29" t="str">
        <f t="shared" si="5"/>
        <v>b</v>
      </c>
      <c r="O29" t="str">
        <f t="shared" si="6"/>
        <v>b</v>
      </c>
      <c r="P29" t="str">
        <f t="shared" si="7"/>
        <v>b</v>
      </c>
    </row>
    <row r="30" spans="3:16" ht="13.5">
      <c r="C30" s="18" t="s">
        <v>1370</v>
      </c>
      <c r="D30" s="19" t="s">
        <v>1293</v>
      </c>
      <c r="E30" s="19" t="s">
        <v>1291</v>
      </c>
      <c r="F30" s="19" t="s">
        <v>1291</v>
      </c>
      <c r="G30" s="19" t="s">
        <v>1293</v>
      </c>
      <c r="H30" s="19" t="s">
        <v>1293</v>
      </c>
      <c r="I30" s="19" t="s">
        <v>1293</v>
      </c>
      <c r="J30" s="1"/>
      <c r="K30" t="str">
        <f t="shared" si="2"/>
        <v>b</v>
      </c>
      <c r="L30" t="str">
        <f t="shared" si="3"/>
        <v>a</v>
      </c>
      <c r="M30" t="str">
        <f t="shared" si="4"/>
        <v>a</v>
      </c>
      <c r="N30" t="str">
        <f t="shared" si="5"/>
        <v>b</v>
      </c>
      <c r="O30" t="str">
        <f t="shared" si="6"/>
        <v>b</v>
      </c>
      <c r="P30" t="str">
        <f t="shared" si="7"/>
        <v>b</v>
      </c>
    </row>
    <row r="31" spans="3:16" ht="13.5">
      <c r="C31" s="18" t="s">
        <v>1371</v>
      </c>
      <c r="D31" s="19" t="s">
        <v>1293</v>
      </c>
      <c r="E31" s="19" t="s">
        <v>1291</v>
      </c>
      <c r="F31" s="19" t="s">
        <v>1291</v>
      </c>
      <c r="G31" s="19" t="s">
        <v>1293</v>
      </c>
      <c r="H31" s="19" t="s">
        <v>1293</v>
      </c>
      <c r="I31" s="19" t="s">
        <v>1293</v>
      </c>
      <c r="J31" s="1"/>
      <c r="K31" t="str">
        <f t="shared" si="2"/>
        <v>b</v>
      </c>
      <c r="L31" t="str">
        <f t="shared" si="3"/>
        <v>a</v>
      </c>
      <c r="M31" t="str">
        <f t="shared" si="4"/>
        <v>a</v>
      </c>
      <c r="N31" t="str">
        <f t="shared" si="5"/>
        <v>b</v>
      </c>
      <c r="O31" t="str">
        <f t="shared" si="6"/>
        <v>b</v>
      </c>
      <c r="P31" t="str">
        <f t="shared" si="7"/>
        <v>b</v>
      </c>
    </row>
    <row r="32" spans="3:16" ht="13.5">
      <c r="C32" s="18" t="s">
        <v>1372</v>
      </c>
      <c r="D32" s="19" t="s">
        <v>1293</v>
      </c>
      <c r="E32" s="19" t="s">
        <v>1291</v>
      </c>
      <c r="F32" s="19" t="s">
        <v>1291</v>
      </c>
      <c r="G32" s="19" t="s">
        <v>1293</v>
      </c>
      <c r="H32" s="19" t="s">
        <v>1293</v>
      </c>
      <c r="I32" s="19" t="s">
        <v>1293</v>
      </c>
      <c r="J32" s="1"/>
      <c r="K32" t="str">
        <f t="shared" si="2"/>
        <v>b</v>
      </c>
      <c r="L32" t="str">
        <f t="shared" si="3"/>
        <v>a</v>
      </c>
      <c r="M32" t="str">
        <f t="shared" si="4"/>
        <v>a</v>
      </c>
      <c r="N32" t="str">
        <f t="shared" si="5"/>
        <v>b</v>
      </c>
      <c r="O32" t="str">
        <f t="shared" si="6"/>
        <v>b</v>
      </c>
      <c r="P32" t="str">
        <f t="shared" si="7"/>
        <v>b</v>
      </c>
    </row>
    <row r="33" spans="3:16" ht="13.5">
      <c r="C33" s="18" t="s">
        <v>1373</v>
      </c>
      <c r="D33" s="19" t="s">
        <v>1293</v>
      </c>
      <c r="E33" s="19" t="s">
        <v>1291</v>
      </c>
      <c r="F33" s="19" t="s">
        <v>1291</v>
      </c>
      <c r="G33" s="19" t="s">
        <v>1293</v>
      </c>
      <c r="H33" s="19" t="s">
        <v>1293</v>
      </c>
      <c r="I33" s="19" t="s">
        <v>1293</v>
      </c>
      <c r="J33" s="1"/>
      <c r="K33" t="str">
        <f t="shared" si="2"/>
        <v>b</v>
      </c>
      <c r="L33" t="str">
        <f t="shared" si="3"/>
        <v>a</v>
      </c>
      <c r="M33" t="str">
        <f t="shared" si="4"/>
        <v>a</v>
      </c>
      <c r="N33" t="str">
        <f t="shared" si="5"/>
        <v>b</v>
      </c>
      <c r="O33" t="str">
        <f t="shared" si="6"/>
        <v>b</v>
      </c>
      <c r="P33" t="str">
        <f t="shared" si="7"/>
        <v>b</v>
      </c>
    </row>
    <row r="34" spans="3:16" ht="60.75" customHeight="1">
      <c r="C34" s="18" t="s">
        <v>1374</v>
      </c>
      <c r="D34" s="19" t="s">
        <v>1293</v>
      </c>
      <c r="E34" s="19" t="s">
        <v>1291</v>
      </c>
      <c r="F34" s="19" t="s">
        <v>1291</v>
      </c>
      <c r="G34" s="19" t="s">
        <v>1293</v>
      </c>
      <c r="H34" s="19" t="s">
        <v>1293</v>
      </c>
      <c r="I34" s="19" t="s">
        <v>1293</v>
      </c>
      <c r="J34" s="8" t="s">
        <v>1391</v>
      </c>
      <c r="K34" t="str">
        <f t="shared" si="2"/>
        <v>b</v>
      </c>
      <c r="L34" t="str">
        <f t="shared" si="3"/>
        <v>a</v>
      </c>
      <c r="M34" t="str">
        <f t="shared" si="4"/>
        <v>a</v>
      </c>
      <c r="N34" t="str">
        <f t="shared" si="5"/>
        <v>b</v>
      </c>
      <c r="O34" t="str">
        <f t="shared" si="6"/>
        <v>b</v>
      </c>
      <c r="P34" t="str">
        <f t="shared" si="7"/>
        <v>b</v>
      </c>
    </row>
    <row r="35" spans="3:16" ht="13.5">
      <c r="C35" s="18" t="s">
        <v>1375</v>
      </c>
      <c r="D35" s="19" t="s">
        <v>1293</v>
      </c>
      <c r="E35" s="19" t="s">
        <v>1291</v>
      </c>
      <c r="F35" s="19" t="s">
        <v>1291</v>
      </c>
      <c r="G35" s="19" t="s">
        <v>1293</v>
      </c>
      <c r="H35" s="19" t="s">
        <v>1293</v>
      </c>
      <c r="I35" s="19" t="s">
        <v>1293</v>
      </c>
      <c r="J35" s="1"/>
      <c r="K35" t="str">
        <f t="shared" si="2"/>
        <v>b</v>
      </c>
      <c r="L35" t="str">
        <f t="shared" si="3"/>
        <v>a</v>
      </c>
      <c r="M35" t="str">
        <f t="shared" si="4"/>
        <v>a</v>
      </c>
      <c r="N35" t="str">
        <f t="shared" si="5"/>
        <v>b</v>
      </c>
      <c r="O35" t="str">
        <f t="shared" si="6"/>
        <v>b</v>
      </c>
      <c r="P35" t="str">
        <f t="shared" si="7"/>
        <v>b</v>
      </c>
    </row>
    <row r="36" spans="3:16" ht="13.5">
      <c r="C36" s="18" t="s">
        <v>1376</v>
      </c>
      <c r="D36" s="19" t="s">
        <v>1293</v>
      </c>
      <c r="E36" s="19" t="s">
        <v>1291</v>
      </c>
      <c r="F36" s="19" t="s">
        <v>1291</v>
      </c>
      <c r="G36" s="19" t="s">
        <v>1293</v>
      </c>
      <c r="H36" s="19" t="s">
        <v>1293</v>
      </c>
      <c r="I36" s="19" t="s">
        <v>1293</v>
      </c>
      <c r="J36" s="1"/>
      <c r="K36" t="str">
        <f t="shared" si="2"/>
        <v>b</v>
      </c>
      <c r="L36" t="str">
        <f t="shared" si="3"/>
        <v>a</v>
      </c>
      <c r="M36" t="str">
        <f t="shared" si="4"/>
        <v>a</v>
      </c>
      <c r="N36" t="str">
        <f t="shared" si="5"/>
        <v>b</v>
      </c>
      <c r="O36" t="str">
        <f t="shared" si="6"/>
        <v>b</v>
      </c>
      <c r="P36" t="str">
        <f t="shared" si="7"/>
        <v>b</v>
      </c>
    </row>
    <row r="37" spans="3:16" ht="13.5">
      <c r="C37" s="18" t="s">
        <v>1377</v>
      </c>
      <c r="D37" s="19" t="s">
        <v>1293</v>
      </c>
      <c r="E37" s="19" t="s">
        <v>1291</v>
      </c>
      <c r="F37" s="19" t="s">
        <v>1291</v>
      </c>
      <c r="G37" s="19" t="s">
        <v>1293</v>
      </c>
      <c r="H37" s="19" t="s">
        <v>1293</v>
      </c>
      <c r="I37" s="19" t="s">
        <v>1293</v>
      </c>
      <c r="J37" s="1"/>
      <c r="K37" t="str">
        <f t="shared" si="2"/>
        <v>b</v>
      </c>
      <c r="L37" t="str">
        <f t="shared" si="3"/>
        <v>a</v>
      </c>
      <c r="M37" t="str">
        <f t="shared" si="4"/>
        <v>a</v>
      </c>
      <c r="N37" t="str">
        <f t="shared" si="5"/>
        <v>b</v>
      </c>
      <c r="O37" t="str">
        <f t="shared" si="6"/>
        <v>b</v>
      </c>
      <c r="P37" t="str">
        <f t="shared" si="7"/>
        <v>b</v>
      </c>
    </row>
    <row r="38" spans="3:16" ht="13.5">
      <c r="C38" s="18" t="s">
        <v>1378</v>
      </c>
      <c r="D38" s="19" t="s">
        <v>1293</v>
      </c>
      <c r="E38" s="19" t="s">
        <v>1291</v>
      </c>
      <c r="F38" s="19" t="s">
        <v>1291</v>
      </c>
      <c r="G38" s="19" t="s">
        <v>1293</v>
      </c>
      <c r="H38" s="19" t="s">
        <v>1293</v>
      </c>
      <c r="I38" s="19" t="s">
        <v>1293</v>
      </c>
      <c r="J38" s="1"/>
      <c r="K38" t="str">
        <f t="shared" si="2"/>
        <v>b</v>
      </c>
      <c r="L38" t="str">
        <f t="shared" si="3"/>
        <v>a</v>
      </c>
      <c r="M38" t="str">
        <f t="shared" si="4"/>
        <v>a</v>
      </c>
      <c r="N38" t="str">
        <f t="shared" si="5"/>
        <v>b</v>
      </c>
      <c r="O38" t="str">
        <f t="shared" si="6"/>
        <v>b</v>
      </c>
      <c r="P38" t="str">
        <f t="shared" si="7"/>
        <v>b</v>
      </c>
    </row>
    <row r="39" spans="3:16" ht="13.5">
      <c r="C39" s="18" t="s">
        <v>1379</v>
      </c>
      <c r="D39" s="19" t="s">
        <v>1293</v>
      </c>
      <c r="E39" s="19" t="s">
        <v>1291</v>
      </c>
      <c r="F39" s="19" t="s">
        <v>1291</v>
      </c>
      <c r="G39" s="19" t="s">
        <v>1293</v>
      </c>
      <c r="H39" s="19" t="s">
        <v>1293</v>
      </c>
      <c r="I39" s="19" t="s">
        <v>1293</v>
      </c>
      <c r="J39" s="1"/>
      <c r="K39" t="str">
        <f t="shared" si="2"/>
        <v>b</v>
      </c>
      <c r="L39" t="str">
        <f t="shared" si="3"/>
        <v>a</v>
      </c>
      <c r="M39" t="str">
        <f t="shared" si="4"/>
        <v>a</v>
      </c>
      <c r="N39" t="str">
        <f t="shared" si="5"/>
        <v>b</v>
      </c>
      <c r="O39" t="str">
        <f t="shared" si="6"/>
        <v>b</v>
      </c>
      <c r="P39" t="str">
        <f t="shared" si="7"/>
        <v>b</v>
      </c>
    </row>
    <row r="40" spans="3:16" ht="13.5">
      <c r="C40" s="18" t="s">
        <v>1380</v>
      </c>
      <c r="D40" s="19" t="s">
        <v>1293</v>
      </c>
      <c r="E40" s="19" t="s">
        <v>1291</v>
      </c>
      <c r="F40" s="19" t="s">
        <v>1291</v>
      </c>
      <c r="G40" s="19" t="s">
        <v>1293</v>
      </c>
      <c r="H40" s="19" t="s">
        <v>1293</v>
      </c>
      <c r="I40" s="19" t="s">
        <v>1293</v>
      </c>
      <c r="J40" s="1"/>
      <c r="K40" t="str">
        <f t="shared" si="2"/>
        <v>b</v>
      </c>
      <c r="L40" t="str">
        <f t="shared" si="3"/>
        <v>a</v>
      </c>
      <c r="M40" t="str">
        <f t="shared" si="4"/>
        <v>a</v>
      </c>
      <c r="N40" t="str">
        <f t="shared" si="5"/>
        <v>b</v>
      </c>
      <c r="O40" t="str">
        <f t="shared" si="6"/>
        <v>b</v>
      </c>
      <c r="P40" t="str">
        <f t="shared" si="7"/>
        <v>b</v>
      </c>
    </row>
    <row r="41" spans="3:16" ht="13.5">
      <c r="C41" s="18" t="s">
        <v>1381</v>
      </c>
      <c r="D41" s="19" t="s">
        <v>1293</v>
      </c>
      <c r="E41" s="19" t="s">
        <v>1291</v>
      </c>
      <c r="F41" s="19" t="s">
        <v>1291</v>
      </c>
      <c r="G41" s="19" t="s">
        <v>1293</v>
      </c>
      <c r="H41" s="19" t="s">
        <v>1293</v>
      </c>
      <c r="I41" s="19" t="s">
        <v>1293</v>
      </c>
      <c r="J41" s="1"/>
      <c r="K41" t="str">
        <f t="shared" si="2"/>
        <v>b</v>
      </c>
      <c r="L41" t="str">
        <f t="shared" si="3"/>
        <v>a</v>
      </c>
      <c r="M41" t="str">
        <f t="shared" si="4"/>
        <v>a</v>
      </c>
      <c r="N41" t="str">
        <f t="shared" si="5"/>
        <v>b</v>
      </c>
      <c r="O41" t="str">
        <f t="shared" si="6"/>
        <v>b</v>
      </c>
      <c r="P41" t="str">
        <f t="shared" si="7"/>
        <v>b</v>
      </c>
    </row>
    <row r="42" spans="3:16" ht="13.5">
      <c r="C42" s="18" t="s">
        <v>1382</v>
      </c>
      <c r="D42" s="19" t="s">
        <v>1293</v>
      </c>
      <c r="E42" s="19" t="s">
        <v>1291</v>
      </c>
      <c r="F42" s="19" t="s">
        <v>1291</v>
      </c>
      <c r="G42" s="19" t="s">
        <v>1293</v>
      </c>
      <c r="H42" s="19" t="s">
        <v>1293</v>
      </c>
      <c r="I42" s="19" t="s">
        <v>1293</v>
      </c>
      <c r="J42" s="1"/>
      <c r="K42" t="str">
        <f t="shared" si="2"/>
        <v>b</v>
      </c>
      <c r="L42" t="str">
        <f t="shared" si="3"/>
        <v>a</v>
      </c>
      <c r="M42" t="str">
        <f t="shared" si="4"/>
        <v>a</v>
      </c>
      <c r="N42" t="str">
        <f t="shared" si="5"/>
        <v>b</v>
      </c>
      <c r="O42" t="str">
        <f t="shared" si="6"/>
        <v>b</v>
      </c>
      <c r="P42" t="str">
        <f t="shared" si="7"/>
        <v>b</v>
      </c>
    </row>
    <row r="43" spans="3:16" ht="13.5">
      <c r="C43" s="18" t="s">
        <v>1383</v>
      </c>
      <c r="D43" s="19" t="s">
        <v>1293</v>
      </c>
      <c r="E43" s="19" t="s">
        <v>1291</v>
      </c>
      <c r="F43" s="19" t="s">
        <v>1291</v>
      </c>
      <c r="G43" s="19" t="s">
        <v>1293</v>
      </c>
      <c r="H43" s="19" t="s">
        <v>1293</v>
      </c>
      <c r="I43" s="19" t="s">
        <v>1293</v>
      </c>
      <c r="J43" s="1"/>
      <c r="K43" t="str">
        <f t="shared" si="2"/>
        <v>b</v>
      </c>
      <c r="L43" t="str">
        <f t="shared" si="3"/>
        <v>a</v>
      </c>
      <c r="M43" t="str">
        <f t="shared" si="4"/>
        <v>a</v>
      </c>
      <c r="N43" t="str">
        <f t="shared" si="5"/>
        <v>b</v>
      </c>
      <c r="O43" t="str">
        <f t="shared" si="6"/>
        <v>b</v>
      </c>
      <c r="P43" t="str">
        <f t="shared" si="7"/>
        <v>b</v>
      </c>
    </row>
    <row r="44" spans="3:16" ht="13.5">
      <c r="C44" s="18" t="s">
        <v>1384</v>
      </c>
      <c r="D44" s="19" t="s">
        <v>1293</v>
      </c>
      <c r="E44" s="19" t="s">
        <v>1291</v>
      </c>
      <c r="F44" s="19" t="s">
        <v>1291</v>
      </c>
      <c r="G44" s="19" t="s">
        <v>1291</v>
      </c>
      <c r="H44" s="19" t="s">
        <v>1291</v>
      </c>
      <c r="I44" s="19" t="s">
        <v>1295</v>
      </c>
      <c r="J44" s="1"/>
      <c r="K44" t="str">
        <f t="shared" si="2"/>
        <v>b</v>
      </c>
      <c r="L44" t="str">
        <f t="shared" si="3"/>
        <v>a</v>
      </c>
      <c r="M44" t="str">
        <f t="shared" si="4"/>
        <v>a</v>
      </c>
      <c r="N44" t="str">
        <f t="shared" si="5"/>
        <v>a</v>
      </c>
      <c r="O44" t="str">
        <f t="shared" si="6"/>
        <v>a</v>
      </c>
      <c r="P44" t="str">
        <f t="shared" si="7"/>
        <v>c</v>
      </c>
    </row>
    <row r="45" spans="3:16" ht="13.5">
      <c r="C45" s="18" t="s">
        <v>1385</v>
      </c>
      <c r="D45" s="19" t="s">
        <v>1293</v>
      </c>
      <c r="E45" s="19" t="s">
        <v>1291</v>
      </c>
      <c r="F45" s="19" t="s">
        <v>1291</v>
      </c>
      <c r="G45" s="19" t="s">
        <v>1291</v>
      </c>
      <c r="H45" s="19" t="s">
        <v>1291</v>
      </c>
      <c r="I45" s="19" t="s">
        <v>1295</v>
      </c>
      <c r="J45" s="1"/>
      <c r="K45" t="str">
        <f t="shared" si="2"/>
        <v>b</v>
      </c>
      <c r="L45" t="str">
        <f t="shared" si="3"/>
        <v>a</v>
      </c>
      <c r="M45" t="str">
        <f t="shared" si="4"/>
        <v>a</v>
      </c>
      <c r="N45" t="str">
        <f t="shared" si="5"/>
        <v>a</v>
      </c>
      <c r="O45" t="str">
        <f t="shared" si="6"/>
        <v>a</v>
      </c>
      <c r="P45" t="str">
        <f t="shared" si="7"/>
        <v>c</v>
      </c>
    </row>
    <row r="46" spans="3:16" ht="13.5">
      <c r="C46" s="18" t="s">
        <v>1386</v>
      </c>
      <c r="D46" s="19" t="s">
        <v>1293</v>
      </c>
      <c r="E46" s="19" t="s">
        <v>1291</v>
      </c>
      <c r="F46" s="19" t="s">
        <v>1291</v>
      </c>
      <c r="G46" s="19" t="s">
        <v>1291</v>
      </c>
      <c r="H46" s="19" t="s">
        <v>1291</v>
      </c>
      <c r="I46" s="19" t="s">
        <v>1295</v>
      </c>
      <c r="J46" s="1"/>
      <c r="K46" t="str">
        <f t="shared" si="2"/>
        <v>b</v>
      </c>
      <c r="L46" t="str">
        <f t="shared" si="3"/>
        <v>a</v>
      </c>
      <c r="M46" t="str">
        <f t="shared" si="4"/>
        <v>a</v>
      </c>
      <c r="N46" t="str">
        <f t="shared" si="5"/>
        <v>a</v>
      </c>
      <c r="O46" t="str">
        <f t="shared" si="6"/>
        <v>a</v>
      </c>
      <c r="P46" t="str">
        <f t="shared" si="7"/>
        <v>c</v>
      </c>
    </row>
    <row r="47" spans="3:16" ht="13.5">
      <c r="C47" s="18" t="s">
        <v>1387</v>
      </c>
      <c r="D47" s="19" t="s">
        <v>1293</v>
      </c>
      <c r="E47" s="19" t="s">
        <v>1291</v>
      </c>
      <c r="F47" s="19" t="s">
        <v>1291</v>
      </c>
      <c r="G47" s="19" t="s">
        <v>1291</v>
      </c>
      <c r="H47" s="19" t="s">
        <v>1291</v>
      </c>
      <c r="I47" s="19" t="s">
        <v>1295</v>
      </c>
      <c r="J47" s="1"/>
      <c r="K47" t="str">
        <f t="shared" si="2"/>
        <v>b</v>
      </c>
      <c r="L47" t="str">
        <f t="shared" si="3"/>
        <v>a</v>
      </c>
      <c r="M47" t="str">
        <f t="shared" si="4"/>
        <v>a</v>
      </c>
      <c r="N47" t="str">
        <f t="shared" si="5"/>
        <v>a</v>
      </c>
      <c r="O47" t="str">
        <f t="shared" si="6"/>
        <v>a</v>
      </c>
      <c r="P47" t="str">
        <f t="shared" si="7"/>
        <v>c</v>
      </c>
    </row>
    <row r="48" spans="3:16" ht="71.25" customHeight="1">
      <c r="C48" s="18" t="s">
        <v>1388</v>
      </c>
      <c r="D48" s="19" t="s">
        <v>1394</v>
      </c>
      <c r="E48" s="19" t="s">
        <v>1291</v>
      </c>
      <c r="F48" s="19" t="s">
        <v>1291</v>
      </c>
      <c r="G48" s="19" t="s">
        <v>1292</v>
      </c>
      <c r="H48" s="19" t="s">
        <v>1291</v>
      </c>
      <c r="I48" s="19" t="s">
        <v>1291</v>
      </c>
      <c r="J48" s="15" t="s">
        <v>1392</v>
      </c>
      <c r="K48" t="str">
        <f t="shared" si="2"/>
        <v>その他</v>
      </c>
      <c r="L48" t="str">
        <f t="shared" si="3"/>
        <v>a</v>
      </c>
      <c r="M48" t="str">
        <f t="shared" si="4"/>
        <v>a</v>
      </c>
      <c r="N48" t="str">
        <f t="shared" si="5"/>
        <v>a</v>
      </c>
      <c r="O48" t="str">
        <f t="shared" si="6"/>
        <v>a</v>
      </c>
      <c r="P48" t="str">
        <f t="shared" si="7"/>
        <v>a</v>
      </c>
    </row>
    <row r="49" spans="3:16" ht="88.5" customHeight="1">
      <c r="C49" s="18" t="s">
        <v>1389</v>
      </c>
      <c r="D49" s="19" t="s">
        <v>1394</v>
      </c>
      <c r="E49" s="19" t="s">
        <v>1291</v>
      </c>
      <c r="F49" s="19" t="s">
        <v>1291</v>
      </c>
      <c r="G49" s="19" t="s">
        <v>1292</v>
      </c>
      <c r="H49" s="19" t="s">
        <v>1291</v>
      </c>
      <c r="I49" s="19" t="s">
        <v>1291</v>
      </c>
      <c r="J49" s="15" t="s">
        <v>1393</v>
      </c>
      <c r="K49" t="str">
        <f t="shared" si="2"/>
        <v>その他</v>
      </c>
      <c r="L49" t="str">
        <f t="shared" si="3"/>
        <v>a</v>
      </c>
      <c r="M49" t="str">
        <f t="shared" si="4"/>
        <v>a</v>
      </c>
      <c r="N49" t="str">
        <f t="shared" si="5"/>
        <v>a</v>
      </c>
      <c r="O49" t="str">
        <f t="shared" si="6"/>
        <v>a</v>
      </c>
      <c r="P49" t="str">
        <f t="shared" si="7"/>
        <v>a</v>
      </c>
    </row>
    <row r="50" spans="3:16" ht="13.5">
      <c r="C50" s="18" t="s">
        <v>1390</v>
      </c>
      <c r="D50" s="19" t="s">
        <v>1293</v>
      </c>
      <c r="E50" s="19" t="s">
        <v>1291</v>
      </c>
      <c r="F50" s="19" t="s">
        <v>1291</v>
      </c>
      <c r="G50" s="19" t="s">
        <v>1295</v>
      </c>
      <c r="H50" s="19" t="s">
        <v>1295</v>
      </c>
      <c r="I50" s="19" t="s">
        <v>1295</v>
      </c>
      <c r="J50" s="1"/>
      <c r="K50" t="str">
        <f t="shared" si="2"/>
        <v>b</v>
      </c>
      <c r="L50" t="str">
        <f t="shared" si="3"/>
        <v>a</v>
      </c>
      <c r="M50" t="str">
        <f t="shared" si="4"/>
        <v>a</v>
      </c>
      <c r="N50" t="str">
        <f t="shared" si="5"/>
        <v>c</v>
      </c>
      <c r="O50" t="str">
        <f t="shared" si="6"/>
        <v>c</v>
      </c>
      <c r="P50" t="str">
        <f t="shared" si="7"/>
        <v>c</v>
      </c>
    </row>
    <row r="51" spans="3:10" ht="159" customHeight="1">
      <c r="C51" s="61" t="s">
        <v>1271</v>
      </c>
      <c r="D51" s="267" t="s">
        <v>1270</v>
      </c>
      <c r="E51" s="267"/>
      <c r="F51" s="267"/>
      <c r="G51" s="267"/>
      <c r="H51" s="267"/>
      <c r="I51" s="267"/>
      <c r="J51" s="267"/>
    </row>
  </sheetData>
  <mergeCells count="6">
    <mergeCell ref="D51:J51"/>
    <mergeCell ref="I4:J4"/>
    <mergeCell ref="C3:D3"/>
    <mergeCell ref="E3:F3"/>
    <mergeCell ref="G3:H3"/>
    <mergeCell ref="I3:J3"/>
  </mergeCells>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C1:L89"/>
  <sheetViews>
    <sheetView tabSelected="1" view="pageBreakPreview" zoomScaleSheetLayoutView="100" workbookViewId="0" topLeftCell="B1">
      <selection activeCell="E11" sqref="E11"/>
    </sheetView>
  </sheetViews>
  <sheetFormatPr defaultColWidth="9.00390625" defaultRowHeight="13.5"/>
  <cols>
    <col min="1" max="1" width="4.875" style="0" hidden="1" customWidth="1"/>
    <col min="2" max="2" width="0.6171875" style="0" customWidth="1"/>
    <col min="3" max="3" width="14.125" style="29" bestFit="1" customWidth="1"/>
    <col min="4" max="9" width="5.00390625" style="21" customWidth="1"/>
    <col min="10" max="10" width="30.125" style="0" customWidth="1"/>
  </cols>
  <sheetData>
    <row r="1" spans="4:9" ht="13.5">
      <c r="D1" s="21">
        <f aca="true" t="shared" si="0" ref="D1:I1">$G$4-SUM(D7:D9)</f>
        <v>0</v>
      </c>
      <c r="E1" s="21">
        <f t="shared" si="0"/>
        <v>0</v>
      </c>
      <c r="F1" s="21">
        <f t="shared" si="0"/>
        <v>0</v>
      </c>
      <c r="G1" s="21">
        <f t="shared" si="0"/>
        <v>0</v>
      </c>
      <c r="H1" s="21">
        <f t="shared" si="0"/>
        <v>0</v>
      </c>
      <c r="I1" s="21">
        <f t="shared" si="0"/>
        <v>0</v>
      </c>
    </row>
    <row r="2" ht="14.25" thickBot="1"/>
    <row r="3" spans="3:10" s="20" customFormat="1" ht="18" thickBot="1">
      <c r="C3" s="264" t="s">
        <v>1283</v>
      </c>
      <c r="D3" s="265"/>
      <c r="E3" s="264" t="s">
        <v>1298</v>
      </c>
      <c r="F3" s="265"/>
      <c r="G3" s="264" t="s">
        <v>1707</v>
      </c>
      <c r="H3" s="265"/>
      <c r="I3" s="264" t="s">
        <v>1299</v>
      </c>
      <c r="J3" s="265"/>
    </row>
    <row r="4" spans="3:10" ht="25.5" customHeight="1" thickBot="1">
      <c r="C4" s="205" t="s">
        <v>1502</v>
      </c>
      <c r="D4" s="206"/>
      <c r="E4" s="205">
        <v>45</v>
      </c>
      <c r="F4" s="206"/>
      <c r="G4" s="205">
        <f>COUNTA(C12:C151)</f>
        <v>38</v>
      </c>
      <c r="H4" s="206"/>
      <c r="I4" s="256">
        <f>G4/E4</f>
        <v>0.8444444444444444</v>
      </c>
      <c r="J4" s="256"/>
    </row>
    <row r="5" spans="3:4" ht="11.25" customHeight="1" thickBot="1">
      <c r="C5" s="34"/>
      <c r="D5" s="23"/>
    </row>
    <row r="6" spans="3:10" ht="14.25" thickBot="1">
      <c r="C6" s="35" t="s">
        <v>1705</v>
      </c>
      <c r="D6" s="40" t="s">
        <v>1284</v>
      </c>
      <c r="E6" s="40" t="s">
        <v>1285</v>
      </c>
      <c r="F6" s="40" t="s">
        <v>1286</v>
      </c>
      <c r="G6" s="40" t="s">
        <v>1287</v>
      </c>
      <c r="H6" s="40" t="s">
        <v>1288</v>
      </c>
      <c r="I6" s="43" t="s">
        <v>1289</v>
      </c>
      <c r="J6" s="2"/>
    </row>
    <row r="7" spans="3:10" ht="13.5">
      <c r="C7" s="36" t="s">
        <v>1450</v>
      </c>
      <c r="D7" s="32">
        <f>COUNTIF($D$12:$D$151,C7)</f>
        <v>1</v>
      </c>
      <c r="E7" s="32">
        <f>COUNTIF($E$12:$E$151,C7)</f>
        <v>1</v>
      </c>
      <c r="F7" s="32">
        <f>COUNTIF($F$12:$F$151,C7)</f>
        <v>11</v>
      </c>
      <c r="G7" s="32">
        <f>COUNTIF($G$12:$G$151,C7)</f>
        <v>18</v>
      </c>
      <c r="H7" s="32">
        <f>COUNTIF($H$12:$H$151,C7)</f>
        <v>38</v>
      </c>
      <c r="I7" s="44">
        <f>COUNTIF($I$12:$I$151,C7)</f>
        <v>14</v>
      </c>
      <c r="J7" s="2"/>
    </row>
    <row r="8" spans="3:10" ht="13.5">
      <c r="C8" s="36" t="s">
        <v>1451</v>
      </c>
      <c r="D8" s="10">
        <f>COUNTIF($D$12:$D$151,C8)</f>
        <v>34</v>
      </c>
      <c r="E8" s="10">
        <f>COUNTIF($E$12:$E$151,C8)</f>
        <v>31</v>
      </c>
      <c r="F8" s="10">
        <f>COUNTIF($F$12:$F$151,C8)</f>
        <v>27</v>
      </c>
      <c r="G8" s="10">
        <f>COUNTIF($G$12:$G$151,C8)</f>
        <v>18</v>
      </c>
      <c r="H8" s="10">
        <f>COUNTIF($H$12:$H$151,C8)</f>
        <v>0</v>
      </c>
      <c r="I8" s="45">
        <f>COUNTIF($I$12:$I$151,C8)</f>
        <v>18</v>
      </c>
      <c r="J8" s="2"/>
    </row>
    <row r="9" spans="3:10" ht="14.25" thickBot="1">
      <c r="C9" s="37" t="s">
        <v>1452</v>
      </c>
      <c r="D9" s="41">
        <f>COUNTIF($D$12:$D$151,C9)</f>
        <v>3</v>
      </c>
      <c r="E9" s="41">
        <f>COUNTIF($E$12:$E$151,C9)</f>
        <v>6</v>
      </c>
      <c r="F9" s="41">
        <f>COUNTIF($F$12:$F$151,C9)</f>
        <v>0</v>
      </c>
      <c r="G9" s="41">
        <f>COUNTIF($G$12:$G$151,C9)</f>
        <v>2</v>
      </c>
      <c r="H9" s="41">
        <f>COUNTIF($H$12:$H$151,C9)</f>
        <v>0</v>
      </c>
      <c r="I9" s="46">
        <f>COUNTIF($I$12:$I$151,C9)</f>
        <v>6</v>
      </c>
      <c r="J9" s="2"/>
    </row>
    <row r="10" spans="3:9" s="2" customFormat="1" ht="13.5">
      <c r="C10" s="38"/>
      <c r="D10" s="42"/>
      <c r="E10" s="42"/>
      <c r="F10" s="42"/>
      <c r="G10" s="42"/>
      <c r="H10" s="42"/>
      <c r="I10" s="42"/>
    </row>
    <row r="11" spans="3:10" s="2" customFormat="1" ht="13.5">
      <c r="C11" s="26" t="s">
        <v>1297</v>
      </c>
      <c r="D11" s="10" t="s">
        <v>1284</v>
      </c>
      <c r="E11" s="10" t="s">
        <v>1285</v>
      </c>
      <c r="F11" s="10" t="s">
        <v>1286</v>
      </c>
      <c r="G11" s="10" t="s">
        <v>1287</v>
      </c>
      <c r="H11" s="10" t="s">
        <v>1288</v>
      </c>
      <c r="I11" s="10" t="s">
        <v>1289</v>
      </c>
      <c r="J11" s="14" t="s">
        <v>1290</v>
      </c>
    </row>
    <row r="12" spans="3:10" ht="13.5">
      <c r="C12" s="1" t="s">
        <v>1453</v>
      </c>
      <c r="D12" s="10" t="s">
        <v>1294</v>
      </c>
      <c r="E12" s="10" t="s">
        <v>1294</v>
      </c>
      <c r="F12" s="10" t="s">
        <v>1294</v>
      </c>
      <c r="G12" s="10" t="s">
        <v>1294</v>
      </c>
      <c r="H12" s="10" t="s">
        <v>1292</v>
      </c>
      <c r="I12" s="10" t="s">
        <v>1294</v>
      </c>
      <c r="J12" s="64" t="s">
        <v>1456</v>
      </c>
    </row>
    <row r="13" spans="3:10" ht="13.5">
      <c r="C13" s="1" t="s">
        <v>1457</v>
      </c>
      <c r="D13" s="10" t="s">
        <v>1454</v>
      </c>
      <c r="E13" s="10" t="s">
        <v>1454</v>
      </c>
      <c r="F13" s="10" t="s">
        <v>1454</v>
      </c>
      <c r="G13" s="10" t="s">
        <v>1454</v>
      </c>
      <c r="H13" s="10" t="s">
        <v>1455</v>
      </c>
      <c r="I13" s="10" t="s">
        <v>1454</v>
      </c>
      <c r="J13" s="64" t="s">
        <v>1456</v>
      </c>
    </row>
    <row r="14" spans="3:10" ht="13.5">
      <c r="C14" s="1" t="s">
        <v>1458</v>
      </c>
      <c r="D14" s="10" t="s">
        <v>1454</v>
      </c>
      <c r="E14" s="10" t="s">
        <v>1454</v>
      </c>
      <c r="F14" s="10" t="s">
        <v>1454</v>
      </c>
      <c r="G14" s="10" t="s">
        <v>1454</v>
      </c>
      <c r="H14" s="10" t="s">
        <v>1455</v>
      </c>
      <c r="I14" s="10" t="s">
        <v>1455</v>
      </c>
      <c r="J14" s="64" t="s">
        <v>1456</v>
      </c>
    </row>
    <row r="15" spans="3:10" ht="13.5">
      <c r="C15" s="1" t="s">
        <v>1459</v>
      </c>
      <c r="D15" s="10" t="s">
        <v>1454</v>
      </c>
      <c r="E15" s="10" t="s">
        <v>1454</v>
      </c>
      <c r="F15" s="10" t="s">
        <v>1454</v>
      </c>
      <c r="G15" s="10" t="s">
        <v>1455</v>
      </c>
      <c r="H15" s="10" t="s">
        <v>1455</v>
      </c>
      <c r="I15" s="10" t="s">
        <v>1454</v>
      </c>
      <c r="J15" s="64" t="s">
        <v>1456</v>
      </c>
    </row>
    <row r="16" spans="3:10" ht="13.5">
      <c r="C16" s="1" t="s">
        <v>1460</v>
      </c>
      <c r="D16" s="10" t="s">
        <v>1454</v>
      </c>
      <c r="E16" s="10" t="s">
        <v>1461</v>
      </c>
      <c r="F16" s="10" t="s">
        <v>1454</v>
      </c>
      <c r="G16" s="10" t="s">
        <v>1454</v>
      </c>
      <c r="H16" s="10" t="s">
        <v>1455</v>
      </c>
      <c r="I16" s="10" t="s">
        <v>1454</v>
      </c>
      <c r="J16" s="64" t="s">
        <v>1456</v>
      </c>
    </row>
    <row r="17" spans="3:10" ht="13.5">
      <c r="C17" s="1" t="s">
        <v>1462</v>
      </c>
      <c r="D17" s="10" t="s">
        <v>1454</v>
      </c>
      <c r="E17" s="10" t="s">
        <v>1454</v>
      </c>
      <c r="F17" s="10" t="s">
        <v>1454</v>
      </c>
      <c r="G17" s="10" t="s">
        <v>1454</v>
      </c>
      <c r="H17" s="10" t="s">
        <v>1455</v>
      </c>
      <c r="I17" s="10" t="s">
        <v>1454</v>
      </c>
      <c r="J17" s="64" t="s">
        <v>1456</v>
      </c>
    </row>
    <row r="18" spans="3:10" ht="13.5">
      <c r="C18" s="1" t="s">
        <v>1463</v>
      </c>
      <c r="D18" s="10" t="s">
        <v>1454</v>
      </c>
      <c r="E18" s="10" t="s">
        <v>1454</v>
      </c>
      <c r="F18" s="10" t="s">
        <v>1454</v>
      </c>
      <c r="G18" s="10" t="s">
        <v>1454</v>
      </c>
      <c r="H18" s="10" t="s">
        <v>1455</v>
      </c>
      <c r="I18" s="10" t="s">
        <v>1454</v>
      </c>
      <c r="J18" s="64" t="s">
        <v>1456</v>
      </c>
    </row>
    <row r="19" spans="3:10" ht="13.5">
      <c r="C19" s="1" t="s">
        <v>1464</v>
      </c>
      <c r="D19" s="10" t="s">
        <v>1454</v>
      </c>
      <c r="E19" s="10" t="s">
        <v>1454</v>
      </c>
      <c r="F19" s="10" t="s">
        <v>1454</v>
      </c>
      <c r="G19" s="10" t="s">
        <v>1454</v>
      </c>
      <c r="H19" s="10" t="s">
        <v>1455</v>
      </c>
      <c r="I19" s="10" t="s">
        <v>1454</v>
      </c>
      <c r="J19" s="64" t="s">
        <v>1456</v>
      </c>
    </row>
    <row r="20" spans="3:10" ht="13.5">
      <c r="C20" s="1" t="s">
        <v>1465</v>
      </c>
      <c r="D20" s="10" t="s">
        <v>1294</v>
      </c>
      <c r="E20" s="10" t="s">
        <v>1296</v>
      </c>
      <c r="F20" s="10" t="s">
        <v>1294</v>
      </c>
      <c r="G20" s="10" t="s">
        <v>1292</v>
      </c>
      <c r="H20" s="10" t="s">
        <v>1292</v>
      </c>
      <c r="I20" s="10" t="s">
        <v>1294</v>
      </c>
      <c r="J20" s="64" t="s">
        <v>1456</v>
      </c>
    </row>
    <row r="21" spans="3:10" ht="13.5">
      <c r="C21" s="1" t="s">
        <v>1466</v>
      </c>
      <c r="D21" s="10" t="s">
        <v>1454</v>
      </c>
      <c r="E21" s="10" t="s">
        <v>1454</v>
      </c>
      <c r="F21" s="10" t="s">
        <v>1454</v>
      </c>
      <c r="G21" s="10" t="s">
        <v>1455</v>
      </c>
      <c r="H21" s="10" t="s">
        <v>1455</v>
      </c>
      <c r="I21" s="10" t="s">
        <v>1455</v>
      </c>
      <c r="J21" s="64" t="s">
        <v>1467</v>
      </c>
    </row>
    <row r="22" spans="3:10" ht="13.5">
      <c r="C22" s="1" t="s">
        <v>1468</v>
      </c>
      <c r="D22" s="10" t="s">
        <v>1454</v>
      </c>
      <c r="E22" s="10" t="s">
        <v>1454</v>
      </c>
      <c r="F22" s="10" t="s">
        <v>1454</v>
      </c>
      <c r="G22" s="10" t="s">
        <v>1455</v>
      </c>
      <c r="H22" s="10" t="s">
        <v>1455</v>
      </c>
      <c r="I22" s="10" t="s">
        <v>1455</v>
      </c>
      <c r="J22" s="64" t="s">
        <v>1456</v>
      </c>
    </row>
    <row r="23" spans="3:10" ht="13.5">
      <c r="C23" s="1" t="s">
        <v>1469</v>
      </c>
      <c r="D23" s="10" t="s">
        <v>1454</v>
      </c>
      <c r="E23" s="10" t="s">
        <v>1454</v>
      </c>
      <c r="F23" s="10" t="s">
        <v>1454</v>
      </c>
      <c r="G23" s="10" t="s">
        <v>1455</v>
      </c>
      <c r="H23" s="10" t="s">
        <v>1455</v>
      </c>
      <c r="I23" s="10" t="s">
        <v>1455</v>
      </c>
      <c r="J23" s="64" t="s">
        <v>1467</v>
      </c>
    </row>
    <row r="24" spans="3:10" ht="13.5">
      <c r="C24" s="1" t="s">
        <v>1470</v>
      </c>
      <c r="D24" s="10" t="s">
        <v>1454</v>
      </c>
      <c r="E24" s="10" t="s">
        <v>1454</v>
      </c>
      <c r="F24" s="10" t="s">
        <v>1454</v>
      </c>
      <c r="G24" s="10" t="s">
        <v>1455</v>
      </c>
      <c r="H24" s="10" t="s">
        <v>1455</v>
      </c>
      <c r="I24" s="10" t="s">
        <v>1461</v>
      </c>
      <c r="J24" s="64" t="s">
        <v>1456</v>
      </c>
    </row>
    <row r="25" spans="3:12" s="21" customFormat="1" ht="58.5" customHeight="1">
      <c r="C25" s="10" t="s">
        <v>1471</v>
      </c>
      <c r="D25" s="10" t="s">
        <v>1454</v>
      </c>
      <c r="E25" s="10" t="s">
        <v>1454</v>
      </c>
      <c r="F25" s="10" t="s">
        <v>1455</v>
      </c>
      <c r="G25" s="10" t="s">
        <v>1455</v>
      </c>
      <c r="H25" s="10" t="s">
        <v>1455</v>
      </c>
      <c r="I25" s="10" t="s">
        <v>1461</v>
      </c>
      <c r="J25" s="142" t="s">
        <v>1057</v>
      </c>
      <c r="L25" s="21" t="str">
        <f>ASC(E25)</f>
        <v>b</v>
      </c>
    </row>
    <row r="26" spans="3:10" ht="13.5">
      <c r="C26" s="1" t="s">
        <v>1472</v>
      </c>
      <c r="D26" s="10" t="s">
        <v>1473</v>
      </c>
      <c r="E26" s="10" t="s">
        <v>1473</v>
      </c>
      <c r="F26" s="10" t="s">
        <v>1474</v>
      </c>
      <c r="G26" s="10" t="s">
        <v>1474</v>
      </c>
      <c r="H26" s="10" t="s">
        <v>1474</v>
      </c>
      <c r="I26" s="10" t="s">
        <v>1474</v>
      </c>
      <c r="J26" s="1"/>
    </row>
    <row r="27" spans="3:10" ht="13.5">
      <c r="C27" s="1" t="s">
        <v>1475</v>
      </c>
      <c r="D27" s="10" t="s">
        <v>1476</v>
      </c>
      <c r="E27" s="10" t="s">
        <v>1473</v>
      </c>
      <c r="F27" s="10" t="s">
        <v>1474</v>
      </c>
      <c r="G27" s="10" t="s">
        <v>1474</v>
      </c>
      <c r="H27" s="10" t="s">
        <v>1474</v>
      </c>
      <c r="I27" s="10" t="s">
        <v>1474</v>
      </c>
      <c r="J27" s="1"/>
    </row>
    <row r="28" spans="3:10" ht="13.5">
      <c r="C28" s="1" t="s">
        <v>1477</v>
      </c>
      <c r="D28" s="10" t="s">
        <v>1476</v>
      </c>
      <c r="E28" s="10" t="s">
        <v>1474</v>
      </c>
      <c r="F28" s="10" t="s">
        <v>1474</v>
      </c>
      <c r="G28" s="10" t="s">
        <v>1474</v>
      </c>
      <c r="H28" s="10" t="s">
        <v>1474</v>
      </c>
      <c r="I28" s="10" t="s">
        <v>1474</v>
      </c>
      <c r="J28" s="1"/>
    </row>
    <row r="29" spans="3:10" ht="13.5">
      <c r="C29" s="1" t="s">
        <v>1478</v>
      </c>
      <c r="D29" s="10" t="s">
        <v>1476</v>
      </c>
      <c r="E29" s="10" t="s">
        <v>1476</v>
      </c>
      <c r="F29" s="10" t="s">
        <v>1474</v>
      </c>
      <c r="G29" s="10" t="s">
        <v>1473</v>
      </c>
      <c r="H29" s="10" t="s">
        <v>1474</v>
      </c>
      <c r="I29" s="10" t="s">
        <v>1473</v>
      </c>
      <c r="J29" s="1"/>
    </row>
    <row r="30" spans="3:10" ht="13.5">
      <c r="C30" s="1" t="s">
        <v>1479</v>
      </c>
      <c r="D30" s="10" t="s">
        <v>1474</v>
      </c>
      <c r="E30" s="10" t="s">
        <v>1476</v>
      </c>
      <c r="F30" s="10" t="s">
        <v>1474</v>
      </c>
      <c r="G30" s="10" t="s">
        <v>1474</v>
      </c>
      <c r="H30" s="10" t="s">
        <v>1474</v>
      </c>
      <c r="I30" s="10" t="s">
        <v>1473</v>
      </c>
      <c r="J30" s="1"/>
    </row>
    <row r="31" spans="3:10" ht="13.5">
      <c r="C31" s="1" t="s">
        <v>1480</v>
      </c>
      <c r="D31" s="10" t="s">
        <v>1476</v>
      </c>
      <c r="E31" s="10" t="s">
        <v>1476</v>
      </c>
      <c r="F31" s="10" t="s">
        <v>1476</v>
      </c>
      <c r="G31" s="10" t="s">
        <v>1476</v>
      </c>
      <c r="H31" s="10" t="s">
        <v>1474</v>
      </c>
      <c r="I31" s="10" t="s">
        <v>1476</v>
      </c>
      <c r="J31" s="64" t="s">
        <v>1456</v>
      </c>
    </row>
    <row r="32" spans="3:10" ht="13.5">
      <c r="C32" s="1" t="s">
        <v>1481</v>
      </c>
      <c r="D32" s="10" t="s">
        <v>1454</v>
      </c>
      <c r="E32" s="10" t="s">
        <v>1454</v>
      </c>
      <c r="F32" s="10" t="s">
        <v>1454</v>
      </c>
      <c r="G32" s="10" t="s">
        <v>1454</v>
      </c>
      <c r="H32" s="10" t="s">
        <v>1455</v>
      </c>
      <c r="I32" s="10" t="s">
        <v>1454</v>
      </c>
      <c r="J32" s="64" t="s">
        <v>1456</v>
      </c>
    </row>
    <row r="33" spans="3:10" ht="13.5">
      <c r="C33" s="1" t="s">
        <v>1482</v>
      </c>
      <c r="D33" s="10" t="s">
        <v>1454</v>
      </c>
      <c r="E33" s="10" t="s">
        <v>1454</v>
      </c>
      <c r="F33" s="10" t="s">
        <v>1454</v>
      </c>
      <c r="G33" s="10" t="s">
        <v>1454</v>
      </c>
      <c r="H33" s="10" t="s">
        <v>1455</v>
      </c>
      <c r="I33" s="10" t="s">
        <v>1455</v>
      </c>
      <c r="J33" s="64" t="s">
        <v>1456</v>
      </c>
    </row>
    <row r="34" spans="3:10" ht="13.5">
      <c r="C34" s="1" t="s">
        <v>1483</v>
      </c>
      <c r="D34" s="10" t="s">
        <v>1454</v>
      </c>
      <c r="E34" s="10" t="s">
        <v>1454</v>
      </c>
      <c r="F34" s="10" t="s">
        <v>1454</v>
      </c>
      <c r="G34" s="10" t="s">
        <v>1454</v>
      </c>
      <c r="H34" s="10" t="s">
        <v>1455</v>
      </c>
      <c r="I34" s="10" t="s">
        <v>1454</v>
      </c>
      <c r="J34" s="64" t="s">
        <v>1456</v>
      </c>
    </row>
    <row r="35" spans="3:10" ht="13.5">
      <c r="C35" s="1" t="s">
        <v>1484</v>
      </c>
      <c r="D35" s="10" t="s">
        <v>1454</v>
      </c>
      <c r="E35" s="10" t="s">
        <v>1454</v>
      </c>
      <c r="F35" s="10" t="s">
        <v>1454</v>
      </c>
      <c r="G35" s="10" t="s">
        <v>1454</v>
      </c>
      <c r="H35" s="10" t="s">
        <v>1455</v>
      </c>
      <c r="I35" s="10" t="s">
        <v>1454</v>
      </c>
      <c r="J35" s="64" t="s">
        <v>1456</v>
      </c>
    </row>
    <row r="36" spans="3:10" ht="13.5">
      <c r="C36" s="1" t="s">
        <v>1485</v>
      </c>
      <c r="D36" s="10" t="s">
        <v>1454</v>
      </c>
      <c r="E36" s="10" t="s">
        <v>1454</v>
      </c>
      <c r="F36" s="10" t="s">
        <v>1455</v>
      </c>
      <c r="G36" s="10" t="s">
        <v>1455</v>
      </c>
      <c r="H36" s="10" t="s">
        <v>1455</v>
      </c>
      <c r="I36" s="10" t="s">
        <v>1455</v>
      </c>
      <c r="J36" s="1"/>
    </row>
    <row r="37" spans="3:10" ht="13.5">
      <c r="C37" s="1" t="s">
        <v>1486</v>
      </c>
      <c r="D37" s="10" t="s">
        <v>1454</v>
      </c>
      <c r="E37" s="10" t="s">
        <v>1454</v>
      </c>
      <c r="F37" s="10" t="s">
        <v>1454</v>
      </c>
      <c r="G37" s="10" t="s">
        <v>1454</v>
      </c>
      <c r="H37" s="10" t="s">
        <v>1455</v>
      </c>
      <c r="I37" s="10" t="s">
        <v>1454</v>
      </c>
      <c r="J37" s="64" t="s">
        <v>1487</v>
      </c>
    </row>
    <row r="38" spans="3:10" ht="13.5">
      <c r="C38" s="1" t="s">
        <v>1488</v>
      </c>
      <c r="D38" s="10" t="s">
        <v>1454</v>
      </c>
      <c r="E38" s="10" t="s">
        <v>1454</v>
      </c>
      <c r="F38" s="10" t="s">
        <v>1454</v>
      </c>
      <c r="G38" s="10" t="s">
        <v>1454</v>
      </c>
      <c r="H38" s="10" t="s">
        <v>1455</v>
      </c>
      <c r="I38" s="10" t="s">
        <v>1454</v>
      </c>
      <c r="J38" s="64" t="s">
        <v>1487</v>
      </c>
    </row>
    <row r="39" spans="3:10" ht="13.5">
      <c r="C39" s="1" t="s">
        <v>1489</v>
      </c>
      <c r="D39" s="10" t="s">
        <v>1454</v>
      </c>
      <c r="E39" s="10" t="s">
        <v>1454</v>
      </c>
      <c r="F39" s="10" t="s">
        <v>1454</v>
      </c>
      <c r="G39" s="10" t="s">
        <v>1454</v>
      </c>
      <c r="H39" s="10" t="s">
        <v>1455</v>
      </c>
      <c r="I39" s="10" t="s">
        <v>1454</v>
      </c>
      <c r="J39" s="64" t="s">
        <v>1490</v>
      </c>
    </row>
    <row r="40" spans="3:10" ht="13.5">
      <c r="C40" s="1" t="s">
        <v>1491</v>
      </c>
      <c r="D40" s="10" t="s">
        <v>1454</v>
      </c>
      <c r="E40" s="10" t="s">
        <v>1454</v>
      </c>
      <c r="F40" s="10" t="s">
        <v>1454</v>
      </c>
      <c r="G40" s="10" t="s">
        <v>1454</v>
      </c>
      <c r="H40" s="10" t="s">
        <v>1455</v>
      </c>
      <c r="I40" s="10" t="s">
        <v>1454</v>
      </c>
      <c r="J40" s="64" t="s">
        <v>1490</v>
      </c>
    </row>
    <row r="41" spans="3:10" ht="13.5">
      <c r="C41" s="1" t="s">
        <v>1492</v>
      </c>
      <c r="D41" s="10" t="s">
        <v>1454</v>
      </c>
      <c r="E41" s="10" t="s">
        <v>1454</v>
      </c>
      <c r="F41" s="10" t="s">
        <v>1454</v>
      </c>
      <c r="G41" s="10" t="s">
        <v>1454</v>
      </c>
      <c r="H41" s="10" t="s">
        <v>1455</v>
      </c>
      <c r="I41" s="10" t="s">
        <v>1454</v>
      </c>
      <c r="J41" s="64" t="s">
        <v>1490</v>
      </c>
    </row>
    <row r="42" spans="3:10" ht="13.5">
      <c r="C42" s="1" t="s">
        <v>1493</v>
      </c>
      <c r="D42" s="10" t="s">
        <v>1461</v>
      </c>
      <c r="E42" s="10" t="s">
        <v>1454</v>
      </c>
      <c r="F42" s="10" t="s">
        <v>1455</v>
      </c>
      <c r="G42" s="10" t="s">
        <v>1461</v>
      </c>
      <c r="H42" s="10" t="s">
        <v>1455</v>
      </c>
      <c r="I42" s="10" t="s">
        <v>1455</v>
      </c>
      <c r="J42" s="64"/>
    </row>
    <row r="43" spans="3:10" ht="13.5">
      <c r="C43" s="1" t="s">
        <v>1494</v>
      </c>
      <c r="D43" s="10" t="s">
        <v>1454</v>
      </c>
      <c r="E43" s="10" t="s">
        <v>1454</v>
      </c>
      <c r="F43" s="10" t="s">
        <v>1455</v>
      </c>
      <c r="G43" s="10" t="s">
        <v>1455</v>
      </c>
      <c r="H43" s="10" t="s">
        <v>1455</v>
      </c>
      <c r="I43" s="10" t="s">
        <v>1461</v>
      </c>
      <c r="J43" s="10" t="s">
        <v>1467</v>
      </c>
    </row>
    <row r="44" spans="3:10" ht="13.5">
      <c r="C44" s="1" t="s">
        <v>1495</v>
      </c>
      <c r="D44" s="10" t="s">
        <v>1454</v>
      </c>
      <c r="E44" s="10" t="s">
        <v>1461</v>
      </c>
      <c r="F44" s="10" t="s">
        <v>1454</v>
      </c>
      <c r="G44" s="10" t="s">
        <v>1455</v>
      </c>
      <c r="H44" s="10" t="s">
        <v>1455</v>
      </c>
      <c r="I44" s="10" t="s">
        <v>1461</v>
      </c>
      <c r="J44" s="64" t="s">
        <v>1490</v>
      </c>
    </row>
    <row r="45" spans="3:10" ht="13.5">
      <c r="C45" s="1" t="s">
        <v>1496</v>
      </c>
      <c r="D45" s="10" t="s">
        <v>1454</v>
      </c>
      <c r="E45" s="10" t="s">
        <v>1454</v>
      </c>
      <c r="F45" s="10" t="s">
        <v>1454</v>
      </c>
      <c r="G45" s="10" t="s">
        <v>1455</v>
      </c>
      <c r="H45" s="10" t="s">
        <v>1455</v>
      </c>
      <c r="I45" s="10" t="s">
        <v>1455</v>
      </c>
      <c r="J45" s="64" t="s">
        <v>1497</v>
      </c>
    </row>
    <row r="46" spans="3:10" ht="13.5">
      <c r="C46" s="1" t="s">
        <v>1498</v>
      </c>
      <c r="D46" s="10" t="s">
        <v>1454</v>
      </c>
      <c r="E46" s="10" t="s">
        <v>1454</v>
      </c>
      <c r="F46" s="10" t="s">
        <v>1454</v>
      </c>
      <c r="G46" s="10" t="s">
        <v>1455</v>
      </c>
      <c r="H46" s="10" t="s">
        <v>1455</v>
      </c>
      <c r="I46" s="10" t="s">
        <v>1455</v>
      </c>
      <c r="J46" s="64" t="s">
        <v>1497</v>
      </c>
    </row>
    <row r="47" spans="3:10" ht="13.5">
      <c r="C47" s="1" t="s">
        <v>1499</v>
      </c>
      <c r="D47" s="10" t="s">
        <v>1454</v>
      </c>
      <c r="E47" s="10" t="s">
        <v>1454</v>
      </c>
      <c r="F47" s="10" t="s">
        <v>1455</v>
      </c>
      <c r="G47" s="10" t="s">
        <v>1455</v>
      </c>
      <c r="H47" s="10" t="s">
        <v>1455</v>
      </c>
      <c r="I47" s="10" t="s">
        <v>1455</v>
      </c>
      <c r="J47" s="1"/>
    </row>
    <row r="48" spans="3:10" ht="13.5">
      <c r="C48" s="1" t="s">
        <v>1500</v>
      </c>
      <c r="D48" s="10" t="s">
        <v>1461</v>
      </c>
      <c r="E48" s="10" t="s">
        <v>1461</v>
      </c>
      <c r="F48" s="10" t="s">
        <v>1455</v>
      </c>
      <c r="G48" s="10" t="s">
        <v>1455</v>
      </c>
      <c r="H48" s="10" t="s">
        <v>1455</v>
      </c>
      <c r="I48" s="10" t="s">
        <v>1455</v>
      </c>
      <c r="J48" s="1"/>
    </row>
    <row r="49" spans="3:10" ht="13.5">
      <c r="C49" s="1" t="s">
        <v>1501</v>
      </c>
      <c r="D49" s="10" t="s">
        <v>1454</v>
      </c>
      <c r="E49" s="10" t="s">
        <v>1454</v>
      </c>
      <c r="F49" s="10" t="s">
        <v>1454</v>
      </c>
      <c r="G49" s="10" t="s">
        <v>1454</v>
      </c>
      <c r="H49" s="10" t="s">
        <v>1455</v>
      </c>
      <c r="I49" s="10" t="s">
        <v>1454</v>
      </c>
      <c r="J49" s="64" t="s">
        <v>1490</v>
      </c>
    </row>
    <row r="50" spans="3:10" ht="13.5">
      <c r="C50" s="8"/>
      <c r="D50" s="10"/>
      <c r="E50" s="10"/>
      <c r="F50" s="10"/>
      <c r="G50" s="10"/>
      <c r="H50" s="10"/>
      <c r="I50" s="10"/>
      <c r="J50" s="14"/>
    </row>
    <row r="51" spans="3:10" ht="13.5">
      <c r="C51" s="8"/>
      <c r="D51" s="10"/>
      <c r="E51" s="10"/>
      <c r="F51" s="10"/>
      <c r="G51" s="10"/>
      <c r="H51" s="10"/>
      <c r="I51" s="10"/>
      <c r="J51" s="14"/>
    </row>
    <row r="52" spans="3:10" ht="13.5">
      <c r="C52" s="8"/>
      <c r="D52" s="10"/>
      <c r="E52" s="10"/>
      <c r="F52" s="10"/>
      <c r="G52" s="10"/>
      <c r="H52" s="10"/>
      <c r="I52" s="10"/>
      <c r="J52" s="14"/>
    </row>
    <row r="53" spans="3:10" ht="13.5">
      <c r="C53" s="8"/>
      <c r="D53" s="10"/>
      <c r="E53" s="10"/>
      <c r="F53" s="10"/>
      <c r="G53" s="10"/>
      <c r="H53" s="10"/>
      <c r="I53" s="10"/>
      <c r="J53" s="14"/>
    </row>
    <row r="54" spans="3:10" ht="13.5">
      <c r="C54" s="8"/>
      <c r="D54" s="10"/>
      <c r="E54" s="10"/>
      <c r="F54" s="10"/>
      <c r="G54" s="10"/>
      <c r="H54" s="10"/>
      <c r="I54" s="10"/>
      <c r="J54" s="14"/>
    </row>
    <row r="55" spans="3:10" ht="13.5">
      <c r="C55" s="8"/>
      <c r="D55" s="10"/>
      <c r="E55" s="10"/>
      <c r="F55" s="10"/>
      <c r="G55" s="10"/>
      <c r="H55" s="10"/>
      <c r="I55" s="10"/>
      <c r="J55" s="14"/>
    </row>
    <row r="56" spans="3:10" ht="13.5">
      <c r="C56" s="8"/>
      <c r="D56" s="10"/>
      <c r="E56" s="10"/>
      <c r="F56" s="10"/>
      <c r="G56" s="10"/>
      <c r="H56" s="10"/>
      <c r="I56" s="10"/>
      <c r="J56" s="14"/>
    </row>
    <row r="57" spans="3:10" ht="13.5">
      <c r="C57" s="8"/>
      <c r="D57" s="10"/>
      <c r="E57" s="10"/>
      <c r="F57" s="10"/>
      <c r="G57" s="10"/>
      <c r="H57" s="10"/>
      <c r="I57" s="10"/>
      <c r="J57" s="14"/>
    </row>
    <row r="58" spans="3:10" ht="13.5">
      <c r="C58" s="8"/>
      <c r="D58" s="10"/>
      <c r="E58" s="10"/>
      <c r="F58" s="10"/>
      <c r="G58" s="10"/>
      <c r="H58" s="10"/>
      <c r="I58" s="10"/>
      <c r="J58" s="14"/>
    </row>
    <row r="59" spans="3:10" ht="13.5">
      <c r="C59" s="8"/>
      <c r="D59" s="10"/>
      <c r="E59" s="10"/>
      <c r="F59" s="10"/>
      <c r="G59" s="10"/>
      <c r="H59" s="10"/>
      <c r="I59" s="10"/>
      <c r="J59" s="14"/>
    </row>
    <row r="60" spans="3:10" ht="13.5">
      <c r="C60" s="8"/>
      <c r="D60" s="10"/>
      <c r="E60" s="10"/>
      <c r="F60" s="10"/>
      <c r="G60" s="10"/>
      <c r="H60" s="10"/>
      <c r="I60" s="10"/>
      <c r="J60" s="14"/>
    </row>
    <row r="61" spans="3:10" ht="13.5">
      <c r="C61" s="8"/>
      <c r="D61" s="10"/>
      <c r="E61" s="10"/>
      <c r="F61" s="10"/>
      <c r="G61" s="10"/>
      <c r="H61" s="10"/>
      <c r="I61" s="10"/>
      <c r="J61" s="14"/>
    </row>
    <row r="62" spans="3:10" ht="13.5">
      <c r="C62" s="8"/>
      <c r="D62" s="10"/>
      <c r="E62" s="10"/>
      <c r="F62" s="10"/>
      <c r="G62" s="10"/>
      <c r="H62" s="10"/>
      <c r="I62" s="10"/>
      <c r="J62" s="14"/>
    </row>
    <row r="63" spans="3:10" ht="13.5">
      <c r="C63" s="8"/>
      <c r="D63" s="10"/>
      <c r="E63" s="10"/>
      <c r="F63" s="10"/>
      <c r="G63" s="10"/>
      <c r="H63" s="10"/>
      <c r="I63" s="10"/>
      <c r="J63" s="14"/>
    </row>
    <row r="64" spans="3:10" ht="13.5">
      <c r="C64" s="8"/>
      <c r="D64" s="10"/>
      <c r="E64" s="10"/>
      <c r="F64" s="10"/>
      <c r="G64" s="10"/>
      <c r="H64" s="10"/>
      <c r="I64" s="10"/>
      <c r="J64" s="14"/>
    </row>
    <row r="65" spans="3:10" ht="13.5">
      <c r="C65" s="8"/>
      <c r="D65" s="10"/>
      <c r="E65" s="10"/>
      <c r="F65" s="10"/>
      <c r="G65" s="10"/>
      <c r="H65" s="10"/>
      <c r="I65" s="10"/>
      <c r="J65" s="14"/>
    </row>
    <row r="66" spans="3:10" ht="13.5">
      <c r="C66" s="8"/>
      <c r="D66" s="10"/>
      <c r="E66" s="10"/>
      <c r="F66" s="10"/>
      <c r="G66" s="10"/>
      <c r="H66" s="10"/>
      <c r="I66" s="10"/>
      <c r="J66" s="14"/>
    </row>
    <row r="67" spans="3:10" ht="13.5">
      <c r="C67" s="8"/>
      <c r="D67" s="10"/>
      <c r="E67" s="10"/>
      <c r="F67" s="10"/>
      <c r="G67" s="10"/>
      <c r="H67" s="10"/>
      <c r="I67" s="10"/>
      <c r="J67" s="14"/>
    </row>
    <row r="68" spans="3:10" ht="13.5">
      <c r="C68" s="8"/>
      <c r="D68" s="10"/>
      <c r="E68" s="10"/>
      <c r="F68" s="10"/>
      <c r="G68" s="10"/>
      <c r="H68" s="10"/>
      <c r="I68" s="10"/>
      <c r="J68" s="14"/>
    </row>
    <row r="69" spans="3:10" ht="13.5">
      <c r="C69" s="8"/>
      <c r="D69" s="10"/>
      <c r="E69" s="10"/>
      <c r="F69" s="10"/>
      <c r="G69" s="10"/>
      <c r="H69" s="10"/>
      <c r="I69" s="10"/>
      <c r="J69" s="14"/>
    </row>
    <row r="70" spans="3:10" ht="13.5">
      <c r="C70" s="8"/>
      <c r="D70" s="10"/>
      <c r="E70" s="10"/>
      <c r="F70" s="10"/>
      <c r="G70" s="10"/>
      <c r="H70" s="10"/>
      <c r="I70" s="10"/>
      <c r="J70" s="14"/>
    </row>
    <row r="71" spans="3:10" ht="13.5">
      <c r="C71" s="8"/>
      <c r="D71" s="10"/>
      <c r="E71" s="10"/>
      <c r="F71" s="10"/>
      <c r="G71" s="10"/>
      <c r="H71" s="10"/>
      <c r="I71" s="10"/>
      <c r="J71" s="14"/>
    </row>
    <row r="72" spans="3:10" ht="13.5">
      <c r="C72" s="8"/>
      <c r="D72" s="10"/>
      <c r="E72" s="10"/>
      <c r="F72" s="10"/>
      <c r="G72" s="10"/>
      <c r="H72" s="10"/>
      <c r="I72" s="10"/>
      <c r="J72" s="14"/>
    </row>
    <row r="73" spans="3:10" ht="13.5">
      <c r="C73" s="8"/>
      <c r="D73" s="10"/>
      <c r="E73" s="10"/>
      <c r="F73" s="10"/>
      <c r="G73" s="10"/>
      <c r="H73" s="10"/>
      <c r="I73" s="10"/>
      <c r="J73" s="14"/>
    </row>
    <row r="74" spans="3:10" ht="13.5">
      <c r="C74" s="8"/>
      <c r="D74" s="10"/>
      <c r="E74" s="10"/>
      <c r="F74" s="10"/>
      <c r="G74" s="10"/>
      <c r="H74" s="10"/>
      <c r="I74" s="10"/>
      <c r="J74" s="14"/>
    </row>
    <row r="75" spans="3:10" ht="13.5">
      <c r="C75" s="8"/>
      <c r="D75" s="10"/>
      <c r="E75" s="10"/>
      <c r="F75" s="10"/>
      <c r="G75" s="10"/>
      <c r="H75" s="10"/>
      <c r="I75" s="10"/>
      <c r="J75" s="14"/>
    </row>
    <row r="76" spans="3:10" ht="13.5">
      <c r="C76" s="8"/>
      <c r="D76" s="10"/>
      <c r="E76" s="10"/>
      <c r="F76" s="10"/>
      <c r="G76" s="10"/>
      <c r="H76" s="10"/>
      <c r="I76" s="10"/>
      <c r="J76" s="14"/>
    </row>
    <row r="77" spans="3:10" ht="13.5">
      <c r="C77" s="8"/>
      <c r="D77" s="10"/>
      <c r="E77" s="10"/>
      <c r="F77" s="10"/>
      <c r="G77" s="10"/>
      <c r="H77" s="10"/>
      <c r="I77" s="10"/>
      <c r="J77" s="14"/>
    </row>
    <row r="78" spans="3:10" ht="13.5">
      <c r="C78" s="8"/>
      <c r="D78" s="10"/>
      <c r="E78" s="10"/>
      <c r="F78" s="10"/>
      <c r="G78" s="10"/>
      <c r="H78" s="10"/>
      <c r="I78" s="10"/>
      <c r="J78" s="14"/>
    </row>
    <row r="79" spans="3:10" ht="13.5">
      <c r="C79" s="8"/>
      <c r="D79" s="10"/>
      <c r="E79" s="10"/>
      <c r="F79" s="10"/>
      <c r="G79" s="10"/>
      <c r="H79" s="10"/>
      <c r="I79" s="10"/>
      <c r="J79" s="14"/>
    </row>
    <row r="80" spans="3:10" ht="13.5">
      <c r="C80" s="8"/>
      <c r="D80" s="10"/>
      <c r="E80" s="10"/>
      <c r="F80" s="10"/>
      <c r="G80" s="10"/>
      <c r="H80" s="10"/>
      <c r="I80" s="10"/>
      <c r="J80" s="14"/>
    </row>
    <row r="81" spans="3:10" ht="13.5">
      <c r="C81" s="8"/>
      <c r="D81" s="10"/>
      <c r="E81" s="10"/>
      <c r="F81" s="10"/>
      <c r="G81" s="10"/>
      <c r="H81" s="10"/>
      <c r="I81" s="10"/>
      <c r="J81" s="14"/>
    </row>
    <row r="82" spans="3:10" ht="13.5">
      <c r="C82" s="8"/>
      <c r="D82" s="10"/>
      <c r="E82" s="10"/>
      <c r="F82" s="10"/>
      <c r="G82" s="10"/>
      <c r="H82" s="10"/>
      <c r="I82" s="10"/>
      <c r="J82" s="14"/>
    </row>
    <row r="83" spans="3:10" ht="13.5">
      <c r="C83" s="8"/>
      <c r="D83" s="10"/>
      <c r="E83" s="10"/>
      <c r="F83" s="10"/>
      <c r="G83" s="10"/>
      <c r="H83" s="10"/>
      <c r="I83" s="10"/>
      <c r="J83" s="14"/>
    </row>
    <row r="84" spans="3:10" ht="13.5">
      <c r="C84" s="8"/>
      <c r="D84" s="10"/>
      <c r="E84" s="10"/>
      <c r="F84" s="10"/>
      <c r="G84" s="10"/>
      <c r="H84" s="10"/>
      <c r="I84" s="10"/>
      <c r="J84" s="14"/>
    </row>
    <row r="85" spans="3:10" ht="13.5">
      <c r="C85" s="8"/>
      <c r="D85" s="10"/>
      <c r="E85" s="10"/>
      <c r="F85" s="10"/>
      <c r="G85" s="10"/>
      <c r="H85" s="10"/>
      <c r="I85" s="10"/>
      <c r="J85" s="14"/>
    </row>
    <row r="86" spans="3:10" ht="13.5">
      <c r="C86" s="8"/>
      <c r="D86" s="10"/>
      <c r="E86" s="10"/>
      <c r="F86" s="10"/>
      <c r="G86" s="10"/>
      <c r="H86" s="10"/>
      <c r="I86" s="10"/>
      <c r="J86" s="14"/>
    </row>
    <row r="87" spans="3:10" ht="13.5">
      <c r="C87" s="8"/>
      <c r="D87" s="10"/>
      <c r="E87" s="10"/>
      <c r="F87" s="10"/>
      <c r="G87" s="10"/>
      <c r="H87" s="10"/>
      <c r="I87" s="10"/>
      <c r="J87" s="14"/>
    </row>
    <row r="88" spans="3:10" ht="13.5">
      <c r="C88" s="8"/>
      <c r="D88" s="10"/>
      <c r="E88" s="10"/>
      <c r="F88" s="10"/>
      <c r="G88" s="10"/>
      <c r="H88" s="10"/>
      <c r="I88" s="10"/>
      <c r="J88" s="14"/>
    </row>
    <row r="89" spans="3:10" ht="13.5">
      <c r="C89" s="8"/>
      <c r="D89" s="10"/>
      <c r="E89" s="10"/>
      <c r="F89" s="10"/>
      <c r="G89" s="10"/>
      <c r="H89" s="10"/>
      <c r="I89" s="10"/>
      <c r="J89" s="14"/>
    </row>
  </sheetData>
  <mergeCells count="5">
    <mergeCell ref="C3:D3"/>
    <mergeCell ref="E3:F3"/>
    <mergeCell ref="G3:H3"/>
    <mergeCell ref="I4:J4"/>
    <mergeCell ref="I3:J3"/>
  </mergeCells>
  <printOptions/>
  <pageMargins left="0.984251968503937" right="0.7874015748031497" top="0.7480314960629921" bottom="0.984251968503937" header="0.5118110236220472" footer="0.5118110236220472"/>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C1:L89"/>
  <sheetViews>
    <sheetView tabSelected="1" view="pageBreakPreview" zoomScaleSheetLayoutView="100" workbookViewId="0" topLeftCell="B7">
      <selection activeCell="E11" sqref="E11"/>
    </sheetView>
  </sheetViews>
  <sheetFormatPr defaultColWidth="9.00390625" defaultRowHeight="13.5"/>
  <cols>
    <col min="1" max="1" width="4.875" style="0" hidden="1" customWidth="1"/>
    <col min="2" max="2" width="0.6171875" style="0" customWidth="1"/>
    <col min="3" max="3" width="14.875" style="29" bestFit="1" customWidth="1"/>
    <col min="4" max="9" width="5.00390625" style="21" customWidth="1"/>
    <col min="10" max="10" width="35.00390625" style="233" customWidth="1"/>
  </cols>
  <sheetData>
    <row r="1" spans="4:9" ht="13.5">
      <c r="D1" s="21">
        <f aca="true" t="shared" si="0" ref="D1:I1">$G$4-SUM(D7:D9)</f>
        <v>1</v>
      </c>
      <c r="E1" s="21">
        <f t="shared" si="0"/>
        <v>1</v>
      </c>
      <c r="F1" s="21">
        <f t="shared" si="0"/>
        <v>1</v>
      </c>
      <c r="G1" s="21">
        <f t="shared" si="0"/>
        <v>2</v>
      </c>
      <c r="H1" s="21">
        <f t="shared" si="0"/>
        <v>3</v>
      </c>
      <c r="I1" s="21">
        <f t="shared" si="0"/>
        <v>3</v>
      </c>
    </row>
    <row r="2" ht="14.25" thickBot="1"/>
    <row r="3" spans="3:10" s="20" customFormat="1" ht="18" thickBot="1">
      <c r="C3" s="264" t="s">
        <v>1283</v>
      </c>
      <c r="D3" s="265"/>
      <c r="E3" s="264" t="s">
        <v>1298</v>
      </c>
      <c r="F3" s="265"/>
      <c r="G3" s="264" t="s">
        <v>1707</v>
      </c>
      <c r="H3" s="265"/>
      <c r="I3" s="264" t="s">
        <v>1299</v>
      </c>
      <c r="J3" s="265"/>
    </row>
    <row r="4" spans="3:10" ht="25.5" customHeight="1" thickBot="1">
      <c r="C4" s="205" t="s">
        <v>1544</v>
      </c>
      <c r="D4" s="206"/>
      <c r="E4" s="205">
        <v>44</v>
      </c>
      <c r="F4" s="206"/>
      <c r="G4" s="205">
        <f>COUNTA(C12:C151)-4</f>
        <v>19</v>
      </c>
      <c r="H4" s="206"/>
      <c r="I4" s="256">
        <f>G4/E4</f>
        <v>0.4318181818181818</v>
      </c>
      <c r="J4" s="256"/>
    </row>
    <row r="5" spans="3:4" ht="11.25" customHeight="1" thickBot="1">
      <c r="C5" s="34"/>
      <c r="D5" s="23"/>
    </row>
    <row r="6" spans="3:10" ht="14.25" thickBot="1">
      <c r="C6" s="35" t="s">
        <v>1705</v>
      </c>
      <c r="D6" s="40" t="s">
        <v>1284</v>
      </c>
      <c r="E6" s="40" t="s">
        <v>1285</v>
      </c>
      <c r="F6" s="40" t="s">
        <v>1286</v>
      </c>
      <c r="G6" s="40" t="s">
        <v>1287</v>
      </c>
      <c r="H6" s="40" t="s">
        <v>1288</v>
      </c>
      <c r="I6" s="43" t="s">
        <v>1289</v>
      </c>
      <c r="J6" s="234"/>
    </row>
    <row r="7" spans="3:10" ht="13.5">
      <c r="C7" s="36" t="s">
        <v>1503</v>
      </c>
      <c r="D7" s="32">
        <f>COUNTIF($D$12:$D$151,C7)</f>
        <v>5</v>
      </c>
      <c r="E7" s="32">
        <f>COUNTIF($E$12:$E$151,C7)</f>
        <v>11</v>
      </c>
      <c r="F7" s="32">
        <f>COUNTIF($F$12:$F$151,C7)</f>
        <v>11</v>
      </c>
      <c r="G7" s="32">
        <f>COUNTIF($G$12:$G$151,C7)</f>
        <v>11</v>
      </c>
      <c r="H7" s="32">
        <f>COUNTIF($H$12:$H$151,C7)</f>
        <v>13</v>
      </c>
      <c r="I7" s="44">
        <f>COUNTIF($I$12:$I$151,C7)</f>
        <v>10</v>
      </c>
      <c r="J7" s="234"/>
    </row>
    <row r="8" spans="3:10" ht="13.5">
      <c r="C8" s="36" t="s">
        <v>1504</v>
      </c>
      <c r="D8" s="32">
        <f>COUNTIF($D$12:$D$151,C8)</f>
        <v>13</v>
      </c>
      <c r="E8" s="10">
        <f>COUNTIF($E$12:$E$151,C8)</f>
        <v>4</v>
      </c>
      <c r="F8" s="10">
        <f>COUNTIF($F$12:$F$151,C8)</f>
        <v>7</v>
      </c>
      <c r="G8" s="10">
        <f>COUNTIF($G$12:$G$151,C8)</f>
        <v>0</v>
      </c>
      <c r="H8" s="10">
        <f>COUNTIF($H$12:$H$151,C8)</f>
        <v>0</v>
      </c>
      <c r="I8" s="45">
        <f>COUNTIF($I$12:$I$151,C8)</f>
        <v>1</v>
      </c>
      <c r="J8" s="234"/>
    </row>
    <row r="9" spans="3:10" ht="14.25" thickBot="1">
      <c r="C9" s="37" t="s">
        <v>1505</v>
      </c>
      <c r="D9" s="32">
        <f>COUNTIF($D$12:$D$151,C9)</f>
        <v>0</v>
      </c>
      <c r="E9" s="41">
        <f>COUNTIF($E$12:$E$151,C9)</f>
        <v>3</v>
      </c>
      <c r="F9" s="41">
        <f>COUNTIF($F$12:$F$151,C9)</f>
        <v>0</v>
      </c>
      <c r="G9" s="41">
        <f>COUNTIF($G$12:$G$151,C9)</f>
        <v>6</v>
      </c>
      <c r="H9" s="41">
        <f>COUNTIF($H$12:$H$151,C9)</f>
        <v>3</v>
      </c>
      <c r="I9" s="46">
        <f>COUNTIF($I$12:$I$151,C9)</f>
        <v>5</v>
      </c>
      <c r="J9" s="234"/>
    </row>
    <row r="10" spans="3:10" s="2" customFormat="1" ht="13.5">
      <c r="C10" s="38"/>
      <c r="D10" s="42"/>
      <c r="E10" s="42"/>
      <c r="F10" s="42"/>
      <c r="G10" s="42"/>
      <c r="H10" s="42"/>
      <c r="I10" s="42"/>
      <c r="J10" s="234"/>
    </row>
    <row r="11" spans="3:10" s="2" customFormat="1" ht="13.5">
      <c r="C11" s="26" t="s">
        <v>1297</v>
      </c>
      <c r="D11" s="10" t="s">
        <v>1284</v>
      </c>
      <c r="E11" s="10" t="s">
        <v>1285</v>
      </c>
      <c r="F11" s="10" t="s">
        <v>1286</v>
      </c>
      <c r="G11" s="10" t="s">
        <v>1287</v>
      </c>
      <c r="H11" s="10" t="s">
        <v>1288</v>
      </c>
      <c r="I11" s="10" t="s">
        <v>1289</v>
      </c>
      <c r="J11" s="235" t="s">
        <v>1290</v>
      </c>
    </row>
    <row r="12" spans="3:11" s="68" customFormat="1" ht="13.5">
      <c r="C12" s="18" t="s">
        <v>1506</v>
      </c>
      <c r="D12" s="66" t="s">
        <v>1293</v>
      </c>
      <c r="E12" s="18" t="s">
        <v>1545</v>
      </c>
      <c r="F12" s="18" t="s">
        <v>1545</v>
      </c>
      <c r="G12" s="18" t="s">
        <v>1545</v>
      </c>
      <c r="H12" s="18" t="s">
        <v>1545</v>
      </c>
      <c r="I12" s="18" t="s">
        <v>1545</v>
      </c>
      <c r="J12" s="15"/>
      <c r="K12" s="68" t="str">
        <f>ASC(D12)</f>
        <v>b</v>
      </c>
    </row>
    <row r="13" spans="3:11" s="68" customFormat="1" ht="100.5" customHeight="1">
      <c r="C13" s="18" t="s">
        <v>1563</v>
      </c>
      <c r="D13" s="18" t="s">
        <v>1291</v>
      </c>
      <c r="E13" s="18" t="s">
        <v>1546</v>
      </c>
      <c r="F13" s="18" t="s">
        <v>1547</v>
      </c>
      <c r="G13" s="18" t="s">
        <v>1546</v>
      </c>
      <c r="H13" s="18" t="s">
        <v>1546</v>
      </c>
      <c r="I13" s="18" t="s">
        <v>1547</v>
      </c>
      <c r="J13" s="15" t="s">
        <v>1507</v>
      </c>
      <c r="K13" s="68" t="str">
        <f aca="true" t="shared" si="1" ref="K13:K30">ASC(D13)</f>
        <v>a</v>
      </c>
    </row>
    <row r="14" spans="3:11" s="68" customFormat="1" ht="13.5">
      <c r="C14" s="18" t="s">
        <v>1508</v>
      </c>
      <c r="D14" s="18" t="s">
        <v>1291</v>
      </c>
      <c r="E14" s="18" t="s">
        <v>1549</v>
      </c>
      <c r="F14" s="18" t="s">
        <v>1548</v>
      </c>
      <c r="G14" s="18" t="s">
        <v>1548</v>
      </c>
      <c r="H14" s="18" t="s">
        <v>1548</v>
      </c>
      <c r="I14" s="18" t="s">
        <v>1549</v>
      </c>
      <c r="J14" s="15"/>
      <c r="K14" s="68" t="str">
        <f t="shared" si="1"/>
        <v>a</v>
      </c>
    </row>
    <row r="15" spans="3:11" s="68" customFormat="1" ht="13.5">
      <c r="C15" s="18" t="s">
        <v>1509</v>
      </c>
      <c r="D15" s="18" t="s">
        <v>1291</v>
      </c>
      <c r="E15" s="18" t="s">
        <v>1750</v>
      </c>
      <c r="F15" s="18" t="s">
        <v>1752</v>
      </c>
      <c r="G15" s="18" t="s">
        <v>1751</v>
      </c>
      <c r="H15" s="18" t="s">
        <v>1751</v>
      </c>
      <c r="I15" s="18" t="s">
        <v>1752</v>
      </c>
      <c r="J15" s="15"/>
      <c r="K15" s="68" t="str">
        <f t="shared" si="1"/>
        <v>a</v>
      </c>
    </row>
    <row r="16" spans="3:11" s="68" customFormat="1" ht="13.5">
      <c r="C16" s="18" t="s">
        <v>1510</v>
      </c>
      <c r="D16" s="18" t="s">
        <v>1293</v>
      </c>
      <c r="E16" s="18" t="s">
        <v>1550</v>
      </c>
      <c r="F16" s="18" t="s">
        <v>1550</v>
      </c>
      <c r="G16" s="18" t="s">
        <v>1551</v>
      </c>
      <c r="H16" s="18" t="s">
        <v>1550</v>
      </c>
      <c r="I16" s="18" t="s">
        <v>1551</v>
      </c>
      <c r="J16" s="15"/>
      <c r="K16" s="68" t="str">
        <f t="shared" si="1"/>
        <v>b</v>
      </c>
    </row>
    <row r="17" spans="3:11" s="68" customFormat="1" ht="13.5">
      <c r="C17" s="18" t="s">
        <v>1513</v>
      </c>
      <c r="D17" s="18" t="s">
        <v>1293</v>
      </c>
      <c r="E17" s="18" t="s">
        <v>1765</v>
      </c>
      <c r="F17" s="18" t="s">
        <v>1765</v>
      </c>
      <c r="G17" s="18" t="s">
        <v>1766</v>
      </c>
      <c r="H17" s="18" t="s">
        <v>1766</v>
      </c>
      <c r="I17" s="18" t="s">
        <v>1766</v>
      </c>
      <c r="J17" s="15" t="s">
        <v>1514</v>
      </c>
      <c r="K17" s="68" t="str">
        <f t="shared" si="1"/>
        <v>b</v>
      </c>
    </row>
    <row r="18" spans="3:11" s="68" customFormat="1" ht="13.5">
      <c r="C18" s="18" t="s">
        <v>1515</v>
      </c>
      <c r="D18" s="18" t="s">
        <v>1291</v>
      </c>
      <c r="E18" s="18" t="s">
        <v>1552</v>
      </c>
      <c r="F18" s="18" t="s">
        <v>1552</v>
      </c>
      <c r="G18" s="18" t="s">
        <v>1552</v>
      </c>
      <c r="H18" s="18" t="s">
        <v>1552</v>
      </c>
      <c r="I18" s="18" t="s">
        <v>1552</v>
      </c>
      <c r="J18" s="15" t="s">
        <v>1516</v>
      </c>
      <c r="K18" s="68" t="str">
        <f t="shared" si="1"/>
        <v>a</v>
      </c>
    </row>
    <row r="19" spans="3:11" s="68" customFormat="1" ht="13.5">
      <c r="C19" s="18" t="s">
        <v>1564</v>
      </c>
      <c r="D19" s="18" t="s">
        <v>1293</v>
      </c>
      <c r="E19" s="18" t="s">
        <v>1527</v>
      </c>
      <c r="F19" s="18" t="s">
        <v>1527</v>
      </c>
      <c r="G19" s="18" t="s">
        <v>1527</v>
      </c>
      <c r="H19" s="18" t="s">
        <v>1527</v>
      </c>
      <c r="I19" s="18" t="s">
        <v>1527</v>
      </c>
      <c r="J19" s="15"/>
      <c r="K19" s="68" t="str">
        <f t="shared" si="1"/>
        <v>b</v>
      </c>
    </row>
    <row r="20" spans="3:11" s="68" customFormat="1" ht="13.5">
      <c r="C20" s="18" t="s">
        <v>1517</v>
      </c>
      <c r="D20" s="18" t="s">
        <v>1291</v>
      </c>
      <c r="E20" s="18" t="s">
        <v>1474</v>
      </c>
      <c r="F20" s="18" t="s">
        <v>1474</v>
      </c>
      <c r="G20" s="18" t="s">
        <v>1474</v>
      </c>
      <c r="H20" s="18" t="s">
        <v>1474</v>
      </c>
      <c r="I20" s="18" t="s">
        <v>1474</v>
      </c>
      <c r="J20" s="15" t="s">
        <v>1516</v>
      </c>
      <c r="K20" s="68" t="str">
        <f t="shared" si="1"/>
        <v>a</v>
      </c>
    </row>
    <row r="21" spans="3:11" s="68" customFormat="1" ht="36">
      <c r="C21" s="18" t="s">
        <v>1518</v>
      </c>
      <c r="D21" s="18" t="s">
        <v>1293</v>
      </c>
      <c r="E21" s="18" t="s">
        <v>1447</v>
      </c>
      <c r="F21" s="18" t="s">
        <v>1448</v>
      </c>
      <c r="G21" s="18" t="s">
        <v>1449</v>
      </c>
      <c r="H21" s="18" t="s">
        <v>1447</v>
      </c>
      <c r="I21" s="18" t="s">
        <v>1449</v>
      </c>
      <c r="J21" s="15" t="s">
        <v>1519</v>
      </c>
      <c r="K21" s="68" t="str">
        <f t="shared" si="1"/>
        <v>b</v>
      </c>
    </row>
    <row r="22" spans="3:11" s="68" customFormat="1" ht="24">
      <c r="C22" s="18" t="s">
        <v>1520</v>
      </c>
      <c r="D22" s="18" t="s">
        <v>1293</v>
      </c>
      <c r="E22" s="18" t="s">
        <v>1554</v>
      </c>
      <c r="F22" s="18"/>
      <c r="G22" s="18"/>
      <c r="H22" s="18"/>
      <c r="I22" s="18"/>
      <c r="J22" s="15" t="s">
        <v>1521</v>
      </c>
      <c r="K22" s="68" t="str">
        <f t="shared" si="1"/>
        <v>b</v>
      </c>
    </row>
    <row r="23" spans="3:11" s="68" customFormat="1" ht="13.5">
      <c r="C23" s="18" t="s">
        <v>1522</v>
      </c>
      <c r="D23" s="18" t="s">
        <v>1293</v>
      </c>
      <c r="E23" s="18" t="s">
        <v>1553</v>
      </c>
      <c r="F23" s="18" t="s">
        <v>1553</v>
      </c>
      <c r="G23" s="18" t="s">
        <v>1555</v>
      </c>
      <c r="H23" s="18" t="s">
        <v>1555</v>
      </c>
      <c r="I23" s="18" t="s">
        <v>1555</v>
      </c>
      <c r="J23" s="15" t="s">
        <v>1524</v>
      </c>
      <c r="K23" s="68" t="str">
        <f t="shared" si="1"/>
        <v>b</v>
      </c>
    </row>
    <row r="24" spans="3:11" s="68" customFormat="1" ht="13.5">
      <c r="C24" s="18" t="s">
        <v>1525</v>
      </c>
      <c r="D24" s="18" t="s">
        <v>1293</v>
      </c>
      <c r="E24" s="18" t="s">
        <v>1449</v>
      </c>
      <c r="F24" s="18" t="s">
        <v>1447</v>
      </c>
      <c r="G24" s="18" t="s">
        <v>1449</v>
      </c>
      <c r="H24" s="18" t="s">
        <v>1449</v>
      </c>
      <c r="I24" s="18" t="s">
        <v>1447</v>
      </c>
      <c r="J24" s="15"/>
      <c r="K24" s="68" t="str">
        <f t="shared" si="1"/>
        <v>b</v>
      </c>
    </row>
    <row r="25" spans="3:12" s="68" customFormat="1" ht="13.5">
      <c r="C25" s="18" t="s">
        <v>1526</v>
      </c>
      <c r="D25" s="18" t="s">
        <v>1293</v>
      </c>
      <c r="E25" s="18" t="s">
        <v>1750</v>
      </c>
      <c r="F25" s="18" t="s">
        <v>1752</v>
      </c>
      <c r="G25" s="18" t="s">
        <v>1752</v>
      </c>
      <c r="H25" s="18" t="s">
        <v>1752</v>
      </c>
      <c r="I25" s="18" t="s">
        <v>1752</v>
      </c>
      <c r="J25" s="15"/>
      <c r="K25" s="68" t="str">
        <f t="shared" si="1"/>
        <v>b</v>
      </c>
      <c r="L25" s="68" t="str">
        <f>ASC(E25)</f>
        <v>b</v>
      </c>
    </row>
    <row r="26" spans="3:11" s="68" customFormat="1" ht="24">
      <c r="C26" s="18" t="s">
        <v>1528</v>
      </c>
      <c r="D26" s="18" t="s">
        <v>1700</v>
      </c>
      <c r="E26" s="18" t="s">
        <v>1556</v>
      </c>
      <c r="F26" s="18" t="s">
        <v>1557</v>
      </c>
      <c r="G26" s="18" t="s">
        <v>1558</v>
      </c>
      <c r="H26" s="18"/>
      <c r="I26" s="18"/>
      <c r="J26" s="15" t="s">
        <v>1529</v>
      </c>
      <c r="K26" s="68">
        <f t="shared" si="1"/>
      </c>
    </row>
    <row r="27" spans="3:11" s="68" customFormat="1" ht="13.5">
      <c r="C27" s="18" t="s">
        <v>1530</v>
      </c>
      <c r="D27" s="18" t="s">
        <v>1293</v>
      </c>
      <c r="E27" s="18" t="s">
        <v>1523</v>
      </c>
      <c r="F27" s="18" t="s">
        <v>1559</v>
      </c>
      <c r="G27" s="18" t="s">
        <v>1559</v>
      </c>
      <c r="H27" s="18" t="s">
        <v>1559</v>
      </c>
      <c r="I27" s="18" t="s">
        <v>1559</v>
      </c>
      <c r="J27" s="15"/>
      <c r="K27" s="68" t="str">
        <f t="shared" si="1"/>
        <v>b</v>
      </c>
    </row>
    <row r="28" spans="3:11" s="68" customFormat="1" ht="13.5">
      <c r="C28" s="18" t="s">
        <v>1531</v>
      </c>
      <c r="D28" s="18" t="s">
        <v>1293</v>
      </c>
      <c r="E28" s="18" t="s">
        <v>1561</v>
      </c>
      <c r="F28" s="18" t="s">
        <v>1560</v>
      </c>
      <c r="G28" s="18" t="s">
        <v>1561</v>
      </c>
      <c r="H28" s="18" t="s">
        <v>1561</v>
      </c>
      <c r="I28" s="18" t="s">
        <v>1561</v>
      </c>
      <c r="J28" s="15" t="s">
        <v>1532</v>
      </c>
      <c r="K28" s="68" t="str">
        <f t="shared" si="1"/>
        <v>b</v>
      </c>
    </row>
    <row r="29" spans="3:11" s="68" customFormat="1" ht="13.5">
      <c r="C29" s="18" t="s">
        <v>1533</v>
      </c>
      <c r="D29" s="18" t="s">
        <v>1293</v>
      </c>
      <c r="E29" s="18"/>
      <c r="F29" s="18" t="s">
        <v>1546</v>
      </c>
      <c r="G29" s="18" t="s">
        <v>1546</v>
      </c>
      <c r="H29" s="18" t="s">
        <v>1546</v>
      </c>
      <c r="I29" s="18" t="s">
        <v>1562</v>
      </c>
      <c r="J29" s="15" t="s">
        <v>1534</v>
      </c>
      <c r="K29" s="68" t="str">
        <f t="shared" si="1"/>
        <v>b</v>
      </c>
    </row>
    <row r="30" spans="3:11" s="68" customFormat="1" ht="63.75" customHeight="1">
      <c r="C30" s="18" t="s">
        <v>1535</v>
      </c>
      <c r="D30" s="18" t="s">
        <v>1293</v>
      </c>
      <c r="E30" s="18" t="s">
        <v>1512</v>
      </c>
      <c r="F30" s="18" t="s">
        <v>1511</v>
      </c>
      <c r="G30" s="18"/>
      <c r="H30" s="18"/>
      <c r="I30" s="18"/>
      <c r="J30" s="15" t="s">
        <v>1536</v>
      </c>
      <c r="K30" s="68" t="str">
        <f t="shared" si="1"/>
        <v>b</v>
      </c>
    </row>
    <row r="31" spans="3:10" s="68" customFormat="1" ht="24">
      <c r="C31" s="18" t="s">
        <v>1537</v>
      </c>
      <c r="D31" s="18"/>
      <c r="E31" s="18"/>
      <c r="F31" s="18"/>
      <c r="G31" s="18"/>
      <c r="H31" s="18"/>
      <c r="I31" s="18"/>
      <c r="J31" s="15" t="s">
        <v>1538</v>
      </c>
    </row>
    <row r="32" spans="3:10" s="68" customFormat="1" ht="13.5">
      <c r="C32" s="18" t="s">
        <v>1539</v>
      </c>
      <c r="D32" s="18"/>
      <c r="E32" s="18"/>
      <c r="F32" s="18"/>
      <c r="G32" s="18"/>
      <c r="H32" s="18"/>
      <c r="I32" s="18"/>
      <c r="J32" s="15" t="s">
        <v>1540</v>
      </c>
    </row>
    <row r="33" spans="3:10" s="68" customFormat="1" ht="69" customHeight="1">
      <c r="C33" s="18" t="s">
        <v>1541</v>
      </c>
      <c r="D33" s="18"/>
      <c r="E33" s="18"/>
      <c r="F33" s="18"/>
      <c r="G33" s="18"/>
      <c r="H33" s="18"/>
      <c r="I33" s="18"/>
      <c r="J33" s="15" t="s">
        <v>1542</v>
      </c>
    </row>
    <row r="34" spans="3:10" s="68" customFormat="1" ht="85.5" customHeight="1">
      <c r="C34" s="18" t="s">
        <v>1543</v>
      </c>
      <c r="D34" s="18"/>
      <c r="E34" s="18"/>
      <c r="F34" s="18"/>
      <c r="G34" s="18"/>
      <c r="H34" s="18"/>
      <c r="I34" s="18"/>
      <c r="J34" s="15" t="s">
        <v>1058</v>
      </c>
    </row>
    <row r="35" spans="3:10" ht="13.5">
      <c r="C35" s="8"/>
      <c r="D35" s="10"/>
      <c r="E35" s="10"/>
      <c r="F35" s="10"/>
      <c r="G35" s="10"/>
      <c r="H35" s="10"/>
      <c r="I35" s="10"/>
      <c r="J35" s="235"/>
    </row>
    <row r="36" spans="3:10" ht="13.5">
      <c r="C36" s="8"/>
      <c r="D36" s="10"/>
      <c r="E36" s="10"/>
      <c r="F36" s="10"/>
      <c r="G36" s="10"/>
      <c r="H36" s="10"/>
      <c r="I36" s="10"/>
      <c r="J36" s="235"/>
    </row>
    <row r="37" spans="3:10" ht="13.5">
      <c r="C37" s="8"/>
      <c r="D37" s="10"/>
      <c r="E37" s="10"/>
      <c r="F37" s="10"/>
      <c r="G37" s="10"/>
      <c r="H37" s="10"/>
      <c r="I37" s="10"/>
      <c r="J37" s="235"/>
    </row>
    <row r="38" spans="3:10" ht="13.5">
      <c r="C38" s="8"/>
      <c r="D38" s="10"/>
      <c r="E38" s="10"/>
      <c r="F38" s="10"/>
      <c r="G38" s="10"/>
      <c r="H38" s="10"/>
      <c r="I38" s="10"/>
      <c r="J38" s="235"/>
    </row>
    <row r="39" spans="3:10" ht="13.5">
      <c r="C39" s="8"/>
      <c r="D39" s="10"/>
      <c r="E39" s="10"/>
      <c r="F39" s="10"/>
      <c r="G39" s="10"/>
      <c r="H39" s="10"/>
      <c r="I39" s="10"/>
      <c r="J39" s="235"/>
    </row>
    <row r="40" spans="3:10" ht="13.5">
      <c r="C40" s="8"/>
      <c r="D40" s="10"/>
      <c r="E40" s="10"/>
      <c r="F40" s="10"/>
      <c r="G40" s="10"/>
      <c r="H40" s="10"/>
      <c r="I40" s="10"/>
      <c r="J40" s="235"/>
    </row>
    <row r="41" spans="3:10" ht="13.5">
      <c r="C41" s="8"/>
      <c r="D41" s="10"/>
      <c r="E41" s="10"/>
      <c r="F41" s="10"/>
      <c r="G41" s="10"/>
      <c r="H41" s="10"/>
      <c r="I41" s="10"/>
      <c r="J41" s="235"/>
    </row>
    <row r="42" spans="3:10" ht="13.5">
      <c r="C42" s="8"/>
      <c r="D42" s="10"/>
      <c r="E42" s="10"/>
      <c r="F42" s="10"/>
      <c r="G42" s="10"/>
      <c r="H42" s="10"/>
      <c r="I42" s="10"/>
      <c r="J42" s="235"/>
    </row>
    <row r="43" spans="3:10" ht="13.5">
      <c r="C43" s="8"/>
      <c r="D43" s="10"/>
      <c r="E43" s="10"/>
      <c r="F43" s="10"/>
      <c r="G43" s="10"/>
      <c r="H43" s="10"/>
      <c r="I43" s="10"/>
      <c r="J43" s="235"/>
    </row>
    <row r="44" spans="3:10" ht="13.5">
      <c r="C44" s="8"/>
      <c r="D44" s="10"/>
      <c r="E44" s="10"/>
      <c r="F44" s="10"/>
      <c r="G44" s="10"/>
      <c r="H44" s="10"/>
      <c r="I44" s="10"/>
      <c r="J44" s="235"/>
    </row>
    <row r="45" spans="3:10" ht="13.5">
      <c r="C45" s="8"/>
      <c r="D45" s="10"/>
      <c r="E45" s="10"/>
      <c r="F45" s="10"/>
      <c r="G45" s="10"/>
      <c r="H45" s="10"/>
      <c r="I45" s="10"/>
      <c r="J45" s="235"/>
    </row>
    <row r="46" spans="3:10" ht="13.5">
      <c r="C46" s="8"/>
      <c r="D46" s="10"/>
      <c r="E46" s="10"/>
      <c r="F46" s="10"/>
      <c r="G46" s="10"/>
      <c r="H46" s="10"/>
      <c r="I46" s="10"/>
      <c r="J46" s="235"/>
    </row>
    <row r="47" spans="3:10" ht="13.5">
      <c r="C47" s="8"/>
      <c r="D47" s="10"/>
      <c r="E47" s="10"/>
      <c r="F47" s="10"/>
      <c r="G47" s="10"/>
      <c r="H47" s="10"/>
      <c r="I47" s="10"/>
      <c r="J47" s="235"/>
    </row>
    <row r="48" spans="3:10" ht="13.5">
      <c r="C48" s="8"/>
      <c r="D48" s="10"/>
      <c r="E48" s="10"/>
      <c r="F48" s="10"/>
      <c r="G48" s="10"/>
      <c r="H48" s="10"/>
      <c r="I48" s="10"/>
      <c r="J48" s="235"/>
    </row>
    <row r="49" spans="3:10" ht="13.5">
      <c r="C49" s="8"/>
      <c r="D49" s="10"/>
      <c r="E49" s="10"/>
      <c r="F49" s="10"/>
      <c r="G49" s="10"/>
      <c r="H49" s="10"/>
      <c r="I49" s="10"/>
      <c r="J49" s="235"/>
    </row>
    <row r="50" spans="3:10" ht="13.5">
      <c r="C50" s="8"/>
      <c r="D50" s="10"/>
      <c r="E50" s="10"/>
      <c r="F50" s="10"/>
      <c r="G50" s="10"/>
      <c r="H50" s="10"/>
      <c r="I50" s="10"/>
      <c r="J50" s="235"/>
    </row>
    <row r="51" spans="3:10" ht="13.5">
      <c r="C51" s="8"/>
      <c r="D51" s="10"/>
      <c r="E51" s="10"/>
      <c r="F51" s="10"/>
      <c r="G51" s="10"/>
      <c r="H51" s="10"/>
      <c r="I51" s="10"/>
      <c r="J51" s="235"/>
    </row>
    <row r="52" spans="3:10" ht="13.5">
      <c r="C52" s="8"/>
      <c r="D52" s="10"/>
      <c r="E52" s="10"/>
      <c r="F52" s="10"/>
      <c r="G52" s="10"/>
      <c r="H52" s="10"/>
      <c r="I52" s="10"/>
      <c r="J52" s="235"/>
    </row>
    <row r="53" spans="3:10" ht="13.5">
      <c r="C53" s="8"/>
      <c r="D53" s="10"/>
      <c r="E53" s="10"/>
      <c r="F53" s="10"/>
      <c r="G53" s="10"/>
      <c r="H53" s="10"/>
      <c r="I53" s="10"/>
      <c r="J53" s="235"/>
    </row>
    <row r="54" spans="3:10" ht="13.5">
      <c r="C54" s="8"/>
      <c r="D54" s="10"/>
      <c r="E54" s="10"/>
      <c r="F54" s="10"/>
      <c r="G54" s="10"/>
      <c r="H54" s="10"/>
      <c r="I54" s="10"/>
      <c r="J54" s="235"/>
    </row>
    <row r="55" spans="3:10" ht="13.5">
      <c r="C55" s="8"/>
      <c r="D55" s="10"/>
      <c r="E55" s="10"/>
      <c r="F55" s="10"/>
      <c r="G55" s="10"/>
      <c r="H55" s="10"/>
      <c r="I55" s="10"/>
      <c r="J55" s="235"/>
    </row>
    <row r="56" spans="3:10" ht="13.5">
      <c r="C56" s="8"/>
      <c r="D56" s="10"/>
      <c r="E56" s="10"/>
      <c r="F56" s="10"/>
      <c r="G56" s="10"/>
      <c r="H56" s="10"/>
      <c r="I56" s="10"/>
      <c r="J56" s="235"/>
    </row>
    <row r="57" spans="3:10" ht="13.5">
      <c r="C57" s="8"/>
      <c r="D57" s="10"/>
      <c r="E57" s="10"/>
      <c r="F57" s="10"/>
      <c r="G57" s="10"/>
      <c r="H57" s="10"/>
      <c r="I57" s="10"/>
      <c r="J57" s="235"/>
    </row>
    <row r="58" spans="3:10" ht="13.5">
      <c r="C58" s="8"/>
      <c r="D58" s="10"/>
      <c r="E58" s="10"/>
      <c r="F58" s="10"/>
      <c r="G58" s="10"/>
      <c r="H58" s="10"/>
      <c r="I58" s="10"/>
      <c r="J58" s="235"/>
    </row>
    <row r="59" spans="3:10" ht="13.5">
      <c r="C59" s="8"/>
      <c r="D59" s="10"/>
      <c r="E59" s="10"/>
      <c r="F59" s="10"/>
      <c r="G59" s="10"/>
      <c r="H59" s="10"/>
      <c r="I59" s="10"/>
      <c r="J59" s="235"/>
    </row>
    <row r="60" spans="3:10" ht="13.5">
      <c r="C60" s="8"/>
      <c r="D60" s="10"/>
      <c r="E60" s="10"/>
      <c r="F60" s="10"/>
      <c r="G60" s="10"/>
      <c r="H60" s="10"/>
      <c r="I60" s="10"/>
      <c r="J60" s="235"/>
    </row>
    <row r="61" spans="3:10" ht="13.5">
      <c r="C61" s="8"/>
      <c r="D61" s="10"/>
      <c r="E61" s="10"/>
      <c r="F61" s="10"/>
      <c r="G61" s="10"/>
      <c r="H61" s="10"/>
      <c r="I61" s="10"/>
      <c r="J61" s="235"/>
    </row>
    <row r="62" spans="3:10" ht="13.5">
      <c r="C62" s="8"/>
      <c r="D62" s="10"/>
      <c r="E62" s="10"/>
      <c r="F62" s="10"/>
      <c r="G62" s="10"/>
      <c r="H62" s="10"/>
      <c r="I62" s="10"/>
      <c r="J62" s="235"/>
    </row>
    <row r="63" spans="3:10" ht="13.5">
      <c r="C63" s="8"/>
      <c r="D63" s="10"/>
      <c r="E63" s="10"/>
      <c r="F63" s="10"/>
      <c r="G63" s="10"/>
      <c r="H63" s="10"/>
      <c r="I63" s="10"/>
      <c r="J63" s="235"/>
    </row>
    <row r="64" spans="3:10" ht="13.5">
      <c r="C64" s="8"/>
      <c r="D64" s="10"/>
      <c r="E64" s="10"/>
      <c r="F64" s="10"/>
      <c r="G64" s="10"/>
      <c r="H64" s="10"/>
      <c r="I64" s="10"/>
      <c r="J64" s="235"/>
    </row>
    <row r="65" spans="3:10" ht="13.5">
      <c r="C65" s="8"/>
      <c r="D65" s="10"/>
      <c r="E65" s="10"/>
      <c r="F65" s="10"/>
      <c r="G65" s="10"/>
      <c r="H65" s="10"/>
      <c r="I65" s="10"/>
      <c r="J65" s="235"/>
    </row>
    <row r="66" spans="3:10" ht="13.5">
      <c r="C66" s="8"/>
      <c r="D66" s="10"/>
      <c r="E66" s="10"/>
      <c r="F66" s="10"/>
      <c r="G66" s="10"/>
      <c r="H66" s="10"/>
      <c r="I66" s="10"/>
      <c r="J66" s="235"/>
    </row>
    <row r="67" spans="3:10" ht="13.5">
      <c r="C67" s="8"/>
      <c r="D67" s="10"/>
      <c r="E67" s="10"/>
      <c r="F67" s="10"/>
      <c r="G67" s="10"/>
      <c r="H67" s="10"/>
      <c r="I67" s="10"/>
      <c r="J67" s="235"/>
    </row>
    <row r="68" spans="3:10" ht="13.5">
      <c r="C68" s="8"/>
      <c r="D68" s="10"/>
      <c r="E68" s="10"/>
      <c r="F68" s="10"/>
      <c r="G68" s="10"/>
      <c r="H68" s="10"/>
      <c r="I68" s="10"/>
      <c r="J68" s="235"/>
    </row>
    <row r="69" spans="3:10" ht="13.5">
      <c r="C69" s="8"/>
      <c r="D69" s="10"/>
      <c r="E69" s="10"/>
      <c r="F69" s="10"/>
      <c r="G69" s="10"/>
      <c r="H69" s="10"/>
      <c r="I69" s="10"/>
      <c r="J69" s="235"/>
    </row>
    <row r="70" spans="3:10" ht="13.5">
      <c r="C70" s="8"/>
      <c r="D70" s="10"/>
      <c r="E70" s="10"/>
      <c r="F70" s="10"/>
      <c r="G70" s="10"/>
      <c r="H70" s="10"/>
      <c r="I70" s="10"/>
      <c r="J70" s="235"/>
    </row>
    <row r="71" spans="3:10" ht="13.5">
      <c r="C71" s="8"/>
      <c r="D71" s="10"/>
      <c r="E71" s="10"/>
      <c r="F71" s="10"/>
      <c r="G71" s="10"/>
      <c r="H71" s="10"/>
      <c r="I71" s="10"/>
      <c r="J71" s="235"/>
    </row>
    <row r="72" spans="3:10" ht="13.5">
      <c r="C72" s="8"/>
      <c r="D72" s="10"/>
      <c r="E72" s="10"/>
      <c r="F72" s="10"/>
      <c r="G72" s="10"/>
      <c r="H72" s="10"/>
      <c r="I72" s="10"/>
      <c r="J72" s="235"/>
    </row>
    <row r="73" spans="3:10" ht="13.5">
      <c r="C73" s="8"/>
      <c r="D73" s="10"/>
      <c r="E73" s="10"/>
      <c r="F73" s="10"/>
      <c r="G73" s="10"/>
      <c r="H73" s="10"/>
      <c r="I73" s="10"/>
      <c r="J73" s="235"/>
    </row>
    <row r="74" spans="3:10" ht="13.5">
      <c r="C74" s="8"/>
      <c r="D74" s="10"/>
      <c r="E74" s="10"/>
      <c r="F74" s="10"/>
      <c r="G74" s="10"/>
      <c r="H74" s="10"/>
      <c r="I74" s="10"/>
      <c r="J74" s="235"/>
    </row>
    <row r="75" spans="3:10" ht="13.5">
      <c r="C75" s="8"/>
      <c r="D75" s="10"/>
      <c r="E75" s="10"/>
      <c r="F75" s="10"/>
      <c r="G75" s="10"/>
      <c r="H75" s="10"/>
      <c r="I75" s="10"/>
      <c r="J75" s="235"/>
    </row>
    <row r="76" spans="3:10" ht="13.5">
      <c r="C76" s="8"/>
      <c r="D76" s="10"/>
      <c r="E76" s="10"/>
      <c r="F76" s="10"/>
      <c r="G76" s="10"/>
      <c r="H76" s="10"/>
      <c r="I76" s="10"/>
      <c r="J76" s="235"/>
    </row>
    <row r="77" spans="3:10" ht="13.5">
      <c r="C77" s="8"/>
      <c r="D77" s="10"/>
      <c r="E77" s="10"/>
      <c r="F77" s="10"/>
      <c r="G77" s="10"/>
      <c r="H77" s="10"/>
      <c r="I77" s="10"/>
      <c r="J77" s="235"/>
    </row>
    <row r="78" spans="3:10" ht="13.5">
      <c r="C78" s="8"/>
      <c r="D78" s="10"/>
      <c r="E78" s="10"/>
      <c r="F78" s="10"/>
      <c r="G78" s="10"/>
      <c r="H78" s="10"/>
      <c r="I78" s="10"/>
      <c r="J78" s="235"/>
    </row>
    <row r="79" spans="3:10" ht="13.5">
      <c r="C79" s="8"/>
      <c r="D79" s="10"/>
      <c r="E79" s="10"/>
      <c r="F79" s="10"/>
      <c r="G79" s="10"/>
      <c r="H79" s="10"/>
      <c r="I79" s="10"/>
      <c r="J79" s="235"/>
    </row>
    <row r="80" spans="3:10" ht="13.5">
      <c r="C80" s="8"/>
      <c r="D80" s="10"/>
      <c r="E80" s="10"/>
      <c r="F80" s="10"/>
      <c r="G80" s="10"/>
      <c r="H80" s="10"/>
      <c r="I80" s="10"/>
      <c r="J80" s="235"/>
    </row>
    <row r="81" spans="3:10" ht="13.5">
      <c r="C81" s="8"/>
      <c r="D81" s="10"/>
      <c r="E81" s="10"/>
      <c r="F81" s="10"/>
      <c r="G81" s="10"/>
      <c r="H81" s="10"/>
      <c r="I81" s="10"/>
      <c r="J81" s="235"/>
    </row>
    <row r="82" spans="3:10" ht="13.5">
      <c r="C82" s="8"/>
      <c r="D82" s="10"/>
      <c r="E82" s="10"/>
      <c r="F82" s="10"/>
      <c r="G82" s="10"/>
      <c r="H82" s="10"/>
      <c r="I82" s="10"/>
      <c r="J82" s="235"/>
    </row>
    <row r="83" spans="3:10" ht="13.5">
      <c r="C83" s="8"/>
      <c r="D83" s="10"/>
      <c r="E83" s="10"/>
      <c r="F83" s="10"/>
      <c r="G83" s="10"/>
      <c r="H83" s="10"/>
      <c r="I83" s="10"/>
      <c r="J83" s="235"/>
    </row>
    <row r="84" spans="3:10" ht="13.5">
      <c r="C84" s="8"/>
      <c r="D84" s="10"/>
      <c r="E84" s="10"/>
      <c r="F84" s="10"/>
      <c r="G84" s="10"/>
      <c r="H84" s="10"/>
      <c r="I84" s="10"/>
      <c r="J84" s="235"/>
    </row>
    <row r="85" spans="3:10" ht="13.5">
      <c r="C85" s="8"/>
      <c r="D85" s="10"/>
      <c r="E85" s="10"/>
      <c r="F85" s="10"/>
      <c r="G85" s="10"/>
      <c r="H85" s="10"/>
      <c r="I85" s="10"/>
      <c r="J85" s="235"/>
    </row>
    <row r="86" spans="3:10" ht="13.5">
      <c r="C86" s="8"/>
      <c r="D86" s="10"/>
      <c r="E86" s="10"/>
      <c r="F86" s="10"/>
      <c r="G86" s="10"/>
      <c r="H86" s="10"/>
      <c r="I86" s="10"/>
      <c r="J86" s="235"/>
    </row>
    <row r="87" spans="3:10" ht="13.5">
      <c r="C87" s="8"/>
      <c r="D87" s="10"/>
      <c r="E87" s="10"/>
      <c r="F87" s="10"/>
      <c r="G87" s="10"/>
      <c r="H87" s="10"/>
      <c r="I87" s="10"/>
      <c r="J87" s="235"/>
    </row>
    <row r="88" spans="3:10" ht="13.5">
      <c r="C88" s="8"/>
      <c r="D88" s="10"/>
      <c r="E88" s="10"/>
      <c r="F88" s="10"/>
      <c r="G88" s="10"/>
      <c r="H88" s="10"/>
      <c r="I88" s="10"/>
      <c r="J88" s="235"/>
    </row>
    <row r="89" spans="3:10" ht="13.5">
      <c r="C89" s="8"/>
      <c r="D89" s="10"/>
      <c r="E89" s="10"/>
      <c r="F89" s="10"/>
      <c r="G89" s="10"/>
      <c r="H89" s="10"/>
      <c r="I89" s="10"/>
      <c r="J89" s="235"/>
    </row>
  </sheetData>
  <mergeCells count="5">
    <mergeCell ref="C3:D3"/>
    <mergeCell ref="E3:F3"/>
    <mergeCell ref="G3:H3"/>
    <mergeCell ref="I4:J4"/>
    <mergeCell ref="I3:J3"/>
  </mergeCells>
  <printOptions/>
  <pageMargins left="0.984251968503937" right="0.7874015748031497" top="0.7480314960629921" bottom="0.984251968503937" header="0.5118110236220472" footer="0.5118110236220472"/>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C1:P89"/>
  <sheetViews>
    <sheetView tabSelected="1" view="pageBreakPreview" zoomScaleSheetLayoutView="100" workbookViewId="0" topLeftCell="B19">
      <selection activeCell="E11" sqref="E11"/>
    </sheetView>
  </sheetViews>
  <sheetFormatPr defaultColWidth="9.00390625" defaultRowHeight="13.5"/>
  <cols>
    <col min="1" max="1" width="4.875" style="0" hidden="1" customWidth="1"/>
    <col min="2" max="2" width="0.6171875" style="0" customWidth="1"/>
    <col min="3" max="3" width="10.00390625" style="29" customWidth="1"/>
    <col min="4" max="9" width="5.00390625" style="21" customWidth="1"/>
    <col min="10" max="10" width="34.00390625" style="0" customWidth="1"/>
    <col min="11" max="11" width="2.375" style="0" bestFit="1" customWidth="1"/>
    <col min="12" max="12" width="2.50390625" style="0" bestFit="1" customWidth="1"/>
    <col min="13" max="16" width="2.375" style="0" bestFit="1" customWidth="1"/>
  </cols>
  <sheetData>
    <row r="1" spans="4:9" ht="13.5">
      <c r="D1" s="21">
        <f aca="true" t="shared" si="0" ref="D1:I1">$G$4-SUM(D7:D9)</f>
        <v>0</v>
      </c>
      <c r="E1" s="21">
        <f t="shared" si="0"/>
        <v>0</v>
      </c>
      <c r="F1" s="21">
        <f t="shared" si="0"/>
        <v>0</v>
      </c>
      <c r="G1" s="21">
        <f t="shared" si="0"/>
        <v>0</v>
      </c>
      <c r="H1" s="21">
        <f t="shared" si="0"/>
        <v>0</v>
      </c>
      <c r="I1" s="21">
        <f t="shared" si="0"/>
        <v>0</v>
      </c>
    </row>
    <row r="2" ht="14.25" thickBot="1"/>
    <row r="3" spans="3:10" s="20" customFormat="1" ht="18" thickBot="1">
      <c r="C3" s="264" t="s">
        <v>1283</v>
      </c>
      <c r="D3" s="265"/>
      <c r="E3" s="264" t="s">
        <v>1298</v>
      </c>
      <c r="F3" s="265"/>
      <c r="G3" s="264" t="s">
        <v>1707</v>
      </c>
      <c r="H3" s="265"/>
      <c r="I3" s="264" t="s">
        <v>1299</v>
      </c>
      <c r="J3" s="265"/>
    </row>
    <row r="4" spans="3:10" ht="25.5" customHeight="1" thickBot="1">
      <c r="C4" s="205" t="s">
        <v>809</v>
      </c>
      <c r="D4" s="206"/>
      <c r="E4" s="205">
        <v>58</v>
      </c>
      <c r="F4" s="206"/>
      <c r="G4" s="205">
        <f>COUNTA(C12:C151)-1</f>
        <v>9</v>
      </c>
      <c r="H4" s="206"/>
      <c r="I4" s="256">
        <f>G4/E4</f>
        <v>0.15517241379310345</v>
      </c>
      <c r="J4" s="256"/>
    </row>
    <row r="5" spans="3:4" ht="11.25" customHeight="1" thickBot="1">
      <c r="C5" s="34"/>
      <c r="D5" s="23"/>
    </row>
    <row r="6" spans="3:10" ht="14.25" thickBot="1">
      <c r="C6" s="35" t="s">
        <v>1705</v>
      </c>
      <c r="D6" s="40" t="s">
        <v>1284</v>
      </c>
      <c r="E6" s="40" t="s">
        <v>1285</v>
      </c>
      <c r="F6" s="40" t="s">
        <v>1286</v>
      </c>
      <c r="G6" s="40" t="s">
        <v>1287</v>
      </c>
      <c r="H6" s="40" t="s">
        <v>1288</v>
      </c>
      <c r="I6" s="43" t="s">
        <v>1289</v>
      </c>
      <c r="J6" s="2"/>
    </row>
    <row r="7" spans="3:10" ht="13.5">
      <c r="C7" s="36" t="s">
        <v>806</v>
      </c>
      <c r="D7" s="32">
        <f>COUNTIF($D$12:$D$151,C7)</f>
        <v>4</v>
      </c>
      <c r="E7" s="32">
        <f>COUNTIF($E$12:$E$151,C7)</f>
        <v>6</v>
      </c>
      <c r="F7" s="32">
        <f>COUNTIF($F$12:$F$151,C7)</f>
        <v>8</v>
      </c>
      <c r="G7" s="32">
        <f>COUNTIF($G$12:$G$151,C7)</f>
        <v>6</v>
      </c>
      <c r="H7" s="32">
        <f>COUNTIF($H$12:$H$151,C7)</f>
        <v>9</v>
      </c>
      <c r="I7" s="44">
        <f>COUNTIF($I$12:$I$151,C7)</f>
        <v>5</v>
      </c>
      <c r="J7" s="2"/>
    </row>
    <row r="8" spans="3:10" ht="13.5">
      <c r="C8" s="36" t="s">
        <v>807</v>
      </c>
      <c r="D8" s="10">
        <f>COUNTIF($D$12:$D$151,C8)</f>
        <v>5</v>
      </c>
      <c r="E8" s="10">
        <f>COUNTIF($E$12:$E$151,C8)</f>
        <v>0</v>
      </c>
      <c r="F8" s="10">
        <f>COUNTIF($F$12:$F$151,C8)</f>
        <v>1</v>
      </c>
      <c r="G8" s="10">
        <f>COUNTIF($G$12:$G$151,C8)</f>
        <v>0</v>
      </c>
      <c r="H8" s="10">
        <f>COUNTIF($H$12:$H$151,C8)</f>
        <v>0</v>
      </c>
      <c r="I8" s="45">
        <f>COUNTIF($I$12:$I$151,C8)</f>
        <v>0</v>
      </c>
      <c r="J8" s="2"/>
    </row>
    <row r="9" spans="3:10" ht="14.25" thickBot="1">
      <c r="C9" s="37" t="s">
        <v>808</v>
      </c>
      <c r="D9" s="41">
        <f>COUNTIF($D$12:$D$151,C9)</f>
        <v>0</v>
      </c>
      <c r="E9" s="41">
        <f>COUNTIF($E$12:$E$151,C9)</f>
        <v>3</v>
      </c>
      <c r="F9" s="41">
        <f>COUNTIF($F$12:$F$151,C9)</f>
        <v>0</v>
      </c>
      <c r="G9" s="41">
        <f>COUNTIF($G$12:$G$151,C9)</f>
        <v>3</v>
      </c>
      <c r="H9" s="41">
        <f>COUNTIF($H$12:$H$151,C9)</f>
        <v>0</v>
      </c>
      <c r="I9" s="46">
        <f>COUNTIF($I$12:$I$151,C9)</f>
        <v>4</v>
      </c>
      <c r="J9" s="2"/>
    </row>
    <row r="10" spans="3:9" s="2" customFormat="1" ht="13.5">
      <c r="C10" s="38"/>
      <c r="D10" s="42"/>
      <c r="E10" s="42"/>
      <c r="F10" s="42"/>
      <c r="G10" s="42"/>
      <c r="H10" s="42"/>
      <c r="I10" s="42"/>
    </row>
    <row r="11" spans="3:10" s="2" customFormat="1" ht="13.5">
      <c r="C11" s="26" t="s">
        <v>1297</v>
      </c>
      <c r="D11" s="10" t="s">
        <v>1284</v>
      </c>
      <c r="E11" s="10" t="s">
        <v>1285</v>
      </c>
      <c r="F11" s="10" t="s">
        <v>1286</v>
      </c>
      <c r="G11" s="10" t="s">
        <v>1287</v>
      </c>
      <c r="H11" s="10" t="s">
        <v>1288</v>
      </c>
      <c r="I11" s="10" t="s">
        <v>1289</v>
      </c>
      <c r="J11" s="14" t="s">
        <v>1290</v>
      </c>
    </row>
    <row r="12" spans="3:16" ht="13.5">
      <c r="C12" s="1" t="s">
        <v>810</v>
      </c>
      <c r="D12" s="10" t="s">
        <v>1293</v>
      </c>
      <c r="E12" s="10" t="s">
        <v>1295</v>
      </c>
      <c r="F12" s="10" t="s">
        <v>1291</v>
      </c>
      <c r="G12" s="10" t="s">
        <v>1291</v>
      </c>
      <c r="H12" s="10" t="s">
        <v>1291</v>
      </c>
      <c r="I12" s="10" t="s">
        <v>1291</v>
      </c>
      <c r="J12" s="1"/>
      <c r="K12" t="str">
        <f aca="true" t="shared" si="1" ref="K12:P12">ASC(D12)</f>
        <v>b</v>
      </c>
      <c r="L12" t="str">
        <f t="shared" si="1"/>
        <v>c</v>
      </c>
      <c r="M12" t="str">
        <f t="shared" si="1"/>
        <v>a</v>
      </c>
      <c r="N12" t="str">
        <f t="shared" si="1"/>
        <v>a</v>
      </c>
      <c r="O12" t="str">
        <f t="shared" si="1"/>
        <v>a</v>
      </c>
      <c r="P12" t="str">
        <f t="shared" si="1"/>
        <v>a</v>
      </c>
    </row>
    <row r="13" spans="3:16" ht="156.75" customHeight="1">
      <c r="C13" s="1" t="s">
        <v>811</v>
      </c>
      <c r="D13" s="10" t="s">
        <v>1293</v>
      </c>
      <c r="E13" s="10" t="s">
        <v>1291</v>
      </c>
      <c r="F13" s="10" t="s">
        <v>1291</v>
      </c>
      <c r="G13" s="10" t="s">
        <v>1295</v>
      </c>
      <c r="H13" s="10" t="s">
        <v>1291</v>
      </c>
      <c r="I13" s="10" t="s">
        <v>1295</v>
      </c>
      <c r="J13" s="26" t="s">
        <v>1009</v>
      </c>
      <c r="K13" t="str">
        <f aca="true" t="shared" si="2" ref="K13:K20">ASC(D13)</f>
        <v>b</v>
      </c>
      <c r="L13" t="str">
        <f aca="true" t="shared" si="3" ref="L13:L20">ASC(E13)</f>
        <v>a</v>
      </c>
      <c r="M13" t="str">
        <f aca="true" t="shared" si="4" ref="M13:M20">ASC(F13)</f>
        <v>a</v>
      </c>
      <c r="N13" t="str">
        <f aca="true" t="shared" si="5" ref="N13:N20">ASC(G13)</f>
        <v>c</v>
      </c>
      <c r="O13" t="str">
        <f aca="true" t="shared" si="6" ref="O13:O20">ASC(H13)</f>
        <v>a</v>
      </c>
      <c r="P13" t="str">
        <f aca="true" t="shared" si="7" ref="P13:P20">ASC(I13)</f>
        <v>c</v>
      </c>
    </row>
    <row r="14" spans="3:16" ht="13.5">
      <c r="C14" s="1" t="s">
        <v>812</v>
      </c>
      <c r="D14" s="10" t="s">
        <v>1293</v>
      </c>
      <c r="E14" s="10" t="s">
        <v>1291</v>
      </c>
      <c r="F14" s="10" t="s">
        <v>1291</v>
      </c>
      <c r="G14" s="10" t="s">
        <v>1295</v>
      </c>
      <c r="H14" s="10" t="s">
        <v>1291</v>
      </c>
      <c r="I14" s="10" t="s">
        <v>1295</v>
      </c>
      <c r="J14" s="5"/>
      <c r="K14" t="str">
        <f t="shared" si="2"/>
        <v>b</v>
      </c>
      <c r="L14" t="str">
        <f t="shared" si="3"/>
        <v>a</v>
      </c>
      <c r="M14" t="str">
        <f t="shared" si="4"/>
        <v>a</v>
      </c>
      <c r="N14" t="str">
        <f t="shared" si="5"/>
        <v>c</v>
      </c>
      <c r="O14" t="str">
        <f t="shared" si="6"/>
        <v>a</v>
      </c>
      <c r="P14" t="str">
        <f t="shared" si="7"/>
        <v>c</v>
      </c>
    </row>
    <row r="15" spans="3:16" ht="13.5">
      <c r="C15" s="1" t="s">
        <v>813</v>
      </c>
      <c r="D15" s="10" t="s">
        <v>1293</v>
      </c>
      <c r="E15" s="10" t="s">
        <v>1291</v>
      </c>
      <c r="F15" s="10" t="s">
        <v>1291</v>
      </c>
      <c r="G15" s="10" t="s">
        <v>1295</v>
      </c>
      <c r="H15" s="10" t="s">
        <v>1291</v>
      </c>
      <c r="I15" s="10" t="s">
        <v>1295</v>
      </c>
      <c r="J15" s="5"/>
      <c r="K15" t="str">
        <f t="shared" si="2"/>
        <v>b</v>
      </c>
      <c r="L15" t="str">
        <f t="shared" si="3"/>
        <v>a</v>
      </c>
      <c r="M15" t="str">
        <f t="shared" si="4"/>
        <v>a</v>
      </c>
      <c r="N15" t="str">
        <f t="shared" si="5"/>
        <v>c</v>
      </c>
      <c r="O15" t="str">
        <f t="shared" si="6"/>
        <v>a</v>
      </c>
      <c r="P15" t="str">
        <f t="shared" si="7"/>
        <v>c</v>
      </c>
    </row>
    <row r="16" spans="3:16" ht="13.5">
      <c r="C16" s="1" t="s">
        <v>814</v>
      </c>
      <c r="D16" s="10" t="s">
        <v>1291</v>
      </c>
      <c r="E16" s="10" t="s">
        <v>1291</v>
      </c>
      <c r="F16" s="10" t="s">
        <v>1291</v>
      </c>
      <c r="G16" s="10" t="s">
        <v>1291</v>
      </c>
      <c r="H16" s="10" t="s">
        <v>1291</v>
      </c>
      <c r="I16" s="10" t="s">
        <v>1291</v>
      </c>
      <c r="J16" s="5"/>
      <c r="K16" t="str">
        <f t="shared" si="2"/>
        <v>a</v>
      </c>
      <c r="L16" t="str">
        <f t="shared" si="3"/>
        <v>a</v>
      </c>
      <c r="M16" t="str">
        <f t="shared" si="4"/>
        <v>a</v>
      </c>
      <c r="N16" t="str">
        <f t="shared" si="5"/>
        <v>a</v>
      </c>
      <c r="O16" t="str">
        <f t="shared" si="6"/>
        <v>a</v>
      </c>
      <c r="P16" t="str">
        <f t="shared" si="7"/>
        <v>a</v>
      </c>
    </row>
    <row r="17" spans="3:16" ht="13.5">
      <c r="C17" s="1" t="s">
        <v>815</v>
      </c>
      <c r="D17" s="10" t="s">
        <v>1291</v>
      </c>
      <c r="E17" s="10" t="s">
        <v>1291</v>
      </c>
      <c r="F17" s="10" t="s">
        <v>1291</v>
      </c>
      <c r="G17" s="10" t="s">
        <v>1291</v>
      </c>
      <c r="H17" s="10" t="s">
        <v>1291</v>
      </c>
      <c r="I17" s="10" t="s">
        <v>1291</v>
      </c>
      <c r="J17" s="5"/>
      <c r="K17" t="str">
        <f t="shared" si="2"/>
        <v>a</v>
      </c>
      <c r="L17" t="str">
        <f t="shared" si="3"/>
        <v>a</v>
      </c>
      <c r="M17" t="str">
        <f t="shared" si="4"/>
        <v>a</v>
      </c>
      <c r="N17" t="str">
        <f t="shared" si="5"/>
        <v>a</v>
      </c>
      <c r="O17" t="str">
        <f t="shared" si="6"/>
        <v>a</v>
      </c>
      <c r="P17" t="str">
        <f t="shared" si="7"/>
        <v>a</v>
      </c>
    </row>
    <row r="18" spans="3:16" ht="13.5">
      <c r="C18" s="1" t="s">
        <v>816</v>
      </c>
      <c r="D18" s="10" t="s">
        <v>1291</v>
      </c>
      <c r="E18" s="10" t="s">
        <v>1291</v>
      </c>
      <c r="F18" s="10" t="s">
        <v>1291</v>
      </c>
      <c r="G18" s="10" t="s">
        <v>1291</v>
      </c>
      <c r="H18" s="10" t="s">
        <v>1291</v>
      </c>
      <c r="I18" s="10" t="s">
        <v>1291</v>
      </c>
      <c r="J18" s="5"/>
      <c r="K18" t="str">
        <f t="shared" si="2"/>
        <v>a</v>
      </c>
      <c r="L18" t="str">
        <f t="shared" si="3"/>
        <v>a</v>
      </c>
      <c r="M18" t="str">
        <f t="shared" si="4"/>
        <v>a</v>
      </c>
      <c r="N18" t="str">
        <f t="shared" si="5"/>
        <v>a</v>
      </c>
      <c r="O18" t="str">
        <f t="shared" si="6"/>
        <v>a</v>
      </c>
      <c r="P18" t="str">
        <f t="shared" si="7"/>
        <v>a</v>
      </c>
    </row>
    <row r="19" spans="3:16" ht="13.5">
      <c r="C19" s="1" t="s">
        <v>817</v>
      </c>
      <c r="D19" s="10" t="s">
        <v>1291</v>
      </c>
      <c r="E19" s="10" t="s">
        <v>1295</v>
      </c>
      <c r="F19" s="10" t="s">
        <v>1291</v>
      </c>
      <c r="G19" s="10" t="s">
        <v>1291</v>
      </c>
      <c r="H19" s="10" t="s">
        <v>1291</v>
      </c>
      <c r="I19" s="10" t="s">
        <v>1295</v>
      </c>
      <c r="J19" s="5"/>
      <c r="K19" t="str">
        <f t="shared" si="2"/>
        <v>a</v>
      </c>
      <c r="L19" t="str">
        <f t="shared" si="3"/>
        <v>c</v>
      </c>
      <c r="M19" t="str">
        <f t="shared" si="4"/>
        <v>a</v>
      </c>
      <c r="N19" t="str">
        <f t="shared" si="5"/>
        <v>a</v>
      </c>
      <c r="O19" t="str">
        <f t="shared" si="6"/>
        <v>a</v>
      </c>
      <c r="P19" t="str">
        <f t="shared" si="7"/>
        <v>c</v>
      </c>
    </row>
    <row r="20" spans="3:16" ht="13.5">
      <c r="C20" s="1" t="s">
        <v>818</v>
      </c>
      <c r="D20" s="10" t="s">
        <v>1293</v>
      </c>
      <c r="E20" s="10" t="s">
        <v>1295</v>
      </c>
      <c r="F20" s="10" t="s">
        <v>1293</v>
      </c>
      <c r="G20" s="10" t="s">
        <v>1291</v>
      </c>
      <c r="H20" s="10" t="s">
        <v>1291</v>
      </c>
      <c r="I20" s="10" t="s">
        <v>1291</v>
      </c>
      <c r="J20" s="5" t="s">
        <v>1956</v>
      </c>
      <c r="K20" t="str">
        <f t="shared" si="2"/>
        <v>b</v>
      </c>
      <c r="L20" t="str">
        <f t="shared" si="3"/>
        <v>c</v>
      </c>
      <c r="M20" t="str">
        <f t="shared" si="4"/>
        <v>b</v>
      </c>
      <c r="N20" t="str">
        <f t="shared" si="5"/>
        <v>a</v>
      </c>
      <c r="O20" t="str">
        <f t="shared" si="6"/>
        <v>a</v>
      </c>
      <c r="P20" t="str">
        <f t="shared" si="7"/>
        <v>a</v>
      </c>
    </row>
    <row r="21" spans="3:10" ht="143.25" customHeight="1">
      <c r="C21" s="39" t="s">
        <v>819</v>
      </c>
      <c r="D21" s="269" t="s">
        <v>820</v>
      </c>
      <c r="E21" s="270"/>
      <c r="F21" s="270"/>
      <c r="G21" s="270"/>
      <c r="H21" s="270"/>
      <c r="I21" s="270"/>
      <c r="J21" s="271"/>
    </row>
    <row r="22" spans="3:10" ht="13.5">
      <c r="C22" s="8"/>
      <c r="D22" s="10"/>
      <c r="E22" s="10"/>
      <c r="F22" s="10"/>
      <c r="G22" s="10"/>
      <c r="H22" s="10"/>
      <c r="I22" s="10"/>
      <c r="J22" s="14"/>
    </row>
    <row r="23" spans="3:10" ht="13.5">
      <c r="C23" s="8"/>
      <c r="D23" s="10"/>
      <c r="E23" s="10"/>
      <c r="F23" s="10"/>
      <c r="G23" s="10"/>
      <c r="H23" s="10"/>
      <c r="I23" s="10"/>
      <c r="J23" s="14"/>
    </row>
    <row r="24" spans="3:10" ht="13.5">
      <c r="C24" s="8"/>
      <c r="D24" s="10"/>
      <c r="E24" s="10"/>
      <c r="F24" s="10"/>
      <c r="G24" s="10"/>
      <c r="H24" s="10"/>
      <c r="I24" s="10"/>
      <c r="J24" s="14"/>
    </row>
    <row r="25" spans="3:12" ht="13.5">
      <c r="C25" s="8"/>
      <c r="D25" s="10"/>
      <c r="E25" s="10"/>
      <c r="F25" s="10"/>
      <c r="G25" s="10"/>
      <c r="H25" s="10"/>
      <c r="I25" s="10"/>
      <c r="J25" s="14"/>
      <c r="L25">
        <f>ASC(E25)</f>
      </c>
    </row>
    <row r="26" spans="3:10" ht="13.5">
      <c r="C26" s="8"/>
      <c r="D26" s="10"/>
      <c r="E26" s="10"/>
      <c r="F26" s="10"/>
      <c r="G26" s="10"/>
      <c r="H26" s="10"/>
      <c r="I26" s="10"/>
      <c r="J26" s="14"/>
    </row>
    <row r="27" spans="3:10" ht="13.5">
      <c r="C27" s="8"/>
      <c r="D27" s="10"/>
      <c r="E27" s="10"/>
      <c r="F27" s="10"/>
      <c r="G27" s="10"/>
      <c r="H27" s="10"/>
      <c r="I27" s="10"/>
      <c r="J27" s="14"/>
    </row>
    <row r="28" spans="3:10" ht="13.5">
      <c r="C28" s="8"/>
      <c r="D28" s="10"/>
      <c r="E28" s="10"/>
      <c r="F28" s="10"/>
      <c r="G28" s="10"/>
      <c r="H28" s="10"/>
      <c r="I28" s="10"/>
      <c r="J28" s="14"/>
    </row>
    <row r="29" spans="3:10" ht="13.5">
      <c r="C29" s="8"/>
      <c r="D29" s="10"/>
      <c r="E29" s="10"/>
      <c r="F29" s="10"/>
      <c r="G29" s="10"/>
      <c r="H29" s="10"/>
      <c r="I29" s="10"/>
      <c r="J29" s="14"/>
    </row>
    <row r="30" spans="3:10" ht="13.5">
      <c r="C30" s="8"/>
      <c r="D30" s="10"/>
      <c r="E30" s="10"/>
      <c r="F30" s="10"/>
      <c r="G30" s="10"/>
      <c r="H30" s="10"/>
      <c r="I30" s="10"/>
      <c r="J30" s="14"/>
    </row>
    <row r="31" spans="3:10" ht="13.5">
      <c r="C31" s="8"/>
      <c r="D31" s="10"/>
      <c r="E31" s="10"/>
      <c r="F31" s="10"/>
      <c r="G31" s="10"/>
      <c r="H31" s="10"/>
      <c r="I31" s="10"/>
      <c r="J31" s="14"/>
    </row>
    <row r="32" spans="3:10" ht="13.5">
      <c r="C32" s="8"/>
      <c r="D32" s="10"/>
      <c r="E32" s="10"/>
      <c r="F32" s="10"/>
      <c r="G32" s="10"/>
      <c r="H32" s="10"/>
      <c r="I32" s="10"/>
      <c r="J32" s="14"/>
    </row>
    <row r="33" spans="3:10" ht="13.5">
      <c r="C33" s="8"/>
      <c r="D33" s="10"/>
      <c r="E33" s="10"/>
      <c r="F33" s="10"/>
      <c r="G33" s="10"/>
      <c r="H33" s="10"/>
      <c r="I33" s="10"/>
      <c r="J33" s="14"/>
    </row>
    <row r="34" spans="3:10" ht="13.5">
      <c r="C34" s="8"/>
      <c r="D34" s="10"/>
      <c r="E34" s="10"/>
      <c r="F34" s="10"/>
      <c r="G34" s="10"/>
      <c r="H34" s="10"/>
      <c r="I34" s="10"/>
      <c r="J34" s="14"/>
    </row>
    <row r="35" spans="3:10" ht="13.5">
      <c r="C35" s="8"/>
      <c r="D35" s="10"/>
      <c r="E35" s="10"/>
      <c r="F35" s="10"/>
      <c r="G35" s="10"/>
      <c r="H35" s="10"/>
      <c r="I35" s="10"/>
      <c r="J35" s="14"/>
    </row>
    <row r="36" spans="3:10" ht="13.5">
      <c r="C36" s="8"/>
      <c r="D36" s="10"/>
      <c r="E36" s="10"/>
      <c r="F36" s="10"/>
      <c r="G36" s="10"/>
      <c r="H36" s="10"/>
      <c r="I36" s="10"/>
      <c r="J36" s="14"/>
    </row>
    <row r="37" spans="3:10" ht="13.5">
      <c r="C37" s="8"/>
      <c r="D37" s="10"/>
      <c r="E37" s="10"/>
      <c r="F37" s="10"/>
      <c r="G37" s="10"/>
      <c r="H37" s="10"/>
      <c r="I37" s="10"/>
      <c r="J37" s="14"/>
    </row>
    <row r="38" spans="3:10" ht="13.5">
      <c r="C38" s="8"/>
      <c r="D38" s="10"/>
      <c r="E38" s="10"/>
      <c r="F38" s="10"/>
      <c r="G38" s="10"/>
      <c r="H38" s="10"/>
      <c r="I38" s="10"/>
      <c r="J38" s="14"/>
    </row>
    <row r="39" spans="3:10" ht="13.5">
      <c r="C39" s="8"/>
      <c r="D39" s="10"/>
      <c r="E39" s="10"/>
      <c r="F39" s="10"/>
      <c r="G39" s="10"/>
      <c r="H39" s="10"/>
      <c r="I39" s="10"/>
      <c r="J39" s="14"/>
    </row>
    <row r="40" spans="3:10" ht="13.5">
      <c r="C40" s="8"/>
      <c r="D40" s="10"/>
      <c r="E40" s="10"/>
      <c r="F40" s="10"/>
      <c r="G40" s="10"/>
      <c r="H40" s="10"/>
      <c r="I40" s="10"/>
      <c r="J40" s="14"/>
    </row>
    <row r="41" spans="3:10" ht="13.5">
      <c r="C41" s="8"/>
      <c r="D41" s="10"/>
      <c r="E41" s="10"/>
      <c r="F41" s="10"/>
      <c r="G41" s="10"/>
      <c r="H41" s="10"/>
      <c r="I41" s="10"/>
      <c r="J41" s="14"/>
    </row>
    <row r="42" spans="3:10" ht="13.5">
      <c r="C42" s="8"/>
      <c r="D42" s="10"/>
      <c r="E42" s="10"/>
      <c r="F42" s="10"/>
      <c r="G42" s="10"/>
      <c r="H42" s="10"/>
      <c r="I42" s="10"/>
      <c r="J42" s="14"/>
    </row>
    <row r="43" spans="3:10" ht="13.5">
      <c r="C43" s="8"/>
      <c r="D43" s="10"/>
      <c r="E43" s="10"/>
      <c r="F43" s="10"/>
      <c r="G43" s="10"/>
      <c r="H43" s="10"/>
      <c r="I43" s="10"/>
      <c r="J43" s="14"/>
    </row>
    <row r="44" spans="3:10" ht="13.5">
      <c r="C44" s="8"/>
      <c r="D44" s="10"/>
      <c r="E44" s="10"/>
      <c r="F44" s="10"/>
      <c r="G44" s="10"/>
      <c r="H44" s="10"/>
      <c r="I44" s="10"/>
      <c r="J44" s="14"/>
    </row>
    <row r="45" spans="3:10" ht="13.5">
      <c r="C45" s="8"/>
      <c r="D45" s="10"/>
      <c r="E45" s="10"/>
      <c r="F45" s="10"/>
      <c r="G45" s="10"/>
      <c r="H45" s="10"/>
      <c r="I45" s="10"/>
      <c r="J45" s="14"/>
    </row>
    <row r="46" spans="3:10" ht="13.5">
      <c r="C46" s="8"/>
      <c r="D46" s="10"/>
      <c r="E46" s="10"/>
      <c r="F46" s="10"/>
      <c r="G46" s="10"/>
      <c r="H46" s="10"/>
      <c r="I46" s="10"/>
      <c r="J46" s="14"/>
    </row>
    <row r="47" spans="3:10" ht="13.5">
      <c r="C47" s="8"/>
      <c r="D47" s="10"/>
      <c r="E47" s="10"/>
      <c r="F47" s="10"/>
      <c r="G47" s="10"/>
      <c r="H47" s="10"/>
      <c r="I47" s="10"/>
      <c r="J47" s="14"/>
    </row>
    <row r="48" spans="3:10" ht="13.5">
      <c r="C48" s="8"/>
      <c r="D48" s="10"/>
      <c r="E48" s="10"/>
      <c r="F48" s="10"/>
      <c r="G48" s="10"/>
      <c r="H48" s="10"/>
      <c r="I48" s="10"/>
      <c r="J48" s="14"/>
    </row>
    <row r="49" spans="3:10" ht="13.5">
      <c r="C49" s="8"/>
      <c r="D49" s="10"/>
      <c r="E49" s="10"/>
      <c r="F49" s="10"/>
      <c r="G49" s="10"/>
      <c r="H49" s="10"/>
      <c r="I49" s="10"/>
      <c r="J49" s="14"/>
    </row>
    <row r="50" spans="3:10" ht="13.5">
      <c r="C50" s="8"/>
      <c r="D50" s="10"/>
      <c r="E50" s="10"/>
      <c r="F50" s="10"/>
      <c r="G50" s="10"/>
      <c r="H50" s="10"/>
      <c r="I50" s="10"/>
      <c r="J50" s="14"/>
    </row>
    <row r="51" spans="3:10" ht="13.5">
      <c r="C51" s="8"/>
      <c r="D51" s="10"/>
      <c r="E51" s="10"/>
      <c r="F51" s="10"/>
      <c r="G51" s="10"/>
      <c r="H51" s="10"/>
      <c r="I51" s="10"/>
      <c r="J51" s="14"/>
    </row>
    <row r="52" spans="3:10" ht="13.5">
      <c r="C52" s="8"/>
      <c r="D52" s="10"/>
      <c r="E52" s="10"/>
      <c r="F52" s="10"/>
      <c r="G52" s="10"/>
      <c r="H52" s="10"/>
      <c r="I52" s="10"/>
      <c r="J52" s="14"/>
    </row>
    <row r="53" spans="3:10" ht="13.5">
      <c r="C53" s="8"/>
      <c r="D53" s="10"/>
      <c r="E53" s="10"/>
      <c r="F53" s="10"/>
      <c r="G53" s="10"/>
      <c r="H53" s="10"/>
      <c r="I53" s="10"/>
      <c r="J53" s="14"/>
    </row>
    <row r="54" spans="3:10" ht="13.5">
      <c r="C54" s="8"/>
      <c r="D54" s="10"/>
      <c r="E54" s="10"/>
      <c r="F54" s="10"/>
      <c r="G54" s="10"/>
      <c r="H54" s="10"/>
      <c r="I54" s="10"/>
      <c r="J54" s="14"/>
    </row>
    <row r="55" spans="3:10" ht="13.5">
      <c r="C55" s="8"/>
      <c r="D55" s="10"/>
      <c r="E55" s="10"/>
      <c r="F55" s="10"/>
      <c r="G55" s="10"/>
      <c r="H55" s="10"/>
      <c r="I55" s="10"/>
      <c r="J55" s="14"/>
    </row>
    <row r="56" spans="3:10" ht="13.5">
      <c r="C56" s="8"/>
      <c r="D56" s="10"/>
      <c r="E56" s="10"/>
      <c r="F56" s="10"/>
      <c r="G56" s="10"/>
      <c r="H56" s="10"/>
      <c r="I56" s="10"/>
      <c r="J56" s="14"/>
    </row>
    <row r="57" spans="3:10" ht="13.5">
      <c r="C57" s="8"/>
      <c r="D57" s="10"/>
      <c r="E57" s="10"/>
      <c r="F57" s="10"/>
      <c r="G57" s="10"/>
      <c r="H57" s="10"/>
      <c r="I57" s="10"/>
      <c r="J57" s="14"/>
    </row>
    <row r="58" spans="3:10" ht="13.5">
      <c r="C58" s="8"/>
      <c r="D58" s="10"/>
      <c r="E58" s="10"/>
      <c r="F58" s="10"/>
      <c r="G58" s="10"/>
      <c r="H58" s="10"/>
      <c r="I58" s="10"/>
      <c r="J58" s="14"/>
    </row>
    <row r="59" spans="3:10" ht="13.5">
      <c r="C59" s="8"/>
      <c r="D59" s="10"/>
      <c r="E59" s="10"/>
      <c r="F59" s="10"/>
      <c r="G59" s="10"/>
      <c r="H59" s="10"/>
      <c r="I59" s="10"/>
      <c r="J59" s="14"/>
    </row>
    <row r="60" spans="3:10" ht="13.5">
      <c r="C60" s="8"/>
      <c r="D60" s="10"/>
      <c r="E60" s="10"/>
      <c r="F60" s="10"/>
      <c r="G60" s="10"/>
      <c r="H60" s="10"/>
      <c r="I60" s="10"/>
      <c r="J60" s="14"/>
    </row>
    <row r="61" spans="3:10" ht="13.5">
      <c r="C61" s="8"/>
      <c r="D61" s="10"/>
      <c r="E61" s="10"/>
      <c r="F61" s="10"/>
      <c r="G61" s="10"/>
      <c r="H61" s="10"/>
      <c r="I61" s="10"/>
      <c r="J61" s="14"/>
    </row>
    <row r="62" spans="3:10" ht="13.5">
      <c r="C62" s="8"/>
      <c r="D62" s="10"/>
      <c r="E62" s="10"/>
      <c r="F62" s="10"/>
      <c r="G62" s="10"/>
      <c r="H62" s="10"/>
      <c r="I62" s="10"/>
      <c r="J62" s="14"/>
    </row>
    <row r="63" spans="3:10" ht="13.5">
      <c r="C63" s="8"/>
      <c r="D63" s="10"/>
      <c r="E63" s="10"/>
      <c r="F63" s="10"/>
      <c r="G63" s="10"/>
      <c r="H63" s="10"/>
      <c r="I63" s="10"/>
      <c r="J63" s="14"/>
    </row>
    <row r="64" spans="3:10" ht="13.5">
      <c r="C64" s="8"/>
      <c r="D64" s="10"/>
      <c r="E64" s="10"/>
      <c r="F64" s="10"/>
      <c r="G64" s="10"/>
      <c r="H64" s="10"/>
      <c r="I64" s="10"/>
      <c r="J64" s="14"/>
    </row>
    <row r="65" spans="3:10" ht="13.5">
      <c r="C65" s="8"/>
      <c r="D65" s="10"/>
      <c r="E65" s="10"/>
      <c r="F65" s="10"/>
      <c r="G65" s="10"/>
      <c r="H65" s="10"/>
      <c r="I65" s="10"/>
      <c r="J65" s="14"/>
    </row>
    <row r="66" spans="3:10" ht="13.5">
      <c r="C66" s="8"/>
      <c r="D66" s="10"/>
      <c r="E66" s="10"/>
      <c r="F66" s="10"/>
      <c r="G66" s="10"/>
      <c r="H66" s="10"/>
      <c r="I66" s="10"/>
      <c r="J66" s="14"/>
    </row>
    <row r="67" spans="3:10" ht="13.5">
      <c r="C67" s="8"/>
      <c r="D67" s="10"/>
      <c r="E67" s="10"/>
      <c r="F67" s="10"/>
      <c r="G67" s="10"/>
      <c r="H67" s="10"/>
      <c r="I67" s="10"/>
      <c r="J67" s="14"/>
    </row>
    <row r="68" spans="3:10" ht="13.5">
      <c r="C68" s="8"/>
      <c r="D68" s="10"/>
      <c r="E68" s="10"/>
      <c r="F68" s="10"/>
      <c r="G68" s="10"/>
      <c r="H68" s="10"/>
      <c r="I68" s="10"/>
      <c r="J68" s="14"/>
    </row>
    <row r="69" spans="3:10" ht="13.5">
      <c r="C69" s="8"/>
      <c r="D69" s="10"/>
      <c r="E69" s="10"/>
      <c r="F69" s="10"/>
      <c r="G69" s="10"/>
      <c r="H69" s="10"/>
      <c r="I69" s="10"/>
      <c r="J69" s="14"/>
    </row>
    <row r="70" spans="3:10" ht="13.5">
      <c r="C70" s="8"/>
      <c r="D70" s="10"/>
      <c r="E70" s="10"/>
      <c r="F70" s="10"/>
      <c r="G70" s="10"/>
      <c r="H70" s="10"/>
      <c r="I70" s="10"/>
      <c r="J70" s="14"/>
    </row>
    <row r="71" spans="3:10" ht="13.5">
      <c r="C71" s="8"/>
      <c r="D71" s="10"/>
      <c r="E71" s="10"/>
      <c r="F71" s="10"/>
      <c r="G71" s="10"/>
      <c r="H71" s="10"/>
      <c r="I71" s="10"/>
      <c r="J71" s="14"/>
    </row>
    <row r="72" spans="3:10" ht="13.5">
      <c r="C72" s="8"/>
      <c r="D72" s="10"/>
      <c r="E72" s="10"/>
      <c r="F72" s="10"/>
      <c r="G72" s="10"/>
      <c r="H72" s="10"/>
      <c r="I72" s="10"/>
      <c r="J72" s="14"/>
    </row>
    <row r="73" spans="3:10" ht="13.5">
      <c r="C73" s="8"/>
      <c r="D73" s="10"/>
      <c r="E73" s="10"/>
      <c r="F73" s="10"/>
      <c r="G73" s="10"/>
      <c r="H73" s="10"/>
      <c r="I73" s="10"/>
      <c r="J73" s="14"/>
    </row>
    <row r="74" spans="3:10" ht="13.5">
      <c r="C74" s="8"/>
      <c r="D74" s="10"/>
      <c r="E74" s="10"/>
      <c r="F74" s="10"/>
      <c r="G74" s="10"/>
      <c r="H74" s="10"/>
      <c r="I74" s="10"/>
      <c r="J74" s="14"/>
    </row>
    <row r="75" spans="3:10" ht="13.5">
      <c r="C75" s="8"/>
      <c r="D75" s="10"/>
      <c r="E75" s="10"/>
      <c r="F75" s="10"/>
      <c r="G75" s="10"/>
      <c r="H75" s="10"/>
      <c r="I75" s="10"/>
      <c r="J75" s="14"/>
    </row>
    <row r="76" spans="3:10" ht="13.5">
      <c r="C76" s="8"/>
      <c r="D76" s="10"/>
      <c r="E76" s="10"/>
      <c r="F76" s="10"/>
      <c r="G76" s="10"/>
      <c r="H76" s="10"/>
      <c r="I76" s="10"/>
      <c r="J76" s="14"/>
    </row>
    <row r="77" spans="3:10" ht="13.5">
      <c r="C77" s="8"/>
      <c r="D77" s="10"/>
      <c r="E77" s="10"/>
      <c r="F77" s="10"/>
      <c r="G77" s="10"/>
      <c r="H77" s="10"/>
      <c r="I77" s="10"/>
      <c r="J77" s="14"/>
    </row>
    <row r="78" spans="3:10" ht="13.5">
      <c r="C78" s="8"/>
      <c r="D78" s="10"/>
      <c r="E78" s="10"/>
      <c r="F78" s="10"/>
      <c r="G78" s="10"/>
      <c r="H78" s="10"/>
      <c r="I78" s="10"/>
      <c r="J78" s="14"/>
    </row>
    <row r="79" spans="3:10" ht="13.5">
      <c r="C79" s="8"/>
      <c r="D79" s="10"/>
      <c r="E79" s="10"/>
      <c r="F79" s="10"/>
      <c r="G79" s="10"/>
      <c r="H79" s="10"/>
      <c r="I79" s="10"/>
      <c r="J79" s="14"/>
    </row>
    <row r="80" spans="3:10" ht="13.5">
      <c r="C80" s="8"/>
      <c r="D80" s="10"/>
      <c r="E80" s="10"/>
      <c r="F80" s="10"/>
      <c r="G80" s="10"/>
      <c r="H80" s="10"/>
      <c r="I80" s="10"/>
      <c r="J80" s="14"/>
    </row>
    <row r="81" spans="3:10" ht="13.5">
      <c r="C81" s="8"/>
      <c r="D81" s="10"/>
      <c r="E81" s="10"/>
      <c r="F81" s="10"/>
      <c r="G81" s="10"/>
      <c r="H81" s="10"/>
      <c r="I81" s="10"/>
      <c r="J81" s="14"/>
    </row>
    <row r="82" spans="3:10" ht="13.5">
      <c r="C82" s="8"/>
      <c r="D82" s="10"/>
      <c r="E82" s="10"/>
      <c r="F82" s="10"/>
      <c r="G82" s="10"/>
      <c r="H82" s="10"/>
      <c r="I82" s="10"/>
      <c r="J82" s="14"/>
    </row>
    <row r="83" spans="3:10" ht="13.5">
      <c r="C83" s="8"/>
      <c r="D83" s="10"/>
      <c r="E83" s="10"/>
      <c r="F83" s="10"/>
      <c r="G83" s="10"/>
      <c r="H83" s="10"/>
      <c r="I83" s="10"/>
      <c r="J83" s="14"/>
    </row>
    <row r="84" spans="3:10" ht="13.5">
      <c r="C84" s="8"/>
      <c r="D84" s="10"/>
      <c r="E84" s="10"/>
      <c r="F84" s="10"/>
      <c r="G84" s="10"/>
      <c r="H84" s="10"/>
      <c r="I84" s="10"/>
      <c r="J84" s="14"/>
    </row>
    <row r="85" spans="3:10" ht="13.5">
      <c r="C85" s="8"/>
      <c r="D85" s="10"/>
      <c r="E85" s="10"/>
      <c r="F85" s="10"/>
      <c r="G85" s="10"/>
      <c r="H85" s="10"/>
      <c r="I85" s="10"/>
      <c r="J85" s="14"/>
    </row>
    <row r="86" spans="3:10" ht="13.5">
      <c r="C86" s="8"/>
      <c r="D86" s="10"/>
      <c r="E86" s="10"/>
      <c r="F86" s="10"/>
      <c r="G86" s="10"/>
      <c r="H86" s="10"/>
      <c r="I86" s="10"/>
      <c r="J86" s="14"/>
    </row>
    <row r="87" spans="3:10" ht="13.5">
      <c r="C87" s="8"/>
      <c r="D87" s="10"/>
      <c r="E87" s="10"/>
      <c r="F87" s="10"/>
      <c r="G87" s="10"/>
      <c r="H87" s="10"/>
      <c r="I87" s="10"/>
      <c r="J87" s="14"/>
    </row>
    <row r="88" spans="3:10" ht="13.5">
      <c r="C88" s="8"/>
      <c r="D88" s="10"/>
      <c r="E88" s="10"/>
      <c r="F88" s="10"/>
      <c r="G88" s="10"/>
      <c r="H88" s="10"/>
      <c r="I88" s="10"/>
      <c r="J88" s="14"/>
    </row>
    <row r="89" spans="3:10" ht="13.5">
      <c r="C89" s="8"/>
      <c r="D89" s="10"/>
      <c r="E89" s="10"/>
      <c r="F89" s="10"/>
      <c r="G89" s="10"/>
      <c r="H89" s="10"/>
      <c r="I89" s="10"/>
      <c r="J89" s="14"/>
    </row>
  </sheetData>
  <mergeCells count="6">
    <mergeCell ref="D21:J21"/>
    <mergeCell ref="C3:D3"/>
    <mergeCell ref="E3:F3"/>
    <mergeCell ref="G3:H3"/>
    <mergeCell ref="I4:J4"/>
    <mergeCell ref="I3:J3"/>
  </mergeCells>
  <printOptions/>
  <pageMargins left="0.984251968503937" right="0.7874015748031497" top="0.7480314960629921" bottom="0.984251968503937" header="0.5118110236220472" footer="0.5118110236220472"/>
  <pageSetup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dimension ref="C1:P88"/>
  <sheetViews>
    <sheetView tabSelected="1" view="pageBreakPreview" zoomScaleSheetLayoutView="100" workbookViewId="0" topLeftCell="B34">
      <selection activeCell="E11" sqref="E11"/>
    </sheetView>
  </sheetViews>
  <sheetFormatPr defaultColWidth="9.00390625" defaultRowHeight="13.5"/>
  <cols>
    <col min="1" max="1" width="4.875" style="0" hidden="1" customWidth="1"/>
    <col min="2" max="2" width="0.6171875" style="0" customWidth="1"/>
    <col min="3" max="3" width="13.125" style="29" bestFit="1" customWidth="1"/>
    <col min="4" max="9" width="5.00390625" style="21" customWidth="1"/>
    <col min="10" max="10" width="36.125" style="158" customWidth="1"/>
    <col min="11" max="12" width="2.50390625" style="0" bestFit="1" customWidth="1"/>
    <col min="13" max="13" width="6.25390625" style="0" bestFit="1" customWidth="1"/>
    <col min="14" max="16" width="2.50390625" style="0" bestFit="1" customWidth="1"/>
  </cols>
  <sheetData>
    <row r="1" spans="4:9" ht="13.5">
      <c r="D1" s="21">
        <f aca="true" t="shared" si="0" ref="D1:I1">$G$4-SUM(D7:D9)</f>
        <v>0</v>
      </c>
      <c r="E1" s="21">
        <f t="shared" si="0"/>
        <v>0</v>
      </c>
      <c r="F1" s="21">
        <f t="shared" si="0"/>
        <v>0</v>
      </c>
      <c r="G1" s="21">
        <f t="shared" si="0"/>
        <v>0</v>
      </c>
      <c r="H1" s="21">
        <f t="shared" si="0"/>
        <v>0</v>
      </c>
      <c r="I1" s="21">
        <f t="shared" si="0"/>
        <v>1</v>
      </c>
    </row>
    <row r="2" ht="14.25" thickBot="1"/>
    <row r="3" spans="3:10" s="20" customFormat="1" ht="18" thickBot="1">
      <c r="C3" s="264" t="s">
        <v>1283</v>
      </c>
      <c r="D3" s="265"/>
      <c r="E3" s="264" t="s">
        <v>1298</v>
      </c>
      <c r="F3" s="265"/>
      <c r="G3" s="264" t="s">
        <v>1707</v>
      </c>
      <c r="H3" s="265"/>
      <c r="I3" s="264" t="s">
        <v>1299</v>
      </c>
      <c r="J3" s="265"/>
    </row>
    <row r="4" spans="3:10" ht="25.5" customHeight="1" thickBot="1">
      <c r="C4" s="205" t="s">
        <v>824</v>
      </c>
      <c r="D4" s="206"/>
      <c r="E4" s="205">
        <v>65</v>
      </c>
      <c r="F4" s="206"/>
      <c r="G4" s="205">
        <f>COUNTA(C12:C150)-25</f>
        <v>9</v>
      </c>
      <c r="H4" s="206"/>
      <c r="I4" s="256">
        <f>G4/E4</f>
        <v>0.13846153846153847</v>
      </c>
      <c r="J4" s="256"/>
    </row>
    <row r="5" spans="3:4" ht="11.25" customHeight="1" thickBot="1">
      <c r="C5" s="34"/>
      <c r="D5" s="23"/>
    </row>
    <row r="6" spans="3:10" ht="14.25" thickBot="1">
      <c r="C6" s="35" t="s">
        <v>1705</v>
      </c>
      <c r="D6" s="40" t="s">
        <v>1284</v>
      </c>
      <c r="E6" s="40" t="s">
        <v>1285</v>
      </c>
      <c r="F6" s="40" t="s">
        <v>1286</v>
      </c>
      <c r="G6" s="40" t="s">
        <v>1287</v>
      </c>
      <c r="H6" s="40" t="s">
        <v>1288</v>
      </c>
      <c r="I6" s="43" t="s">
        <v>1289</v>
      </c>
      <c r="J6" s="159"/>
    </row>
    <row r="7" spans="3:10" ht="13.5">
      <c r="C7" s="36" t="s">
        <v>821</v>
      </c>
      <c r="D7" s="32">
        <f>COUNTIF($D$12:$D$150,C7)</f>
        <v>1</v>
      </c>
      <c r="E7" s="32">
        <f>COUNTIF($E$12:$E$150,C7)</f>
        <v>7</v>
      </c>
      <c r="F7" s="32">
        <f>COUNTIF($F$12:$F$150,C7)</f>
        <v>5</v>
      </c>
      <c r="G7" s="32">
        <f>COUNTIF($G$12:$G$150,C7)</f>
        <v>7</v>
      </c>
      <c r="H7" s="32">
        <f>COUNTIF($H$12:$H$150,C7)</f>
        <v>7</v>
      </c>
      <c r="I7" s="44">
        <f>COUNTIF($I$12:$I$150,C7)</f>
        <v>6</v>
      </c>
      <c r="J7" s="159"/>
    </row>
    <row r="8" spans="3:10" ht="13.5">
      <c r="C8" s="36" t="s">
        <v>822</v>
      </c>
      <c r="D8" s="10">
        <f>COUNTIF($D$12:$D$150,C8)</f>
        <v>7</v>
      </c>
      <c r="E8" s="10">
        <f>COUNTIF($E$12:$E$150,C8)</f>
        <v>1</v>
      </c>
      <c r="F8" s="10">
        <f>COUNTIF($F$12:$F$150,C8)</f>
        <v>4</v>
      </c>
      <c r="G8" s="10">
        <f>COUNTIF($G$12:$G$150,C8)</f>
        <v>0</v>
      </c>
      <c r="H8" s="10">
        <f>COUNTIF($H$12:$H$150,C8)</f>
        <v>0</v>
      </c>
      <c r="I8" s="45">
        <f>COUNTIF($I$12:$I$150,C8)</f>
        <v>1</v>
      </c>
      <c r="J8" s="159"/>
    </row>
    <row r="9" spans="3:10" ht="14.25" thickBot="1">
      <c r="C9" s="37" t="s">
        <v>823</v>
      </c>
      <c r="D9" s="41">
        <f>COUNTIF($D$12:$D$150,C9)</f>
        <v>1</v>
      </c>
      <c r="E9" s="41">
        <f>COUNTIF($E$12:$E$150,C9)</f>
        <v>1</v>
      </c>
      <c r="F9" s="41">
        <f>COUNTIF($F$12:$F$150,C9)</f>
        <v>0</v>
      </c>
      <c r="G9" s="41">
        <f>COUNTIF($G$12:$G$150,C9)</f>
        <v>2</v>
      </c>
      <c r="H9" s="41">
        <f>COUNTIF($H$12:$H$150,C9)</f>
        <v>2</v>
      </c>
      <c r="I9" s="46">
        <f>COUNTIF($I$12:$I$150,C9)</f>
        <v>1</v>
      </c>
      <c r="J9" s="159"/>
    </row>
    <row r="10" spans="3:10" s="2" customFormat="1" ht="13.5">
      <c r="C10" s="38"/>
      <c r="D10" s="42"/>
      <c r="E10" s="42"/>
      <c r="F10" s="42"/>
      <c r="G10" s="42"/>
      <c r="H10" s="42"/>
      <c r="I10" s="42"/>
      <c r="J10" s="159"/>
    </row>
    <row r="11" spans="3:10" s="2" customFormat="1" ht="13.5">
      <c r="C11" s="26" t="s">
        <v>1297</v>
      </c>
      <c r="D11" s="10" t="s">
        <v>1284</v>
      </c>
      <c r="E11" s="10" t="s">
        <v>1285</v>
      </c>
      <c r="F11" s="10" t="s">
        <v>1286</v>
      </c>
      <c r="G11" s="10" t="s">
        <v>1287</v>
      </c>
      <c r="H11" s="10" t="s">
        <v>1288</v>
      </c>
      <c r="I11" s="10" t="s">
        <v>1289</v>
      </c>
      <c r="J11" s="160" t="s">
        <v>1290</v>
      </c>
    </row>
    <row r="12" spans="3:16" ht="13.5">
      <c r="C12" s="65" t="s">
        <v>829</v>
      </c>
      <c r="D12" s="18" t="s">
        <v>1291</v>
      </c>
      <c r="E12" s="18" t="s">
        <v>1293</v>
      </c>
      <c r="F12" s="18" t="s">
        <v>1291</v>
      </c>
      <c r="G12" s="18" t="s">
        <v>1291</v>
      </c>
      <c r="H12" s="18" t="s">
        <v>1291</v>
      </c>
      <c r="I12" s="18" t="s">
        <v>1291</v>
      </c>
      <c r="J12" s="15"/>
      <c r="K12" t="str">
        <f aca="true" t="shared" si="1" ref="K12:P12">ASC(D12)</f>
        <v>a</v>
      </c>
      <c r="L12" t="str">
        <f t="shared" si="1"/>
        <v>b</v>
      </c>
      <c r="M12" t="str">
        <f t="shared" si="1"/>
        <v>a</v>
      </c>
      <c r="N12" t="str">
        <f t="shared" si="1"/>
        <v>a</v>
      </c>
      <c r="O12" t="str">
        <f t="shared" si="1"/>
        <v>a</v>
      </c>
      <c r="P12" t="str">
        <f t="shared" si="1"/>
        <v>a</v>
      </c>
    </row>
    <row r="13" spans="3:16" ht="13.5">
      <c r="C13" s="65" t="s">
        <v>37</v>
      </c>
      <c r="D13" s="18" t="s">
        <v>1293</v>
      </c>
      <c r="E13" s="18" t="s">
        <v>1291</v>
      </c>
      <c r="F13" s="18" t="s">
        <v>1291</v>
      </c>
      <c r="G13" s="18" t="s">
        <v>1291</v>
      </c>
      <c r="H13" s="18" t="s">
        <v>1291</v>
      </c>
      <c r="I13" s="18" t="s">
        <v>1291</v>
      </c>
      <c r="J13" s="15"/>
      <c r="K13" t="str">
        <f aca="true" t="shared" si="2" ref="K13:K41">ASC(D13)</f>
        <v>b</v>
      </c>
      <c r="L13" t="str">
        <f aca="true" t="shared" si="3" ref="L13:L41">ASC(E13)</f>
        <v>a</v>
      </c>
      <c r="M13" t="str">
        <f aca="true" t="shared" si="4" ref="M13:M41">ASC(F13)</f>
        <v>a</v>
      </c>
      <c r="N13" t="str">
        <f aca="true" t="shared" si="5" ref="N13:N41">ASC(G13)</f>
        <v>a</v>
      </c>
      <c r="O13" t="str">
        <f aca="true" t="shared" si="6" ref="O13:O41">ASC(H13)</f>
        <v>a</v>
      </c>
      <c r="P13" t="str">
        <f aca="true" t="shared" si="7" ref="P13:P41">ASC(I13)</f>
        <v>a</v>
      </c>
    </row>
    <row r="14" spans="3:16" ht="60" customHeight="1">
      <c r="C14" s="65" t="s">
        <v>38</v>
      </c>
      <c r="D14" s="18" t="s">
        <v>1293</v>
      </c>
      <c r="E14" s="18" t="s">
        <v>1291</v>
      </c>
      <c r="F14" s="67" t="s">
        <v>1281</v>
      </c>
      <c r="G14" s="18" t="s">
        <v>1295</v>
      </c>
      <c r="H14" s="18" t="s">
        <v>1295</v>
      </c>
      <c r="I14" s="18" t="s">
        <v>1293</v>
      </c>
      <c r="J14" s="15" t="s">
        <v>39</v>
      </c>
      <c r="K14" t="str">
        <f t="shared" si="2"/>
        <v>b</v>
      </c>
      <c r="L14" t="str">
        <f t="shared" si="3"/>
        <v>a</v>
      </c>
      <c r="M14" t="str">
        <f t="shared" si="4"/>
        <v>b</v>
      </c>
      <c r="N14" t="str">
        <f t="shared" si="5"/>
        <v>c</v>
      </c>
      <c r="O14" t="str">
        <f t="shared" si="6"/>
        <v>c</v>
      </c>
      <c r="P14" t="str">
        <f t="shared" si="7"/>
        <v>b</v>
      </c>
    </row>
    <row r="15" spans="3:16" ht="13.5">
      <c r="C15" s="65" t="s">
        <v>40</v>
      </c>
      <c r="D15" s="18" t="s">
        <v>1293</v>
      </c>
      <c r="E15" s="18" t="s">
        <v>1291</v>
      </c>
      <c r="F15" s="18" t="s">
        <v>1281</v>
      </c>
      <c r="G15" s="18" t="s">
        <v>1291</v>
      </c>
      <c r="H15" s="18" t="s">
        <v>1291</v>
      </c>
      <c r="I15" s="18"/>
      <c r="J15" s="15" t="s">
        <v>41</v>
      </c>
      <c r="K15" t="str">
        <f t="shared" si="2"/>
        <v>b</v>
      </c>
      <c r="L15" t="str">
        <f t="shared" si="3"/>
        <v>a</v>
      </c>
      <c r="M15" t="str">
        <f t="shared" si="4"/>
        <v>b</v>
      </c>
      <c r="N15" t="str">
        <f t="shared" si="5"/>
        <v>a</v>
      </c>
      <c r="O15" t="str">
        <f t="shared" si="6"/>
        <v>a</v>
      </c>
      <c r="P15">
        <f t="shared" si="7"/>
      </c>
    </row>
    <row r="16" spans="3:16" ht="214.5" customHeight="1">
      <c r="C16" s="196" t="s">
        <v>830</v>
      </c>
      <c r="D16" s="18" t="s">
        <v>1293</v>
      </c>
      <c r="E16" s="18" t="s">
        <v>1291</v>
      </c>
      <c r="F16" s="18" t="s">
        <v>1293</v>
      </c>
      <c r="G16" s="18" t="s">
        <v>1291</v>
      </c>
      <c r="H16" s="18" t="s">
        <v>1291</v>
      </c>
      <c r="I16" s="18" t="s">
        <v>1291</v>
      </c>
      <c r="J16" s="15" t="s">
        <v>1809</v>
      </c>
      <c r="K16" t="str">
        <f t="shared" si="2"/>
        <v>b</v>
      </c>
      <c r="L16" t="str">
        <f t="shared" si="3"/>
        <v>a</v>
      </c>
      <c r="M16" t="str">
        <f t="shared" si="4"/>
        <v>b</v>
      </c>
      <c r="N16" t="str">
        <f t="shared" si="5"/>
        <v>a</v>
      </c>
      <c r="O16" t="str">
        <f t="shared" si="6"/>
        <v>a</v>
      </c>
      <c r="P16" t="str">
        <f t="shared" si="7"/>
        <v>a</v>
      </c>
    </row>
    <row r="17" spans="3:16" ht="13.5">
      <c r="C17" s="63" t="s">
        <v>827</v>
      </c>
      <c r="D17" s="18" t="s">
        <v>1293</v>
      </c>
      <c r="E17" s="18" t="s">
        <v>1291</v>
      </c>
      <c r="F17" s="18" t="s">
        <v>1291</v>
      </c>
      <c r="G17" s="18" t="s">
        <v>1291</v>
      </c>
      <c r="H17" s="18" t="s">
        <v>1291</v>
      </c>
      <c r="I17" s="18" t="s">
        <v>1291</v>
      </c>
      <c r="J17" s="15"/>
      <c r="K17" t="str">
        <f t="shared" si="2"/>
        <v>b</v>
      </c>
      <c r="L17" t="str">
        <f t="shared" si="3"/>
        <v>a</v>
      </c>
      <c r="M17" t="str">
        <f t="shared" si="4"/>
        <v>a</v>
      </c>
      <c r="N17" t="str">
        <f t="shared" si="5"/>
        <v>a</v>
      </c>
      <c r="O17" t="str">
        <f t="shared" si="6"/>
        <v>a</v>
      </c>
      <c r="P17" t="str">
        <f t="shared" si="7"/>
        <v>a</v>
      </c>
    </row>
    <row r="18" spans="3:16" ht="13.5">
      <c r="C18" s="65" t="s">
        <v>42</v>
      </c>
      <c r="D18" s="18" t="s">
        <v>1293</v>
      </c>
      <c r="E18" s="18" t="s">
        <v>1291</v>
      </c>
      <c r="F18" s="18" t="s">
        <v>348</v>
      </c>
      <c r="G18" s="18" t="s">
        <v>1291</v>
      </c>
      <c r="H18" s="18" t="s">
        <v>1291</v>
      </c>
      <c r="I18" s="18" t="s">
        <v>1291</v>
      </c>
      <c r="J18" s="15" t="s">
        <v>43</v>
      </c>
      <c r="K18" t="str">
        <f t="shared" si="2"/>
        <v>b</v>
      </c>
      <c r="L18" t="str">
        <f t="shared" si="3"/>
        <v>a</v>
      </c>
      <c r="M18" t="str">
        <f t="shared" si="4"/>
        <v>b</v>
      </c>
      <c r="N18" t="str">
        <f t="shared" si="5"/>
        <v>a</v>
      </c>
      <c r="O18" t="str">
        <f t="shared" si="6"/>
        <v>a</v>
      </c>
      <c r="P18" t="str">
        <f t="shared" si="7"/>
        <v>a</v>
      </c>
    </row>
    <row r="19" spans="3:16" ht="13.5">
      <c r="C19" s="65" t="s">
        <v>828</v>
      </c>
      <c r="D19" s="18" t="s">
        <v>1293</v>
      </c>
      <c r="E19" s="18" t="s">
        <v>1291</v>
      </c>
      <c r="F19" s="18" t="s">
        <v>1291</v>
      </c>
      <c r="G19" s="18" t="s">
        <v>1291</v>
      </c>
      <c r="H19" s="18" t="s">
        <v>1291</v>
      </c>
      <c r="I19" s="18" t="s">
        <v>1291</v>
      </c>
      <c r="J19" s="15"/>
      <c r="K19" t="str">
        <f t="shared" si="2"/>
        <v>b</v>
      </c>
      <c r="L19" t="str">
        <f t="shared" si="3"/>
        <v>a</v>
      </c>
      <c r="M19" t="str">
        <f t="shared" si="4"/>
        <v>a</v>
      </c>
      <c r="N19" t="str">
        <f t="shared" si="5"/>
        <v>a</v>
      </c>
      <c r="O19" t="str">
        <f t="shared" si="6"/>
        <v>a</v>
      </c>
      <c r="P19" t="str">
        <f t="shared" si="7"/>
        <v>a</v>
      </c>
    </row>
    <row r="20" spans="3:16" ht="132" customHeight="1">
      <c r="C20" s="65" t="s">
        <v>825</v>
      </c>
      <c r="D20" s="18" t="s">
        <v>1295</v>
      </c>
      <c r="E20" s="18" t="s">
        <v>1295</v>
      </c>
      <c r="F20" s="18" t="s">
        <v>1291</v>
      </c>
      <c r="G20" s="18" t="s">
        <v>1295</v>
      </c>
      <c r="H20" s="18" t="s">
        <v>1295</v>
      </c>
      <c r="I20" s="18" t="s">
        <v>1295</v>
      </c>
      <c r="J20" s="15" t="s">
        <v>826</v>
      </c>
      <c r="K20" t="str">
        <f t="shared" si="2"/>
        <v>c</v>
      </c>
      <c r="L20" t="str">
        <f t="shared" si="3"/>
        <v>c</v>
      </c>
      <c r="M20" t="str">
        <f t="shared" si="4"/>
        <v>a</v>
      </c>
      <c r="N20" t="str">
        <f t="shared" si="5"/>
        <v>c</v>
      </c>
      <c r="O20" t="str">
        <f t="shared" si="6"/>
        <v>c</v>
      </c>
      <c r="P20" t="str">
        <f t="shared" si="7"/>
        <v>c</v>
      </c>
    </row>
    <row r="21" spans="3:16" ht="13.5">
      <c r="C21" s="65" t="s">
        <v>834</v>
      </c>
      <c r="D21" s="18" t="s">
        <v>1700</v>
      </c>
      <c r="E21" s="18" t="s">
        <v>1700</v>
      </c>
      <c r="F21" s="18" t="s">
        <v>1700</v>
      </c>
      <c r="G21" s="18" t="s">
        <v>1700</v>
      </c>
      <c r="H21" s="18" t="s">
        <v>1700</v>
      </c>
      <c r="I21" s="18" t="s">
        <v>1700</v>
      </c>
      <c r="J21" s="15" t="s">
        <v>833</v>
      </c>
      <c r="K21">
        <f t="shared" si="2"/>
      </c>
      <c r="L21">
        <f t="shared" si="3"/>
      </c>
      <c r="M21">
        <f t="shared" si="4"/>
      </c>
      <c r="N21">
        <f t="shared" si="5"/>
      </c>
      <c r="O21">
        <f t="shared" si="6"/>
      </c>
      <c r="P21">
        <f t="shared" si="7"/>
      </c>
    </row>
    <row r="22" spans="3:16" ht="24">
      <c r="C22" s="65" t="s">
        <v>44</v>
      </c>
      <c r="D22" s="18" t="s">
        <v>1700</v>
      </c>
      <c r="E22" s="18" t="s">
        <v>1700</v>
      </c>
      <c r="F22" s="18" t="s">
        <v>1700</v>
      </c>
      <c r="G22" s="18" t="s">
        <v>1700</v>
      </c>
      <c r="H22" s="18" t="s">
        <v>1700</v>
      </c>
      <c r="I22" s="18" t="s">
        <v>1700</v>
      </c>
      <c r="J22" s="15" t="s">
        <v>45</v>
      </c>
      <c r="K22">
        <f t="shared" si="2"/>
      </c>
      <c r="L22">
        <f t="shared" si="3"/>
      </c>
      <c r="M22">
        <f t="shared" si="4"/>
      </c>
      <c r="N22">
        <f t="shared" si="5"/>
      </c>
      <c r="O22">
        <f t="shared" si="6"/>
      </c>
      <c r="P22">
        <f t="shared" si="7"/>
      </c>
    </row>
    <row r="23" spans="3:16" ht="24">
      <c r="C23" s="65" t="s">
        <v>46</v>
      </c>
      <c r="D23" s="18" t="s">
        <v>1700</v>
      </c>
      <c r="E23" s="18" t="s">
        <v>1700</v>
      </c>
      <c r="F23" s="18" t="s">
        <v>1700</v>
      </c>
      <c r="G23" s="18" t="s">
        <v>1700</v>
      </c>
      <c r="H23" s="18" t="s">
        <v>1700</v>
      </c>
      <c r="I23" s="18" t="s">
        <v>1700</v>
      </c>
      <c r="J23" s="15" t="s">
        <v>47</v>
      </c>
      <c r="K23">
        <f t="shared" si="2"/>
      </c>
      <c r="L23">
        <f t="shared" si="3"/>
      </c>
      <c r="M23">
        <f t="shared" si="4"/>
      </c>
      <c r="N23">
        <f t="shared" si="5"/>
      </c>
      <c r="O23">
        <f t="shared" si="6"/>
      </c>
      <c r="P23">
        <f t="shared" si="7"/>
      </c>
    </row>
    <row r="24" spans="3:16" ht="13.5">
      <c r="C24" s="65" t="s">
        <v>835</v>
      </c>
      <c r="D24" s="18" t="s">
        <v>1700</v>
      </c>
      <c r="E24" s="18" t="s">
        <v>1700</v>
      </c>
      <c r="F24" s="18" t="s">
        <v>1700</v>
      </c>
      <c r="G24" s="18" t="s">
        <v>1700</v>
      </c>
      <c r="H24" s="18" t="s">
        <v>1700</v>
      </c>
      <c r="I24" s="18" t="s">
        <v>1700</v>
      </c>
      <c r="J24" s="15" t="s">
        <v>833</v>
      </c>
      <c r="K24">
        <f t="shared" si="2"/>
      </c>
      <c r="L24">
        <f t="shared" si="3"/>
      </c>
      <c r="M24">
        <f t="shared" si="4"/>
      </c>
      <c r="N24">
        <f t="shared" si="5"/>
      </c>
      <c r="O24">
        <f t="shared" si="6"/>
      </c>
      <c r="P24">
        <f t="shared" si="7"/>
      </c>
    </row>
    <row r="25" spans="3:16" ht="13.5">
      <c r="C25" s="65" t="s">
        <v>48</v>
      </c>
      <c r="D25" s="18" t="s">
        <v>1700</v>
      </c>
      <c r="E25" s="18" t="s">
        <v>1700</v>
      </c>
      <c r="F25" s="18" t="s">
        <v>1700</v>
      </c>
      <c r="G25" s="18" t="s">
        <v>1700</v>
      </c>
      <c r="H25" s="18" t="s">
        <v>1700</v>
      </c>
      <c r="I25" s="18" t="s">
        <v>1700</v>
      </c>
      <c r="J25" s="15" t="s">
        <v>49</v>
      </c>
      <c r="K25">
        <f t="shared" si="2"/>
      </c>
      <c r="L25">
        <f t="shared" si="3"/>
      </c>
      <c r="M25">
        <f t="shared" si="4"/>
      </c>
      <c r="N25">
        <f t="shared" si="5"/>
      </c>
      <c r="O25">
        <f t="shared" si="6"/>
      </c>
      <c r="P25">
        <f t="shared" si="7"/>
      </c>
    </row>
    <row r="26" spans="3:16" ht="13.5">
      <c r="C26" s="65" t="s">
        <v>50</v>
      </c>
      <c r="D26" s="18" t="s">
        <v>1700</v>
      </c>
      <c r="E26" s="18" t="s">
        <v>1700</v>
      </c>
      <c r="F26" s="18" t="s">
        <v>1700</v>
      </c>
      <c r="G26" s="18" t="s">
        <v>1700</v>
      </c>
      <c r="H26" s="18" t="s">
        <v>1700</v>
      </c>
      <c r="I26" s="18" t="s">
        <v>1700</v>
      </c>
      <c r="J26" s="15" t="s">
        <v>51</v>
      </c>
      <c r="K26">
        <f t="shared" si="2"/>
      </c>
      <c r="L26">
        <f t="shared" si="3"/>
      </c>
      <c r="M26">
        <f t="shared" si="4"/>
      </c>
      <c r="N26">
        <f t="shared" si="5"/>
      </c>
      <c r="O26">
        <f t="shared" si="6"/>
      </c>
      <c r="P26">
        <f t="shared" si="7"/>
      </c>
    </row>
    <row r="27" spans="3:16" ht="24">
      <c r="C27" s="39" t="s">
        <v>1805</v>
      </c>
      <c r="D27" s="10" t="s">
        <v>1700</v>
      </c>
      <c r="E27" s="10" t="s">
        <v>1700</v>
      </c>
      <c r="F27" s="10" t="s">
        <v>1700</v>
      </c>
      <c r="G27" s="10" t="s">
        <v>1700</v>
      </c>
      <c r="H27" s="10" t="s">
        <v>1700</v>
      </c>
      <c r="I27" s="10" t="s">
        <v>1700</v>
      </c>
      <c r="J27" s="160" t="s">
        <v>1806</v>
      </c>
      <c r="K27">
        <f t="shared" si="2"/>
      </c>
      <c r="L27">
        <f t="shared" si="3"/>
      </c>
      <c r="M27">
        <f t="shared" si="4"/>
      </c>
      <c r="N27">
        <f t="shared" si="5"/>
      </c>
      <c r="O27">
        <f t="shared" si="6"/>
      </c>
      <c r="P27">
        <f t="shared" si="7"/>
      </c>
    </row>
    <row r="28" spans="3:16" ht="24">
      <c r="C28" s="39" t="s">
        <v>52</v>
      </c>
      <c r="D28" s="10" t="s">
        <v>1700</v>
      </c>
      <c r="E28" s="10" t="s">
        <v>1700</v>
      </c>
      <c r="F28" s="10" t="s">
        <v>1700</v>
      </c>
      <c r="G28" s="10" t="s">
        <v>1700</v>
      </c>
      <c r="H28" s="10" t="s">
        <v>1700</v>
      </c>
      <c r="I28" s="10" t="s">
        <v>1700</v>
      </c>
      <c r="J28" s="160" t="s">
        <v>53</v>
      </c>
      <c r="K28">
        <f t="shared" si="2"/>
      </c>
      <c r="L28">
        <f t="shared" si="3"/>
      </c>
      <c r="M28">
        <f t="shared" si="4"/>
      </c>
      <c r="N28">
        <f t="shared" si="5"/>
      </c>
      <c r="O28">
        <f t="shared" si="6"/>
      </c>
      <c r="P28">
        <f t="shared" si="7"/>
      </c>
    </row>
    <row r="29" spans="3:16" ht="13.5">
      <c r="C29" s="8" t="s">
        <v>54</v>
      </c>
      <c r="D29" s="10" t="s">
        <v>1700</v>
      </c>
      <c r="E29" s="10" t="s">
        <v>1700</v>
      </c>
      <c r="F29" s="10" t="s">
        <v>1700</v>
      </c>
      <c r="G29" s="10" t="s">
        <v>1700</v>
      </c>
      <c r="H29" s="10" t="s">
        <v>1700</v>
      </c>
      <c r="I29" s="10" t="s">
        <v>1700</v>
      </c>
      <c r="J29" s="160" t="s">
        <v>55</v>
      </c>
      <c r="K29">
        <f t="shared" si="2"/>
      </c>
      <c r="L29">
        <f t="shared" si="3"/>
      </c>
      <c r="M29">
        <f t="shared" si="4"/>
      </c>
      <c r="N29">
        <f t="shared" si="5"/>
      </c>
      <c r="O29">
        <f t="shared" si="6"/>
      </c>
      <c r="P29">
        <f t="shared" si="7"/>
      </c>
    </row>
    <row r="30" spans="3:16" ht="13.5">
      <c r="C30" s="8" t="s">
        <v>836</v>
      </c>
      <c r="D30" s="10" t="s">
        <v>1700</v>
      </c>
      <c r="E30" s="10" t="s">
        <v>1700</v>
      </c>
      <c r="F30" s="10" t="s">
        <v>1700</v>
      </c>
      <c r="G30" s="10" t="s">
        <v>1700</v>
      </c>
      <c r="H30" s="10" t="s">
        <v>1700</v>
      </c>
      <c r="I30" s="10" t="s">
        <v>1700</v>
      </c>
      <c r="J30" s="160" t="s">
        <v>833</v>
      </c>
      <c r="K30">
        <f t="shared" si="2"/>
      </c>
      <c r="L30">
        <f t="shared" si="3"/>
      </c>
      <c r="M30">
        <f t="shared" si="4"/>
      </c>
      <c r="N30">
        <f t="shared" si="5"/>
      </c>
      <c r="O30">
        <f t="shared" si="6"/>
      </c>
      <c r="P30">
        <f t="shared" si="7"/>
      </c>
    </row>
    <row r="31" spans="3:16" ht="13.5">
      <c r="C31" s="8" t="s">
        <v>832</v>
      </c>
      <c r="D31" s="10" t="s">
        <v>1700</v>
      </c>
      <c r="E31" s="10" t="s">
        <v>1700</v>
      </c>
      <c r="F31" s="10" t="s">
        <v>1700</v>
      </c>
      <c r="G31" s="10" t="s">
        <v>1700</v>
      </c>
      <c r="H31" s="10" t="s">
        <v>1700</v>
      </c>
      <c r="I31" s="10" t="s">
        <v>1700</v>
      </c>
      <c r="J31" s="160" t="s">
        <v>833</v>
      </c>
      <c r="K31">
        <f t="shared" si="2"/>
      </c>
      <c r="L31">
        <f t="shared" si="3"/>
      </c>
      <c r="M31">
        <f t="shared" si="4"/>
      </c>
      <c r="N31">
        <f t="shared" si="5"/>
      </c>
      <c r="O31">
        <f t="shared" si="6"/>
      </c>
      <c r="P31">
        <f t="shared" si="7"/>
      </c>
    </row>
    <row r="32" spans="3:16" ht="13.5">
      <c r="C32" s="8" t="s">
        <v>56</v>
      </c>
      <c r="D32" s="10" t="s">
        <v>1700</v>
      </c>
      <c r="E32" s="10" t="s">
        <v>1700</v>
      </c>
      <c r="F32" s="10" t="s">
        <v>1700</v>
      </c>
      <c r="G32" s="10" t="s">
        <v>1700</v>
      </c>
      <c r="H32" s="10" t="s">
        <v>1700</v>
      </c>
      <c r="I32" s="10" t="s">
        <v>1700</v>
      </c>
      <c r="J32" s="160" t="s">
        <v>57</v>
      </c>
      <c r="K32">
        <f t="shared" si="2"/>
      </c>
      <c r="L32">
        <f t="shared" si="3"/>
      </c>
      <c r="M32">
        <f t="shared" si="4"/>
      </c>
      <c r="N32">
        <f t="shared" si="5"/>
      </c>
      <c r="O32">
        <f t="shared" si="6"/>
      </c>
      <c r="P32">
        <f t="shared" si="7"/>
      </c>
    </row>
    <row r="33" spans="3:16" ht="13.5">
      <c r="C33" s="8" t="s">
        <v>58</v>
      </c>
      <c r="D33" s="10" t="s">
        <v>1700</v>
      </c>
      <c r="E33" s="10" t="s">
        <v>1700</v>
      </c>
      <c r="F33" s="10" t="s">
        <v>1700</v>
      </c>
      <c r="G33" s="10" t="s">
        <v>1700</v>
      </c>
      <c r="H33" s="10" t="s">
        <v>1700</v>
      </c>
      <c r="I33" s="10" t="s">
        <v>1700</v>
      </c>
      <c r="J33" s="160" t="s">
        <v>59</v>
      </c>
      <c r="K33">
        <f t="shared" si="2"/>
      </c>
      <c r="L33">
        <f t="shared" si="3"/>
      </c>
      <c r="M33">
        <f t="shared" si="4"/>
      </c>
      <c r="N33">
        <f t="shared" si="5"/>
      </c>
      <c r="O33">
        <f t="shared" si="6"/>
      </c>
      <c r="P33">
        <f t="shared" si="7"/>
      </c>
    </row>
    <row r="34" spans="3:16" ht="13.5">
      <c r="C34" s="8" t="s">
        <v>60</v>
      </c>
      <c r="D34" s="10" t="s">
        <v>1700</v>
      </c>
      <c r="E34" s="10" t="s">
        <v>1700</v>
      </c>
      <c r="F34" s="10" t="s">
        <v>1700</v>
      </c>
      <c r="G34" s="10" t="s">
        <v>1700</v>
      </c>
      <c r="H34" s="10" t="s">
        <v>1700</v>
      </c>
      <c r="I34" s="10" t="s">
        <v>1700</v>
      </c>
      <c r="J34" s="160" t="s">
        <v>61</v>
      </c>
      <c r="K34">
        <f t="shared" si="2"/>
      </c>
      <c r="L34">
        <f t="shared" si="3"/>
      </c>
      <c r="M34">
        <f t="shared" si="4"/>
      </c>
      <c r="N34">
        <f t="shared" si="5"/>
      </c>
      <c r="O34">
        <f t="shared" si="6"/>
      </c>
      <c r="P34">
        <f t="shared" si="7"/>
      </c>
    </row>
    <row r="35" spans="3:16" ht="13.5">
      <c r="C35" s="8" t="s">
        <v>837</v>
      </c>
      <c r="D35" s="10" t="s">
        <v>1700</v>
      </c>
      <c r="E35" s="10" t="s">
        <v>1700</v>
      </c>
      <c r="F35" s="10" t="s">
        <v>1700</v>
      </c>
      <c r="G35" s="10" t="s">
        <v>1700</v>
      </c>
      <c r="H35" s="10" t="s">
        <v>1700</v>
      </c>
      <c r="I35" s="10" t="s">
        <v>1700</v>
      </c>
      <c r="J35" s="160" t="s">
        <v>838</v>
      </c>
      <c r="K35">
        <f t="shared" si="2"/>
      </c>
      <c r="L35">
        <f t="shared" si="3"/>
      </c>
      <c r="M35">
        <f t="shared" si="4"/>
      </c>
      <c r="N35">
        <f t="shared" si="5"/>
      </c>
      <c r="O35">
        <f t="shared" si="6"/>
      </c>
      <c r="P35">
        <f t="shared" si="7"/>
      </c>
    </row>
    <row r="36" spans="3:16" ht="24">
      <c r="C36" s="8" t="s">
        <v>841</v>
      </c>
      <c r="D36" s="10" t="s">
        <v>1700</v>
      </c>
      <c r="E36" s="10" t="s">
        <v>1700</v>
      </c>
      <c r="F36" s="10" t="s">
        <v>1700</v>
      </c>
      <c r="G36" s="10" t="s">
        <v>1700</v>
      </c>
      <c r="H36" s="10" t="s">
        <v>1700</v>
      </c>
      <c r="I36" s="10" t="s">
        <v>1700</v>
      </c>
      <c r="J36" s="160" t="s">
        <v>1804</v>
      </c>
      <c r="K36">
        <f t="shared" si="2"/>
      </c>
      <c r="L36">
        <f t="shared" si="3"/>
      </c>
      <c r="M36">
        <f t="shared" si="4"/>
      </c>
      <c r="N36">
        <f t="shared" si="5"/>
      </c>
      <c r="O36">
        <f t="shared" si="6"/>
      </c>
      <c r="P36">
        <f t="shared" si="7"/>
      </c>
    </row>
    <row r="37" spans="3:16" ht="13.5">
      <c r="C37" s="8" t="s">
        <v>62</v>
      </c>
      <c r="D37" s="10" t="s">
        <v>1700</v>
      </c>
      <c r="E37" s="10" t="s">
        <v>1700</v>
      </c>
      <c r="F37" s="10" t="s">
        <v>1700</v>
      </c>
      <c r="G37" s="10" t="s">
        <v>1700</v>
      </c>
      <c r="H37" s="10" t="s">
        <v>1700</v>
      </c>
      <c r="I37" s="10" t="s">
        <v>1700</v>
      </c>
      <c r="J37" s="160" t="s">
        <v>1432</v>
      </c>
      <c r="K37">
        <f t="shared" si="2"/>
      </c>
      <c r="L37">
        <f t="shared" si="3"/>
      </c>
      <c r="M37">
        <f t="shared" si="4"/>
      </c>
      <c r="N37">
        <f t="shared" si="5"/>
      </c>
      <c r="O37">
        <f t="shared" si="6"/>
      </c>
      <c r="P37">
        <f t="shared" si="7"/>
      </c>
    </row>
    <row r="38" spans="3:16" ht="13.5">
      <c r="C38" s="8" t="s">
        <v>839</v>
      </c>
      <c r="D38" s="10" t="s">
        <v>1700</v>
      </c>
      <c r="E38" s="10" t="s">
        <v>1700</v>
      </c>
      <c r="F38" s="10" t="s">
        <v>1700</v>
      </c>
      <c r="G38" s="10" t="s">
        <v>1700</v>
      </c>
      <c r="H38" s="10" t="s">
        <v>1700</v>
      </c>
      <c r="I38" s="10" t="s">
        <v>1700</v>
      </c>
      <c r="J38" s="160" t="s">
        <v>840</v>
      </c>
      <c r="K38">
        <f t="shared" si="2"/>
      </c>
      <c r="L38">
        <f t="shared" si="3"/>
      </c>
      <c r="M38">
        <f t="shared" si="4"/>
      </c>
      <c r="N38">
        <f t="shared" si="5"/>
      </c>
      <c r="O38">
        <f t="shared" si="6"/>
      </c>
      <c r="P38">
        <f t="shared" si="7"/>
      </c>
    </row>
    <row r="39" spans="3:16" ht="13.5">
      <c r="C39" s="8" t="s">
        <v>1433</v>
      </c>
      <c r="D39" s="10" t="s">
        <v>1700</v>
      </c>
      <c r="E39" s="10" t="s">
        <v>1700</v>
      </c>
      <c r="F39" s="10" t="s">
        <v>1700</v>
      </c>
      <c r="G39" s="10" t="s">
        <v>1700</v>
      </c>
      <c r="H39" s="10" t="s">
        <v>1700</v>
      </c>
      <c r="I39" s="10" t="s">
        <v>1700</v>
      </c>
      <c r="J39" s="160" t="s">
        <v>49</v>
      </c>
      <c r="K39">
        <f t="shared" si="2"/>
      </c>
      <c r="L39">
        <f t="shared" si="3"/>
      </c>
      <c r="M39">
        <f t="shared" si="4"/>
      </c>
      <c r="N39">
        <f t="shared" si="5"/>
      </c>
      <c r="O39">
        <f t="shared" si="6"/>
      </c>
      <c r="P39">
        <f t="shared" si="7"/>
      </c>
    </row>
    <row r="40" spans="3:16" ht="13.5">
      <c r="C40" s="8" t="s">
        <v>1434</v>
      </c>
      <c r="D40" s="10" t="s">
        <v>1700</v>
      </c>
      <c r="E40" s="10" t="s">
        <v>1700</v>
      </c>
      <c r="F40" s="10" t="s">
        <v>1700</v>
      </c>
      <c r="G40" s="10" t="s">
        <v>1700</v>
      </c>
      <c r="H40" s="10" t="s">
        <v>1700</v>
      </c>
      <c r="I40" s="10" t="s">
        <v>1700</v>
      </c>
      <c r="J40" s="160" t="s">
        <v>49</v>
      </c>
      <c r="K40">
        <f t="shared" si="2"/>
      </c>
      <c r="L40">
        <f t="shared" si="3"/>
      </c>
      <c r="M40">
        <f t="shared" si="4"/>
      </c>
      <c r="N40">
        <f t="shared" si="5"/>
      </c>
      <c r="O40">
        <f t="shared" si="6"/>
      </c>
      <c r="P40">
        <f t="shared" si="7"/>
      </c>
    </row>
    <row r="41" spans="3:16" ht="13.5">
      <c r="C41" s="8" t="s">
        <v>1435</v>
      </c>
      <c r="D41" s="10" t="s">
        <v>1700</v>
      </c>
      <c r="E41" s="10" t="s">
        <v>1700</v>
      </c>
      <c r="F41" s="10" t="s">
        <v>1700</v>
      </c>
      <c r="G41" s="10" t="s">
        <v>1700</v>
      </c>
      <c r="H41" s="10" t="s">
        <v>1700</v>
      </c>
      <c r="I41" s="10" t="s">
        <v>1700</v>
      </c>
      <c r="J41" s="160" t="s">
        <v>49</v>
      </c>
      <c r="K41">
        <f t="shared" si="2"/>
      </c>
      <c r="L41">
        <f t="shared" si="3"/>
      </c>
      <c r="M41">
        <f t="shared" si="4"/>
      </c>
      <c r="N41">
        <f t="shared" si="5"/>
      </c>
      <c r="O41">
        <f t="shared" si="6"/>
      </c>
      <c r="P41">
        <f t="shared" si="7"/>
      </c>
    </row>
    <row r="42" spans="3:10" ht="78.75" customHeight="1">
      <c r="C42" s="8" t="s">
        <v>1827</v>
      </c>
      <c r="D42" s="10"/>
      <c r="E42" s="10"/>
      <c r="F42" s="10"/>
      <c r="G42" s="10"/>
      <c r="H42" s="10"/>
      <c r="I42" s="10"/>
      <c r="J42" s="160" t="s">
        <v>831</v>
      </c>
    </row>
    <row r="43" spans="3:10" ht="24">
      <c r="C43" s="8" t="s">
        <v>1436</v>
      </c>
      <c r="D43" s="10"/>
      <c r="E43" s="10"/>
      <c r="F43" s="10"/>
      <c r="G43" s="10"/>
      <c r="H43" s="10"/>
      <c r="I43" s="10"/>
      <c r="J43" s="160" t="s">
        <v>1437</v>
      </c>
    </row>
    <row r="44" spans="3:10" ht="48" customHeight="1">
      <c r="C44" s="8" t="s">
        <v>1807</v>
      </c>
      <c r="D44" s="10"/>
      <c r="E44" s="10"/>
      <c r="F44" s="10"/>
      <c r="G44" s="10"/>
      <c r="H44" s="10"/>
      <c r="I44" s="10"/>
      <c r="J44" s="160" t="s">
        <v>1808</v>
      </c>
    </row>
    <row r="45" spans="3:10" ht="13.5">
      <c r="C45" s="8" t="s">
        <v>1438</v>
      </c>
      <c r="D45" s="10"/>
      <c r="E45" s="10"/>
      <c r="F45" s="10"/>
      <c r="G45" s="10"/>
      <c r="H45" s="10"/>
      <c r="I45" s="10"/>
      <c r="J45" s="160" t="s">
        <v>49</v>
      </c>
    </row>
    <row r="46" spans="3:10" ht="13.5">
      <c r="C46" s="8"/>
      <c r="D46" s="10"/>
      <c r="E46" s="10"/>
      <c r="F46" s="10"/>
      <c r="G46" s="10"/>
      <c r="H46" s="10"/>
      <c r="I46" s="10"/>
      <c r="J46" s="160"/>
    </row>
    <row r="47" spans="3:10" ht="13.5">
      <c r="C47" s="8"/>
      <c r="D47" s="10"/>
      <c r="E47" s="10"/>
      <c r="F47" s="10"/>
      <c r="G47" s="10"/>
      <c r="H47" s="10"/>
      <c r="I47" s="10"/>
      <c r="J47" s="160"/>
    </row>
    <row r="48" spans="3:10" ht="13.5">
      <c r="C48" s="8"/>
      <c r="D48" s="10"/>
      <c r="E48" s="10"/>
      <c r="F48" s="10"/>
      <c r="G48" s="10"/>
      <c r="H48" s="10"/>
      <c r="I48" s="10"/>
      <c r="J48" s="160"/>
    </row>
    <row r="49" spans="3:10" ht="13.5">
      <c r="C49" s="8"/>
      <c r="D49" s="10"/>
      <c r="E49" s="10"/>
      <c r="F49" s="10"/>
      <c r="G49" s="10"/>
      <c r="H49" s="10"/>
      <c r="I49" s="10"/>
      <c r="J49" s="160"/>
    </row>
    <row r="50" spans="3:10" ht="13.5">
      <c r="C50" s="8"/>
      <c r="D50" s="10"/>
      <c r="E50" s="10"/>
      <c r="F50" s="10"/>
      <c r="G50" s="10"/>
      <c r="H50" s="10"/>
      <c r="I50" s="10"/>
      <c r="J50" s="160"/>
    </row>
    <row r="51" spans="3:10" ht="13.5">
      <c r="C51" s="8"/>
      <c r="D51" s="10"/>
      <c r="E51" s="10"/>
      <c r="F51" s="10"/>
      <c r="G51" s="10"/>
      <c r="H51" s="10"/>
      <c r="I51" s="10"/>
      <c r="J51" s="160"/>
    </row>
    <row r="52" spans="3:10" ht="13.5">
      <c r="C52" s="8"/>
      <c r="D52" s="10"/>
      <c r="E52" s="10"/>
      <c r="F52" s="10"/>
      <c r="G52" s="10"/>
      <c r="H52" s="10"/>
      <c r="I52" s="10"/>
      <c r="J52" s="160"/>
    </row>
    <row r="53" spans="3:10" ht="13.5">
      <c r="C53" s="8"/>
      <c r="D53" s="10"/>
      <c r="E53" s="10"/>
      <c r="F53" s="10"/>
      <c r="G53" s="10"/>
      <c r="H53" s="10"/>
      <c r="I53" s="10"/>
      <c r="J53" s="160"/>
    </row>
    <row r="54" spans="3:10" ht="13.5">
      <c r="C54" s="8"/>
      <c r="D54" s="10"/>
      <c r="E54" s="10"/>
      <c r="F54" s="10"/>
      <c r="G54" s="10"/>
      <c r="H54" s="10"/>
      <c r="I54" s="10"/>
      <c r="J54" s="160"/>
    </row>
    <row r="55" spans="3:10" ht="13.5">
      <c r="C55" s="8"/>
      <c r="D55" s="10"/>
      <c r="E55" s="10"/>
      <c r="F55" s="10"/>
      <c r="G55" s="10"/>
      <c r="H55" s="10"/>
      <c r="I55" s="10"/>
      <c r="J55" s="160"/>
    </row>
    <row r="56" spans="3:10" ht="13.5">
      <c r="C56" s="8"/>
      <c r="D56" s="10"/>
      <c r="E56" s="10"/>
      <c r="F56" s="10"/>
      <c r="G56" s="10"/>
      <c r="H56" s="10"/>
      <c r="I56" s="10"/>
      <c r="J56" s="160"/>
    </row>
    <row r="57" spans="3:10" ht="13.5">
      <c r="C57" s="8"/>
      <c r="D57" s="10"/>
      <c r="E57" s="10"/>
      <c r="F57" s="10"/>
      <c r="G57" s="10"/>
      <c r="H57" s="10"/>
      <c r="I57" s="10"/>
      <c r="J57" s="160"/>
    </row>
    <row r="58" spans="3:10" ht="13.5">
      <c r="C58" s="8"/>
      <c r="D58" s="10"/>
      <c r="E58" s="10"/>
      <c r="F58" s="10"/>
      <c r="G58" s="10"/>
      <c r="H58" s="10"/>
      <c r="I58" s="10"/>
      <c r="J58" s="160"/>
    </row>
    <row r="59" spans="3:10" ht="13.5">
      <c r="C59" s="8"/>
      <c r="D59" s="10"/>
      <c r="E59" s="10"/>
      <c r="F59" s="10"/>
      <c r="G59" s="10"/>
      <c r="H59" s="10"/>
      <c r="I59" s="10"/>
      <c r="J59" s="160"/>
    </row>
    <row r="60" spans="3:10" ht="13.5">
      <c r="C60" s="8"/>
      <c r="D60" s="10"/>
      <c r="E60" s="10"/>
      <c r="F60" s="10"/>
      <c r="G60" s="10"/>
      <c r="H60" s="10"/>
      <c r="I60" s="10"/>
      <c r="J60" s="160"/>
    </row>
    <row r="61" spans="3:10" ht="13.5">
      <c r="C61" s="8"/>
      <c r="D61" s="10"/>
      <c r="E61" s="10"/>
      <c r="F61" s="10"/>
      <c r="G61" s="10"/>
      <c r="H61" s="10"/>
      <c r="I61" s="10"/>
      <c r="J61" s="160"/>
    </row>
    <row r="62" spans="3:10" ht="13.5">
      <c r="C62" s="8"/>
      <c r="D62" s="10"/>
      <c r="E62" s="10"/>
      <c r="F62" s="10"/>
      <c r="G62" s="10"/>
      <c r="H62" s="10"/>
      <c r="I62" s="10"/>
      <c r="J62" s="160"/>
    </row>
    <row r="63" spans="3:10" ht="13.5">
      <c r="C63" s="8"/>
      <c r="D63" s="10"/>
      <c r="E63" s="10"/>
      <c r="F63" s="10"/>
      <c r="G63" s="10"/>
      <c r="H63" s="10"/>
      <c r="I63" s="10"/>
      <c r="J63" s="160"/>
    </row>
    <row r="64" spans="3:10" ht="13.5">
      <c r="C64" s="8"/>
      <c r="D64" s="10"/>
      <c r="E64" s="10"/>
      <c r="F64" s="10"/>
      <c r="G64" s="10"/>
      <c r="H64" s="10"/>
      <c r="I64" s="10"/>
      <c r="J64" s="160"/>
    </row>
    <row r="65" spans="3:10" ht="13.5">
      <c r="C65" s="8"/>
      <c r="D65" s="10"/>
      <c r="E65" s="10"/>
      <c r="F65" s="10"/>
      <c r="G65" s="10"/>
      <c r="H65" s="10"/>
      <c r="I65" s="10"/>
      <c r="J65" s="160"/>
    </row>
    <row r="66" spans="3:10" ht="13.5">
      <c r="C66" s="8"/>
      <c r="D66" s="10"/>
      <c r="E66" s="10"/>
      <c r="F66" s="10"/>
      <c r="G66" s="10"/>
      <c r="H66" s="10"/>
      <c r="I66" s="10"/>
      <c r="J66" s="160"/>
    </row>
    <row r="67" spans="3:10" ht="13.5">
      <c r="C67" s="8"/>
      <c r="D67" s="10"/>
      <c r="E67" s="10"/>
      <c r="F67" s="10"/>
      <c r="G67" s="10"/>
      <c r="H67" s="10"/>
      <c r="I67" s="10"/>
      <c r="J67" s="160"/>
    </row>
    <row r="68" spans="3:10" ht="13.5">
      <c r="C68" s="8"/>
      <c r="D68" s="10"/>
      <c r="E68" s="10"/>
      <c r="F68" s="10"/>
      <c r="G68" s="10"/>
      <c r="H68" s="10"/>
      <c r="I68" s="10"/>
      <c r="J68" s="160"/>
    </row>
    <row r="69" spans="3:10" ht="13.5">
      <c r="C69" s="8"/>
      <c r="D69" s="10"/>
      <c r="E69" s="10"/>
      <c r="F69" s="10"/>
      <c r="G69" s="10"/>
      <c r="H69" s="10"/>
      <c r="I69" s="10"/>
      <c r="J69" s="160"/>
    </row>
    <row r="70" spans="3:10" ht="13.5">
      <c r="C70" s="8"/>
      <c r="D70" s="10"/>
      <c r="E70" s="10"/>
      <c r="F70" s="10"/>
      <c r="G70" s="10"/>
      <c r="H70" s="10"/>
      <c r="I70" s="10"/>
      <c r="J70" s="160"/>
    </row>
    <row r="71" spans="3:10" ht="13.5">
      <c r="C71" s="8"/>
      <c r="D71" s="10"/>
      <c r="E71" s="10"/>
      <c r="F71" s="10"/>
      <c r="G71" s="10"/>
      <c r="H71" s="10"/>
      <c r="I71" s="10"/>
      <c r="J71" s="160"/>
    </row>
    <row r="72" spans="3:10" ht="13.5">
      <c r="C72" s="8"/>
      <c r="D72" s="10"/>
      <c r="E72" s="10"/>
      <c r="F72" s="10"/>
      <c r="G72" s="10"/>
      <c r="H72" s="10"/>
      <c r="I72" s="10"/>
      <c r="J72" s="160"/>
    </row>
    <row r="73" spans="3:10" ht="13.5">
      <c r="C73" s="8"/>
      <c r="D73" s="10"/>
      <c r="E73" s="10"/>
      <c r="F73" s="10"/>
      <c r="G73" s="10"/>
      <c r="H73" s="10"/>
      <c r="I73" s="10"/>
      <c r="J73" s="160"/>
    </row>
    <row r="74" spans="3:10" ht="13.5">
      <c r="C74" s="8"/>
      <c r="D74" s="10"/>
      <c r="E74" s="10"/>
      <c r="F74" s="10"/>
      <c r="G74" s="10"/>
      <c r="H74" s="10"/>
      <c r="I74" s="10"/>
      <c r="J74" s="160"/>
    </row>
    <row r="75" spans="3:10" ht="13.5">
      <c r="C75" s="8"/>
      <c r="D75" s="10"/>
      <c r="E75" s="10"/>
      <c r="F75" s="10"/>
      <c r="G75" s="10"/>
      <c r="H75" s="10"/>
      <c r="I75" s="10"/>
      <c r="J75" s="160"/>
    </row>
    <row r="76" spans="3:10" ht="13.5">
      <c r="C76" s="8"/>
      <c r="D76" s="10"/>
      <c r="E76" s="10"/>
      <c r="F76" s="10"/>
      <c r="G76" s="10"/>
      <c r="H76" s="10"/>
      <c r="I76" s="10"/>
      <c r="J76" s="160"/>
    </row>
    <row r="77" spans="3:10" ht="13.5">
      <c r="C77" s="8"/>
      <c r="D77" s="10"/>
      <c r="E77" s="10"/>
      <c r="F77" s="10"/>
      <c r="G77" s="10"/>
      <c r="H77" s="10"/>
      <c r="I77" s="10"/>
      <c r="J77" s="160"/>
    </row>
    <row r="78" spans="3:10" ht="13.5">
      <c r="C78" s="8"/>
      <c r="D78" s="10"/>
      <c r="E78" s="10"/>
      <c r="F78" s="10"/>
      <c r="G78" s="10"/>
      <c r="H78" s="10"/>
      <c r="I78" s="10"/>
      <c r="J78" s="160"/>
    </row>
    <row r="79" spans="3:10" ht="13.5">
      <c r="C79" s="8"/>
      <c r="D79" s="10"/>
      <c r="E79" s="10"/>
      <c r="F79" s="10"/>
      <c r="G79" s="10"/>
      <c r="H79" s="10"/>
      <c r="I79" s="10"/>
      <c r="J79" s="160"/>
    </row>
    <row r="80" spans="3:10" ht="13.5">
      <c r="C80" s="8"/>
      <c r="D80" s="10"/>
      <c r="E80" s="10"/>
      <c r="F80" s="10"/>
      <c r="G80" s="10"/>
      <c r="H80" s="10"/>
      <c r="I80" s="10"/>
      <c r="J80" s="160"/>
    </row>
    <row r="81" spans="3:10" ht="13.5">
      <c r="C81" s="8"/>
      <c r="D81" s="10"/>
      <c r="E81" s="10"/>
      <c r="F81" s="10"/>
      <c r="G81" s="10"/>
      <c r="H81" s="10"/>
      <c r="I81" s="10"/>
      <c r="J81" s="160"/>
    </row>
    <row r="82" spans="3:10" ht="13.5">
      <c r="C82" s="8"/>
      <c r="D82" s="10"/>
      <c r="E82" s="10"/>
      <c r="F82" s="10"/>
      <c r="G82" s="10"/>
      <c r="H82" s="10"/>
      <c r="I82" s="10"/>
      <c r="J82" s="160"/>
    </row>
    <row r="83" spans="3:10" ht="13.5">
      <c r="C83" s="8"/>
      <c r="D83" s="10"/>
      <c r="E83" s="10"/>
      <c r="F83" s="10"/>
      <c r="G83" s="10"/>
      <c r="H83" s="10"/>
      <c r="I83" s="10"/>
      <c r="J83" s="160"/>
    </row>
    <row r="84" spans="3:10" ht="13.5">
      <c r="C84" s="8"/>
      <c r="D84" s="10"/>
      <c r="E84" s="10"/>
      <c r="F84" s="10"/>
      <c r="G84" s="10"/>
      <c r="H84" s="10"/>
      <c r="I84" s="10"/>
      <c r="J84" s="160"/>
    </row>
    <row r="85" spans="3:10" ht="13.5">
      <c r="C85" s="8"/>
      <c r="D85" s="10"/>
      <c r="E85" s="10"/>
      <c r="F85" s="10"/>
      <c r="G85" s="10"/>
      <c r="H85" s="10"/>
      <c r="I85" s="10"/>
      <c r="J85" s="160"/>
    </row>
    <row r="86" spans="3:10" ht="13.5">
      <c r="C86" s="8"/>
      <c r="D86" s="10"/>
      <c r="E86" s="10"/>
      <c r="F86" s="10"/>
      <c r="G86" s="10"/>
      <c r="H86" s="10"/>
      <c r="I86" s="10"/>
      <c r="J86" s="160"/>
    </row>
    <row r="87" spans="3:10" ht="13.5">
      <c r="C87" s="8"/>
      <c r="D87" s="10"/>
      <c r="E87" s="10"/>
      <c r="F87" s="10"/>
      <c r="G87" s="10"/>
      <c r="H87" s="10"/>
      <c r="I87" s="10"/>
      <c r="J87" s="160"/>
    </row>
    <row r="88" spans="3:10" ht="13.5">
      <c r="C88" s="8"/>
      <c r="D88" s="10"/>
      <c r="E88" s="10"/>
      <c r="F88" s="10"/>
      <c r="G88" s="10"/>
      <c r="H88" s="10"/>
      <c r="I88" s="10"/>
      <c r="J88" s="160"/>
    </row>
  </sheetData>
  <mergeCells count="5">
    <mergeCell ref="C3:D3"/>
    <mergeCell ref="E3:F3"/>
    <mergeCell ref="G3:H3"/>
    <mergeCell ref="I4:J4"/>
    <mergeCell ref="I3:J3"/>
  </mergeCells>
  <printOptions/>
  <pageMargins left="0.984251968503937" right="0.7874015748031497" top="0.7480314960629921" bottom="0.984251968503937" header="0.5118110236220472" footer="0.5118110236220472"/>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全国市民オンブズマン連絡会議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事務局</dc:creator>
  <cp:keywords/>
  <dc:description/>
  <cp:lastModifiedBy>事務局</cp:lastModifiedBy>
  <cp:lastPrinted>2007-09-09T08:48:35Z</cp:lastPrinted>
  <dcterms:created xsi:type="dcterms:W3CDTF">2007-08-02T01:22:50Z</dcterms:created>
  <dcterms:modified xsi:type="dcterms:W3CDTF">2007-09-09T08:58:21Z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